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Pakiet nr 1" sheetId="1" r:id="rId1"/>
    <sheet name="Pakiet nr 2" sheetId="2" r:id="rId2"/>
    <sheet name="Pakiet nr 3" sheetId="3" r:id="rId3"/>
    <sheet name="Pakiet4" sheetId="4" r:id="rId4"/>
    <sheet name="Pakiet nr 5" sheetId="5" r:id="rId5"/>
    <sheet name="Pakiet nr 6" sheetId="6" r:id="rId6"/>
    <sheet name="Pakiet nr 7" sheetId="7" r:id="rId7"/>
    <sheet name="Pakiet nr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s>
  <definedNames>
    <definedName name="_xlfn_SINGLE">NA()</definedName>
    <definedName name="_xlnm.Print_Area" localSheetId="10">'Pakiet 11'!$A$1:$M$39</definedName>
    <definedName name="_xlnm.Print_Area" localSheetId="11">'Pakiet 12'!$A$1:$K$33</definedName>
  </definedNames>
  <calcPr fullCalcOnLoad="1"/>
</workbook>
</file>

<file path=xl/sharedStrings.xml><?xml version="1.0" encoding="utf-8"?>
<sst xmlns="http://schemas.openxmlformats.org/spreadsheetml/2006/main" count="1110" uniqueCount="532">
  <si>
    <t>PAKIET  1</t>
  </si>
  <si>
    <t>Lp.</t>
  </si>
  <si>
    <t>Ilość sztuk</t>
  </si>
  <si>
    <t>Nazwa producenta</t>
  </si>
  <si>
    <r>
      <t xml:space="preserve">Nazwa handlowa/ kod katalogowy </t>
    </r>
    <r>
      <rPr>
        <sz val="9"/>
        <color indexed="8"/>
        <rFont val="Arial"/>
        <family val="2"/>
      </rPr>
      <t>(</t>
    </r>
    <r>
      <rPr>
        <i/>
        <sz val="9"/>
        <color indexed="8"/>
        <rFont val="Arial"/>
        <family val="2"/>
      </rPr>
      <t>jeśli dotyczy)</t>
    </r>
  </si>
  <si>
    <t xml:space="preserve">Opatrunek jałowy z siatki bawełnianej, impregnowanej neutralną maścią, niezawierającą składników czynnych i uczulających lub opatrunki w postaci siatki impregnowanej parafinąj </t>
  </si>
  <si>
    <t>5cmx5cm</t>
  </si>
  <si>
    <t>10cmx7,5cm</t>
  </si>
  <si>
    <t>10cmx10cm</t>
  </si>
  <si>
    <t>10cmx40cm lub 
20cm x 20cm</t>
  </si>
  <si>
    <t>Wartość pakietu nr 1:</t>
  </si>
  <si>
    <t>Minimalne wymagania dotyczące wyrobów</t>
  </si>
  <si>
    <r>
      <t xml:space="preserve">Wymóg do spełnienia 
</t>
    </r>
    <r>
      <rPr>
        <sz val="9"/>
        <rFont val="Times New Roman"/>
        <family val="1"/>
      </rPr>
      <t>(warunek graniczny)</t>
    </r>
  </si>
  <si>
    <r>
      <t>OFEROWANE   PARAMETRY    TECHNICZNE -</t>
    </r>
    <r>
      <rPr>
        <b/>
        <sz val="9"/>
        <color indexed="8"/>
        <rFont val="Arial"/>
        <family val="2"/>
      </rPr>
      <t xml:space="preserve"> </t>
    </r>
    <r>
      <rPr>
        <b/>
        <sz val="9"/>
        <color indexed="12"/>
        <rFont val="Arial"/>
        <family val="2"/>
      </rPr>
      <t xml:space="preserve">podaje Wykonawca
Wymogi dotyczące opisu oferowanych parametrów:
</t>
    </r>
    <r>
      <rPr>
        <sz val="9"/>
        <color indexed="8"/>
        <rFont val="Arial"/>
        <family val="2"/>
      </rPr>
      <t>* TAK - wystarczy potwierdzić spełnianie wymogu wpisując: TAK</t>
    </r>
  </si>
  <si>
    <t>Materiały opatrunkowe i opatrunki specjalistyczne Pakiet 1</t>
  </si>
  <si>
    <t>W obrębie pakietu produkty od jednego producenta</t>
  </si>
  <si>
    <t>TAK</t>
  </si>
  <si>
    <t>……………………………………………..
Data i podpis Wykonawcy</t>
  </si>
  <si>
    <t>Pakiet 2</t>
  </si>
  <si>
    <t>Ilość sztuk w opakowaniu</t>
  </si>
  <si>
    <t>Ilość (op.)</t>
  </si>
  <si>
    <t xml:space="preserve">Kompres jałowy, wysokochłonny do silnie sączących się ran, warstwa przylegająca do rany wykonana z włókien polipropylenowych, zapobiegających przywieraniu do rany. </t>
  </si>
  <si>
    <t>10cm x 10cm</t>
  </si>
  <si>
    <t>25szt.</t>
  </si>
  <si>
    <t>10cm x 20cm</t>
  </si>
  <si>
    <t>15cmx25cm</t>
  </si>
  <si>
    <t>10szt.</t>
  </si>
  <si>
    <t>20cm x 20cm</t>
  </si>
  <si>
    <t>15szt.</t>
  </si>
  <si>
    <t xml:space="preserve">Kompres jałowy, wysokochłonny do silnie sączących się ran, warstwa przylegająca do rany wykonana z włókien poliamidowych zapobiegających przywieraniu do rany. </t>
  </si>
  <si>
    <t>13,5cmx25cm</t>
  </si>
  <si>
    <t>10sz.</t>
  </si>
  <si>
    <t>Jałowy opatrunek samoprzylepny do zabezpieczenia kaniul.</t>
  </si>
  <si>
    <t>8x6cm i.v.</t>
  </si>
  <si>
    <t>50szt op.</t>
  </si>
  <si>
    <t>Plaster jałowy do ran pooperacyjnych.</t>
  </si>
  <si>
    <t>10 x 6cm</t>
  </si>
  <si>
    <t>25 szt</t>
  </si>
  <si>
    <t>10 x 8 cm</t>
  </si>
  <si>
    <t>20 x 10 cm</t>
  </si>
  <si>
    <t>25 x 10 cm</t>
  </si>
  <si>
    <t xml:space="preserve">35 x 10 cm </t>
  </si>
  <si>
    <t>Hypoalergiczny przylepiec chirurgiczny.</t>
  </si>
  <si>
    <t>5cm x 10m</t>
  </si>
  <si>
    <t>szt.</t>
  </si>
  <si>
    <t>15cmx10m</t>
  </si>
  <si>
    <t>20cmx10m</t>
  </si>
  <si>
    <t>Opaska podtrzymująca z krepowanej tkaniny samoprzylepnej, nie przegrzewająca skóry.</t>
  </si>
  <si>
    <t>4cmx4m</t>
  </si>
  <si>
    <t xml:space="preserve">Opaski gipsowe szybkowiążące
 ( czas wiązania do 5 minut). </t>
  </si>
  <si>
    <t>12cm x 3 m</t>
  </si>
  <si>
    <t>2szt.</t>
  </si>
  <si>
    <t>10cm x 3m</t>
  </si>
  <si>
    <t>8cm x 3m</t>
  </si>
  <si>
    <t>14cm x 3m</t>
  </si>
  <si>
    <t>45cm x 45cm</t>
  </si>
  <si>
    <t>Wata opatrunkowa 500g w opakowaniu.</t>
  </si>
  <si>
    <t>500g w op.</t>
  </si>
  <si>
    <t>Kompresy z gazy 17 nitkowe, 8 warstwowe, niejałowe.</t>
  </si>
  <si>
    <t>5x5cm</t>
  </si>
  <si>
    <t>100szt</t>
  </si>
  <si>
    <t>7,5x7,5</t>
  </si>
  <si>
    <t>10x10cm</t>
  </si>
  <si>
    <t>Serweta włókninowa jałowa, foliowana z przylepcem.</t>
  </si>
  <si>
    <t>90x75cm</t>
  </si>
  <si>
    <t>Tampony z gazy 20 lub 24 nitkowej w kształcie tupfera, mocno zwinięte z jednego kawałka gazy, jałowe - posiadające element kontrastujący w promieniach RTG.</t>
  </si>
  <si>
    <t xml:space="preserve"> 6x6cm</t>
  </si>
  <si>
    <t>30x10</t>
  </si>
  <si>
    <t xml:space="preserve"> 8x8cm</t>
  </si>
  <si>
    <t>12x12 cm</t>
  </si>
  <si>
    <t>16x10</t>
  </si>
  <si>
    <t>20 szt.</t>
  </si>
  <si>
    <t>Piana do czyszczenia skóry przy dolegliwościach związanych z nietrzymaniem moczu i stolca. Zawierająca kreatynę pochłaniającą zapach.</t>
  </si>
  <si>
    <t xml:space="preserve">
 400 ml</t>
  </si>
  <si>
    <t>Krem ochronny do skóry, zalecany do ochrony miejsc intymnych przed działaniem szkodliwych substancji. Zawierający w składzie kreatynę.</t>
  </si>
  <si>
    <t xml:space="preserve">
200 ml</t>
  </si>
  <si>
    <t>Jałowe błony półprzepuszczalne, przezroczyste, cienkie i elastyczne. Przepuszczalne dla gazów i pary wodnej, nieprzepuszczalne dla wody, bakterii i innych zanieczyszczeń, nie posiadające właściwości pochłaniających. Samoprzylepne, pozwalające na obserwację i nadzór gojącej się rany. Pobudzają tworzenie się naskórka. Może pozostawać na ranie od 1 do 7 dni.</t>
  </si>
  <si>
    <t xml:space="preserve">listki - rozmiar
10 cmx15cm
</t>
  </si>
  <si>
    <t>10szt</t>
  </si>
  <si>
    <t xml:space="preserve">listki - rozmiar
12 cm x 25 cm
</t>
  </si>
  <si>
    <t xml:space="preserve">Opatrunki poliuretynowe-gąbki posiadające zdolność pochłaniania dużej ilości wysięku, zbudowane z dwóch warstw:
1) wewnętrznej chłonącej i utrzymującej wilgotne środowisko,
2) zewnętrznej wodoodpornej, stanowiącej barierę antybakteryjną, termiczną izolację. Przepuszczalne dla powietrza, utrzymujące wysoką wilgotność, nie zawierające toksycznych cząsteczek i włókien. Nie powodujące bólu i uszkodzeń nowo utworzonych tkanek, ułatwiające procesy autolizy, posiadające włościwości oczyszczające, utrzymujące się w ranie od 1 do 5 dni.
</t>
  </si>
  <si>
    <t>listek - 10cmx10cm 
lub 
11cm x 11cm</t>
  </si>
  <si>
    <t>listek - 15cmx15cm</t>
  </si>
  <si>
    <t>płytka 20cmx20cm</t>
  </si>
  <si>
    <t>Opatrunki poliuretynowe-gąbki posiadające zdolność pochłaniania dużej ilości wysięku, zbudowane z dwóch warstw:
1) wewnętrznej chłonącej i utrzymującej wilgotne środowisko,
2) zewnętrznej wodoodpornej, stanowiącej barierę antybakteryjną, termiczną izolację. Przepuszczalne dla powietrza, utrzymujące wysoką wilgotność, nie zawierające toksycznych cząsteczek i włókien. Nie powodujące bólu i uszkodzeń nowo utworzonych tkanek, ułatwiające procesy autolizy, posiadające włościwości oczyszczające, utrzymujące się w ranie od 1 do 5 dni, samoprzylepne.</t>
  </si>
  <si>
    <t>pięta 16,5cmx18cm</t>
  </si>
  <si>
    <t>listek - kość ogonową
18cmx18cm</t>
  </si>
  <si>
    <t>listek - 10cmx10cm</t>
  </si>
  <si>
    <t>Antybakteryjny, jałowy opatrunek z maścią, zawierający srebro metaliczne, impregnowane na siateczce tiulowej.</t>
  </si>
  <si>
    <t>listek - 
5cmx5cm</t>
  </si>
  <si>
    <t>listek -
10cmx10cm</t>
  </si>
  <si>
    <t xml:space="preserve">Opatrunki zawierające włókna alginianu wapna lub wapniowo-sodowe pozyskiwane z alg morskich w postaci kompresów lub taśm do wypełniania ran głębokich, zdolność utrzymywania się w ranie od 1 do 7 dni. </t>
  </si>
  <si>
    <t>listek -
 5cmx5cm</t>
  </si>
  <si>
    <r>
      <t xml:space="preserve">Opatrunek hydrokloidowy w postaci płytek i pasty- płytka zbudowana z warstwy zewnętrznej ochronnej i warstwy wewnętrznej, która w zetknięciu z wydzieliną z rany tworzy wypełniający się żel. Żel winien posiadać zdolność  ochrony tkanki przed urazami mechanicznymi, wyschnięciem i ochłodzeniem,  pobudzać </t>
    </r>
    <r>
      <rPr>
        <sz val="9"/>
        <rFont val="Arial"/>
        <family val="2"/>
      </rPr>
      <t>ziarninowanie oraz</t>
    </r>
    <r>
      <rPr>
        <sz val="9"/>
        <color indexed="8"/>
        <rFont val="Arial"/>
        <family val="2"/>
      </rPr>
      <t xml:space="preserve"> podział i migrację komórek naskórka. Opatrunek wytwarzający lekko kwaśne środowisko hamujące rozwój drobnoustrojów.</t>
    </r>
  </si>
  <si>
    <t>listek- 
10cmx10cm</t>
  </si>
  <si>
    <t>listek-
15cmx15cm</t>
  </si>
  <si>
    <t>5szt.</t>
  </si>
  <si>
    <t>listek -
5cmx5cm</t>
  </si>
  <si>
    <t>na kość ogonową 12cmx18cm</t>
  </si>
  <si>
    <t>3 szt</t>
  </si>
  <si>
    <t>pięta -
8cmx12cm</t>
  </si>
  <si>
    <t>Środek do wysuszania tkanki martwiczej w postaci aplikatora, żelu lub płytki. Opatrunek winien zawierać polimery o dużej zawartości wody, z ograniczoną zdolnością pochłaniania wysięku, uwadniający tkanki martwicze przyśpieszając autolityczne oczyszczenie rany. Opatrunek pozwalający na niezakłócony wzrost i migrację komórek oraz leczenie komórek.</t>
  </si>
  <si>
    <t>listek-
5cmx7,5cm</t>
  </si>
  <si>
    <t>listek-
10cmx10cm</t>
  </si>
  <si>
    <t>Środek do wysuszania tkanki martwiczej w postaci aplikatora, żelu lub płytki, opatrunek zawierający polimery o dużej zawartości wody z ograniczoną zdolnością pochłaniania wysięku, uwadniający tkanki martwicze przyśpieszając autolityczne oczyszczenie rany. Opatrunek pozwalający na niezakłócony wzrost i migrację komórek oraz leczenie komórek, samoprzylepny.</t>
  </si>
  <si>
    <t>listek-12,5cmx12,5cm</t>
  </si>
  <si>
    <t>5 szt.</t>
  </si>
  <si>
    <t>Opaska z waty syntetycznej.</t>
  </si>
  <si>
    <t>10cmx3m</t>
  </si>
  <si>
    <t>30</t>
  </si>
  <si>
    <t>15cmx3m</t>
  </si>
  <si>
    <t>20</t>
  </si>
  <si>
    <t>Opaska elastyczna z zapinką.</t>
  </si>
  <si>
    <t>10cmx5m</t>
  </si>
  <si>
    <t>1</t>
  </si>
  <si>
    <t>12cmx5m</t>
  </si>
  <si>
    <t>15cmx5m</t>
  </si>
  <si>
    <t>Tampony z gazy 20-nitkowej w kształcie kuli, posiadające element kontrastujący w promieniach rtg (nr 3 wielkości śliwki, nr 4 wielkości jajka).</t>
  </si>
  <si>
    <t>20cmx20cm</t>
  </si>
  <si>
    <t>20x10</t>
  </si>
  <si>
    <t>24cmx24cm</t>
  </si>
  <si>
    <t>18x10</t>
  </si>
  <si>
    <t>Opatrunek piankowy, jałowy do zaopatrywania sztucznych przetok, głównie tchawiczej.</t>
  </si>
  <si>
    <t>8cmx8cm</t>
  </si>
  <si>
    <t>10 szt.</t>
  </si>
  <si>
    <t xml:space="preserve">Amorficzny, przezroczysty hydrożel, który po wprowadzeniu do rany, tworzy w niej wilgotne środowisko. Rozmiękczający suchą tkankę martwiczą i ułatwiający jej usunięcie. Pakowane w jałowych dozownikach w formie strzykawki. Strzykawka umożliwiającą odczyt ilości żelu oddanego do rany oraz pozostałego w strzykawce. </t>
  </si>
  <si>
    <t>15g</t>
  </si>
  <si>
    <t xml:space="preserve">8 cm x 4m </t>
  </si>
  <si>
    <t xml:space="preserve">10 cm x 4m </t>
  </si>
  <si>
    <t xml:space="preserve">12 cm x 4m </t>
  </si>
  <si>
    <r>
      <t>Serweta (w procesie technologicznym z praniem wstępnym) operacyjna, jałowa, z gazy 17 nitkowej, 4 warstwy, z kontrastem RTG (nitka lub chip)</t>
    </r>
    <r>
      <rPr>
        <sz val="9"/>
        <color indexed="8"/>
        <rFont val="Arial"/>
        <family val="2"/>
      </rPr>
      <t xml:space="preserve"> i tasiemką, 45cm x 45cm, tolerancja rozmiaru +/-10% dotyczy szerokości i długości wynikająca z procesu technologicznego prania wstępnego (1op. - 2 szt) </t>
    </r>
    <r>
      <rPr>
        <sz val="9"/>
        <rFont val="Arial"/>
        <family val="2"/>
      </rPr>
      <t xml:space="preserve">w opakowaniu użytkowym, z wygodną perforacją. </t>
    </r>
  </si>
  <si>
    <r>
      <t>Serweta (w procesie technologicznym z praniem wstępnym) o</t>
    </r>
    <r>
      <rPr>
        <sz val="9"/>
        <color indexed="8"/>
        <rFont val="Arial"/>
        <family val="2"/>
      </rPr>
      <t xml:space="preserve">peracyjna, jałowa, z gazy </t>
    </r>
    <r>
      <rPr>
        <sz val="9"/>
        <rFont val="Arial"/>
        <family val="2"/>
      </rPr>
      <t>17 nitkowej, 4 warstwy, z kontrastem RTG (nitka lub chip)</t>
    </r>
    <r>
      <rPr>
        <sz val="9"/>
        <color indexed="8"/>
        <rFont val="Arial"/>
        <family val="2"/>
      </rPr>
      <t xml:space="preserve"> i tasiemką, 45cm x 45cm, tolerancja rozmiaru +/-10% dotyczy szerokości i długości wynikająca z procesu technologicznego prania wstępnego (1op. - 5 szt) </t>
    </r>
    <r>
      <rPr>
        <sz val="9"/>
        <rFont val="Arial"/>
        <family val="2"/>
      </rPr>
      <t xml:space="preserve">w opakowaniu użytkowym, z wygodną perforacją. </t>
    </r>
  </si>
  <si>
    <t>90cm x 8cm</t>
  </si>
  <si>
    <t>Wartość pakietu nr 2:</t>
  </si>
  <si>
    <r>
      <t xml:space="preserve">Kompresy z włókniny 4 warstwowe jałowe 30g/m2 lub 40g/m2
</t>
    </r>
    <r>
      <rPr>
        <b/>
        <sz val="9"/>
        <color indexed="12"/>
        <rFont val="Arial"/>
        <family val="2"/>
      </rPr>
      <t xml:space="preserve">
Podać oferowaną gramaturę: </t>
    </r>
    <r>
      <rPr>
        <sz val="9"/>
        <color indexed="8"/>
        <rFont val="Arial"/>
        <family val="2"/>
      </rPr>
      <t>……………………….</t>
    </r>
  </si>
  <si>
    <t>25x2szt</t>
  </si>
  <si>
    <t>7,5cmx7,5cm</t>
  </si>
  <si>
    <t>10x10</t>
  </si>
  <si>
    <t>Wartość pakietu nr 3:</t>
  </si>
  <si>
    <r>
      <t xml:space="preserve">OFEROWANE   PARAMETRY    TECHNICZNE </t>
    </r>
    <r>
      <rPr>
        <b/>
        <sz val="9"/>
        <color indexed="12"/>
        <rFont val="Times New Roman"/>
        <family val="1"/>
      </rPr>
      <t xml:space="preserve">- podaje Wykonawca
</t>
    </r>
    <r>
      <rPr>
        <b/>
        <sz val="9"/>
        <rFont val="Times New Roman"/>
        <family val="1"/>
      </rPr>
      <t xml:space="preserve">
</t>
    </r>
    <r>
      <rPr>
        <u val="single"/>
        <sz val="9"/>
        <color indexed="12"/>
        <rFont val="Times New Roman"/>
        <family val="1"/>
      </rPr>
      <t xml:space="preserve">Wymogi dotyczące opisu oferowanych parametrów:
</t>
    </r>
    <r>
      <rPr>
        <b/>
        <sz val="9"/>
        <rFont val="Times New Roman"/>
        <family val="1"/>
      </rPr>
      <t>* TAK -</t>
    </r>
    <r>
      <rPr>
        <sz val="9"/>
        <rFont val="Times New Roman"/>
        <family val="1"/>
      </rPr>
      <t xml:space="preserve"> wystarczy potwierdzić spełnianie wymogu wpisując: TAK</t>
    </r>
  </si>
  <si>
    <t>Materiały opatrunkowe i opatrunki specjalistyczne Pakiet 3</t>
  </si>
  <si>
    <t>Dla pozycji 1,2,3,4, kompresy włókninowe bez środków wiążących ani wybielaczy optycznych (włóknina wiązana czysto mechanicznie)</t>
  </si>
  <si>
    <t>Dla kompresów gazowych metoda składania typu ES, bez luźnych nitek lub kompresy gazowe składane brzegi do wewnątrz, bez luźnych nitek.</t>
  </si>
  <si>
    <t>Dla pozycji 5,6 nitka radiacyjna wpleciona w osnowę kompresu, nasączona siarczanem baru</t>
  </si>
  <si>
    <t>Przylepiec chirurgiczny z włókniny poliestrowej bez zawartości wiskozy i celulozy, hypoalergiczny, perferowany na całej powierzchni umożliwiającej dzielenie bez nożyczek wzdłuż i w poprzek, oddychający, z klejem akrylowym bez zawartości uczulającego tlenku cynku.</t>
  </si>
  <si>
    <t>2,5cm x 9,1-9,2 m</t>
  </si>
  <si>
    <t>szt</t>
  </si>
  <si>
    <t>5cm x 9,1-9,2 m</t>
  </si>
  <si>
    <t xml:space="preserve">Włókninowy opatrunek wyspowy z włókniny poliestrowej, rozciągliwy, oddychający,
sterylny. Włókninowy opatrunek wyspowy z włókniny poliestrowej, rozciągliwy, oddychający,
sterylny. </t>
  </si>
  <si>
    <t>5cmx7,2cm</t>
  </si>
  <si>
    <t>50szt.</t>
  </si>
  <si>
    <t>25szt</t>
  </si>
  <si>
    <t>10cmx15cm</t>
  </si>
  <si>
    <t>10cmx20cm</t>
  </si>
  <si>
    <t>10cmx25cm</t>
  </si>
  <si>
    <t>Sterylne paski do bezurazowego zamykania ran, hipoalergiczne, wzmocnione nitkami ze sztucznego jedwabiu .</t>
  </si>
  <si>
    <t>3mmx75mm</t>
  </si>
  <si>
    <t>50 x koperta 5 pasków</t>
  </si>
  <si>
    <t>6mmx75mm</t>
  </si>
  <si>
    <t>50 x koperta 3 pasków</t>
  </si>
  <si>
    <t xml:space="preserve">Sterylny, przezroczysty, półprzepuszczalny opatrunek do mocowania kaniul obwodowych, z wycięciem na port, ramka otaczająca cały opatrunek, zaokrąglone brzegi, metka do oznaczania, rozmiar 6x7cm, odporny na działanie środków dezynfekcyjnych zawierających alkohol, klej akrylowy równomiernie rozprowadzony na całej powierzchni przylepnej. Potwierdzenie bariery folii dla wirusów - 27nm. </t>
  </si>
  <si>
    <t>6cmx7cm</t>
  </si>
  <si>
    <t>Sterylny, przezroczysty, półprzepuszczalny opatrunek do mocowania kaniul obwodowych u dzieci, posiadający wzmocnienie włókniną w części obejmującej kaniulę, ramka ułatwiająca aplikację, proste wcięcie na port pionowy, zaokrąglone brzegi, 2 włókninowe paski mocujące,rozmiar 4,5-5x5,7 cm, odporny na działanie środków dezynfekcyjnych zawierających alkohol, klej akrylowy równomiernie naniesiony na całej powierzchni przylepnej. Potwierdzenie bariery folii  dla wirusów - 27nm.</t>
  </si>
  <si>
    <t>5cmx5,7cm</t>
  </si>
  <si>
    <t>100szt.</t>
  </si>
  <si>
    <t>Sterylny, przezroczysty, półprzepuszczalny opatrunek do mocowania kaniul i cewników centralnych, posiadający wzmocnione  włókniną obrzeża opatrunku oraz części obejmującej cewnik, okno wypełnione folią, owalny, ramka ułatwiająca aplikację, proste wcięcie na port pionowy, 2 włókninowe paski mocujące, rozmiar 8,5cm x11,5cm, okno wypełnione folią min. 5,5mm x 6,3mm, odporny na działanie środków dezynfekcyjnych zawierających alkohol. Posiadający klej akrylowy równomiernie naniesiony na całej powierzchni przylepnej. Potwierdzenie bariery folii dla wirusów - 27nm.</t>
  </si>
  <si>
    <t>8,5cmx11,5cm</t>
  </si>
  <si>
    <t>Bakterjobójczy opatrunek do mocowania cewników centralnych z hydrożelem zawierającym 2% glukonian chlortheksydyny. Opatrunek sterylny, wykonany z folii poliuretanowej ze wzmocnionym rozciągliwą włókniną obrzeżem i wycięciem obejmującym cewnik. Hydrożel w rozmiarze 3x4cm, przezierny, absorbujący krew i wydzielinę. Ramka ułatwiająca aplikację, metka do oznaczania, 2 paski włókninowe mocujące, rozmiar 8,5cmx11,5cm z okienkiem 5,5cmx6,3cm wypełnionym folią, odporny na działanie środków dezynfekcyjnych zawierających alkohol. Posiadający klej akrylowy równomiernie naniesiony na całej powierzchni przylepnej. Potwierdzenie bariery folii  dla wirusów - 27nm.</t>
  </si>
  <si>
    <t>Super hypoalargiczny przylepiec z mikroporowatej włókniny z klejem akrylowym o wysokiej przepuszczalności powietrza i pary wodnej.</t>
  </si>
  <si>
    <t>5cmx 9 - 9,14m</t>
  </si>
  <si>
    <t>2,5cmx 9 - 9,14m</t>
  </si>
  <si>
    <t>Przylepiec chirurgiczny, przezroczysty, oddychający, perferowany na całej powierzchni-łatwo dzielący się wzdłuż i w poprzek bez użycia nożyczek, z folii polietylenowej, elastyczny -  dopasowujący się do skóry i kształtów ciała.</t>
  </si>
  <si>
    <t>2,5cmx 9 - 9,1m</t>
  </si>
  <si>
    <t>5cmx 9 - 9,1m</t>
  </si>
  <si>
    <t>Sterylny, przezroczysty, półprzepuszczalny opatrunek do mocowania kaniul obwodowych, o wysokiej przylepności i przepuszczalności dla pary wodnej, podwójny klej na części włókninowej i foliowej, klej  o wysokiej przepuszczalności dla pary wodnej, wzmocnienie włókniną obrzeża opatrunku z 3 stron, ramka ułatwiająca aplikację 1 ręką, proste wycięcie na port pionowy, zaokrąglone brzegi, 2 włókninowe paski mocujące łatwo odklejane od opatrunku i kaniuli, metka do oznaczania,rozmiar 7x8cm, przezroczyste okno 4,3x3-4cm, odporny na działanie środków dezynfekcyjnych zawierających alkohol,wyrób medyczny klasy IIA, niepylące, nierwące się w kierunku otwarcia opakowania typu folia-folia z [polietylenu o wysokiej gęstości, zapewniające sterylną powierzchnię dla odłożenia opatrunku po otwarciu opakowania. Potwierdzenie bariery folii  dla wirusów - 27nm.</t>
  </si>
  <si>
    <t>7x8cm</t>
  </si>
  <si>
    <t>Amorficzny hydrożelowy wypełniacz do leczenia ran, zapewniający optymalną wilgotność w ranie, przyśpieszający samooczyszczenie się rany w procesie autolizy, bez zawartości lateksu, środków drażniących i konserwujących. Zawierający ponad 90% wody, sterylny.</t>
  </si>
  <si>
    <t>tubka</t>
  </si>
  <si>
    <t>Środek ochrony skóry w kremie, nie zawierający alkoholu, stanowiący przezroczystą, ochronną błonę na skórze, nawilżający i utrzymujący wilgotne środowisko dla skóry.Odporny na zmywanie (wodoodporny) oraz aktywny do 24h.Możliwość zastosowania u niemowląt powyżej 1 m-ca życia, sterylny, hypoalergiczny, nie zmniejszający adhezji przylepców.</t>
  </si>
  <si>
    <t>92g</t>
  </si>
  <si>
    <t>Środek ochronny skóry w płynie, nie zawierający alkoholu, stanowiący przezroczystą, ochronną błonę na skórze, aktywny do 72h, stosowany u niemowląt powyżej 1 m-ca życia, sterylny, hypoalergiczny, zawierający plastycyzer.</t>
  </si>
  <si>
    <t>atemizer</t>
  </si>
  <si>
    <t>28ml</t>
  </si>
  <si>
    <t xml:space="preserve">Opatrunek półprzepuszczalny, przeźroczysty z poliuretanu na rolce. Klej akrylowy równomiernie naniesiony na całą powierzchnię przylepną. 2 warstwy zabezpieczające. Górny aplikator z miarką metryczną dzielony na 2 równe części. Odporny na działanie środków dezynfekcyjnych zawierających alkohol. </t>
  </si>
  <si>
    <t>15cmx 10m</t>
  </si>
  <si>
    <t>Opatrunek alginianowy zawierający jony srebra oraz karboksymetylocelulozę, działa bakteriobójczo na bakterie tlenowe, beztlenowe i grzyby, do ran z  ryzykiem infekcji lub zainferowanych, absorbujący wydzielinę ,nierozwarstwiający się podczas usuwania z rany, sterylny.</t>
  </si>
  <si>
    <t>5 cm x 5 cm</t>
  </si>
  <si>
    <t>Opatrunek alginianowy zawierający jony srebra oraz karboksymetylocelulozę, działa bakteriobójczo na bakterie tlenowe, beztlenowe i grzyby, do ran z  ryzykiem infekcji lub zainferowanych, absorbujący wydzielinę ,nierozwarstwiający się podczas usuwania z rany, sterylne.</t>
  </si>
  <si>
    <t>10 cm x 10 cm</t>
  </si>
  <si>
    <t>Sterylny przezroczysty półprzepuszczalny opatrunek do mocowania kaniul obwodowych, wzmocnienie włókniną w części obejmującej kaniulę, ramka ułatwiająca aplikację, proste wycięcie na port pionowy, zaokrąglone brzegi, metka do oznaczenia, 2 włókninowe paski mocujące, rozmiar  7x8,5 cm, odporny na działanie środków dezynfekcyjnych zawierających alkohol, klej akrylowy równomiernie naniesiony na całej powierzchni przylepnej, wyrób medyczny klasy IIa, niepylące, nierwące się w kierunku otwarcia opakowanie z polietylenu  typu folia-folia o wysokiej gęstości, zapewniające   sterylną powierzchnię dla odłożenia opatrunku po otwarciu opakowania.Potwierdzenie bariery folii dla wirusów =&gt;27nm przez niezależne laboratorium na podstawie badań statystycznie znamiennej ilości probek (min 32).</t>
  </si>
  <si>
    <t>7cm x 8,5cm</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</si>
  <si>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</si>
  <si>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2,5 cm x 5 m</t>
  </si>
  <si>
    <t>Wartośc pakietu nr 4:</t>
  </si>
  <si>
    <t>Kompresy z gazy jałowe 17 nitkowe, 8 warstwowe.</t>
  </si>
  <si>
    <t>25x2szt.</t>
  </si>
  <si>
    <t>Chusta trójkątna bawełniana.</t>
  </si>
  <si>
    <t>Kompresy z gazy niejałowe 17 nitkowe, 16 warstwowe.</t>
  </si>
  <si>
    <t>100 szt.</t>
  </si>
  <si>
    <t>Opaska dziana.</t>
  </si>
  <si>
    <t>4x5cm</t>
  </si>
  <si>
    <t>4x10cm</t>
  </si>
  <si>
    <t>4x15cm</t>
  </si>
  <si>
    <t>Gaza jałowa 17 nitkowa.</t>
  </si>
  <si>
    <r>
      <t>0,5m</t>
    </r>
    <r>
      <rPr>
        <vertAlign val="superscript"/>
        <sz val="9"/>
        <color indexed="8"/>
        <rFont val="Arial"/>
        <family val="2"/>
      </rPr>
      <t>2</t>
    </r>
  </si>
  <si>
    <r>
      <t>1m</t>
    </r>
    <r>
      <rPr>
        <vertAlign val="superscript"/>
        <sz val="9"/>
        <color indexed="8"/>
        <rFont val="Arial"/>
        <family val="2"/>
      </rPr>
      <t>2</t>
    </r>
  </si>
  <si>
    <t>Lignina rolki.</t>
  </si>
  <si>
    <t>150g</t>
  </si>
  <si>
    <t>op.</t>
  </si>
  <si>
    <t>60cmx40cm</t>
  </si>
  <si>
    <t>5 kg w op.</t>
  </si>
  <si>
    <t>Serwety włókninowe jałowe.</t>
  </si>
  <si>
    <t>80cmx60cm</t>
  </si>
  <si>
    <t>Opaska cięta tkana bawełniana.</t>
  </si>
  <si>
    <t>4m x 10cm</t>
  </si>
  <si>
    <r>
      <t>4</t>
    </r>
    <r>
      <rPr>
        <sz val="9"/>
        <rFont val="Arial"/>
        <family val="2"/>
      </rPr>
      <t>m x 15 cm</t>
    </r>
  </si>
  <si>
    <t>Setony z gazy 17 nitkowe jałowe.</t>
  </si>
  <si>
    <t>2mx1cm</t>
  </si>
  <si>
    <t>Setony z gazy 17 nitkowe jałowe</t>
  </si>
  <si>
    <t>2mx2cm</t>
  </si>
  <si>
    <t>2mx5cm</t>
  </si>
  <si>
    <t>Setony z gazy, 17 nitkowe, jałowe z nitką RTG.</t>
  </si>
  <si>
    <t>2mx7,5cm</t>
  </si>
  <si>
    <t>2mx10cm</t>
  </si>
  <si>
    <t>Siatka elastyczna opatrunkowa.</t>
  </si>
  <si>
    <t>4x1m</t>
  </si>
  <si>
    <t>6x1m</t>
  </si>
  <si>
    <t>8x1m</t>
  </si>
  <si>
    <t>10x1m</t>
  </si>
  <si>
    <t>14x1m</t>
  </si>
  <si>
    <t>45x75cm</t>
  </si>
  <si>
    <t>Kompresy gazowe10cmx10cm,
8 warstwowe z gazy 17 nitkowej, jałowe.</t>
  </si>
  <si>
    <t>blister lub torebka papierowo-foliowa</t>
  </si>
  <si>
    <t>Kompresy gazowe 7,5cmx7,5cm, 8 warstwowe z gazy 17 nitkowej jałowe.</t>
  </si>
  <si>
    <r>
      <t>Kompresy z włókniny jałowe, 5cm x 5cm. 30g/m</t>
    </r>
    <r>
      <rPr>
        <vertAlign val="superscript"/>
        <sz val="9"/>
        <color indexed="8"/>
        <rFont val="Arial"/>
        <family val="2"/>
      </rPr>
      <t>2</t>
    </r>
    <r>
      <rPr>
        <sz val="9"/>
        <color indexed="8"/>
        <rFont val="Arial"/>
        <family val="2"/>
      </rPr>
      <t>, 4 warstwowe a 2 szt.</t>
    </r>
  </si>
  <si>
    <t>1x2 szt.</t>
  </si>
  <si>
    <t>Serwety operacyjne jałowe 45cm x 45cm, 17 nitkowe, 4 warstwowe z nitką i tasiemką RTG a 2 szt.</t>
  </si>
  <si>
    <t>Serwety operacyjne jałowe 45cm x 45cm, 17 nitkowe, 4 warstwowe z nitką i tasiemką RTG a 4 szt.</t>
  </si>
  <si>
    <t>1x4 szt.</t>
  </si>
  <si>
    <t>Kompresy bawełniane jałowe 7,5cm x 7,5cm, 17 nitkowe, 16 warstwowe a 10 szt. bez nitki RTG</t>
  </si>
  <si>
    <t>1x10 szt.</t>
  </si>
  <si>
    <t>Kompresy bawełniane jałowe 7,5cm x 7,5cm, 17 nitkowe, 16 warstwowe a 20 szt. bez nitki RTG</t>
  </si>
  <si>
    <t>2x10 szt.</t>
  </si>
  <si>
    <t>Kompresy tracheotomijne włókninowe 40g/m2, jałowe z nacięciem w kształcie  "O" w rozmiarze 10cm x 10cm</t>
  </si>
  <si>
    <t>2 szt.</t>
  </si>
  <si>
    <t>Wartość pakietu nr 5:</t>
  </si>
  <si>
    <r>
      <t xml:space="preserve">OFEROWANE   PARAMETRY    TECHNICZNE </t>
    </r>
    <r>
      <rPr>
        <b/>
        <sz val="9"/>
        <color indexed="12"/>
        <rFont val="Times New Roman"/>
        <family val="1"/>
      </rPr>
      <t xml:space="preserve">- podaje Wykonawca
</t>
    </r>
    <r>
      <rPr>
        <b/>
        <sz val="9"/>
        <rFont val="Times New Roman"/>
        <family val="1"/>
      </rPr>
      <t xml:space="preserve">
</t>
    </r>
    <r>
      <rPr>
        <u val="single"/>
        <sz val="9"/>
        <color indexed="12"/>
        <rFont val="Times New Roman"/>
        <family val="1"/>
      </rPr>
      <t xml:space="preserve">Wymogi dotyczące opisu oferowanych parametrów:
</t>
    </r>
    <r>
      <rPr>
        <b/>
        <sz val="9"/>
        <rFont val="Times New Roman"/>
        <family val="1"/>
      </rPr>
      <t>* TAK -</t>
    </r>
    <r>
      <rPr>
        <sz val="9"/>
        <rFont val="Times New Roman"/>
        <family val="1"/>
      </rPr>
      <t xml:space="preserve"> wystarczy potwierdzić spełnianie wymogu wpisując: TAK
</t>
    </r>
  </si>
  <si>
    <t>Materiały opatrunkowe i opatrunki specjalistyczne Pakiet 5</t>
  </si>
  <si>
    <t>Wszystkie wyroby gazowe muszą być bielone metodą bezchlorową.</t>
  </si>
  <si>
    <t>Kompresy gazowe jałowe oraz niejałowe muszą spełniać minimalne wymagania masy dla poszczególnych rozmiarów :</t>
  </si>
  <si>
    <t>Kompresy gazowe wykonane z gazy 17N, 8W w rozm. 5x5 - 0,64g , 7,5x7,5 - 1,31 g, 10x10 - 2,08 g</t>
  </si>
  <si>
    <t>Kompresy gazowe wykonane z gazy 17N, 16W w rozm. 5x5 - 0,920g, 7,5x7,5 - 2,070g, 10x10 - 3,680g.</t>
  </si>
  <si>
    <t>Kompresy oraz serwety gazowe muszą być pakowane w opakowania foliowo-papierowe z widoczną zawartością, napisy testów wykonane w j. polskim.</t>
  </si>
  <si>
    <t>Opatrunek z włókniny laminowanej folią do wkłuć obwodowych,z okrągłym okienkiem do inspekcji miejsca wkłucia, pokryty transparentną folią poliuretynową z okrągłym otworem w części środkowej na port górny, z równoległym rozcięciem wzdłuż skrzydełek mocujących.</t>
  </si>
  <si>
    <t>LISTEK</t>
  </si>
  <si>
    <t>50</t>
  </si>
  <si>
    <t>Opatrunek do mocowania cewników i sond donosowych o anatomicznym kształcie i trójstopniowej aplikacji zapewniający bezpieczne mocowanie cewników.</t>
  </si>
  <si>
    <t>Rozmiar L - duży</t>
  </si>
  <si>
    <t>Rozmiar S-mały</t>
  </si>
  <si>
    <t>100</t>
  </si>
  <si>
    <t>Opatrunek do mocowania cewników, drenów i kabli EKG</t>
  </si>
  <si>
    <t xml:space="preserve">rozmiar M </t>
  </si>
  <si>
    <t>Cienki opatrunek hydrokoloidowy wykonany z masy hydrokoloidowej, karboksymetylocelulozy sodowej, pektyny i żelatyny, posiadający poliuretanową błonę pokrywającą, półprzezroczysty, elastyczny, samoprzylepny. Opatrunek można utrzymywać na ranie do 7 dni.</t>
  </si>
  <si>
    <t xml:space="preserve">7,5x7,5 </t>
  </si>
  <si>
    <t>5</t>
  </si>
  <si>
    <t>Opatrunek hydrożelowy w postaci żelu składający się w 80% z wody, 15% glikolu propylenowego, 5% pektyny i karboksymetylocelulozy sodu, silnie nawadniający, utrzymujący wilgoć i wchłaniający płyny, sprzyja autolitycznemu rozpadowi tkanki. Opatrunek z możliwością utrzymywania na ranie do 7 dni, w ranach zakażonych do 3 dni .</t>
  </si>
  <si>
    <t>Opatrunek hydrokoloidowy w postaci pasty, służący do wypełniania głębokich ran. Opatrunek z możliwością utrzymywania na ranie do 7 dni, w ranach zakażonych do 3 dni .</t>
  </si>
  <si>
    <t>30g</t>
  </si>
  <si>
    <t>Opatrunek hydrowłóknisty zawierający jony srebra, składający się w 100% z karboksymetylocelulozy sodowej o wysokich właściwościach absorpcyjnych oraz wysoką skutecznością antybakteryjną. Opatrunek z możliwością utrzymywania na ranie do 7 dni ( w oparzeniach 14 dni ), samoprzylepny.</t>
  </si>
  <si>
    <t>10</t>
  </si>
  <si>
    <t>Opatrunek z jonami srebra, zbudowany z podwójnej warstwy włókien karboksymetylocelulozy sodowej o wysokich właściwościach chłonnych, wzmocniony przeszyciami.</t>
  </si>
  <si>
    <t>Opatrunek hydrowłóknisty składający się w 100% z karboksymetylocelulozy sodowej o wysokich właściwościach absorpcyjnych oraz wysoką skutecznością antybakteryjną. Opatrunek z możliwością utrzymywania na ranie do 7 dni .</t>
  </si>
  <si>
    <t>Złożony opatrunek hydrowłóknisty, składający się z trzech warstw: 
1. aktywnej wewnętrznej, 
2. warstwy kontaktowej wykonanej z hydrowłókien (karboksymetyloceluloza ) 
3. oraz z powłoki poliuretanowej. Opatrunek posiadający samoprzylepny brzeg pokryty delikatnym hydrokoloidowym klejem. Opatrunek z możliwością utrzymywania na ranie do 7 dni.</t>
  </si>
  <si>
    <t xml:space="preserve">10 </t>
  </si>
  <si>
    <t>Przylepny opatrunek piankowy, regulujący poziom wilgotności w ranie, zawierający warstwę kontaktową wykonaną z włókien karboksymetylocelulozy sodowej, warstwę pianki poliuretanowej i delikatną silikonową warstwą przylepną.</t>
  </si>
  <si>
    <t>Wartość pakietu nr 6:</t>
  </si>
  <si>
    <r>
      <t>Kompresy włókninowe niejałowe, 4 warstwowe 30g/m2 lub</t>
    </r>
    <r>
      <rPr>
        <sz val="9"/>
        <color indexed="10"/>
        <rFont val="Arial"/>
        <family val="2"/>
      </rPr>
      <t xml:space="preserve"> </t>
    </r>
    <r>
      <rPr>
        <sz val="9"/>
        <color indexed="8"/>
        <rFont val="Arial"/>
        <family val="2"/>
      </rPr>
      <t xml:space="preserve">40g/m2 
</t>
    </r>
    <r>
      <rPr>
        <sz val="9"/>
        <color indexed="18"/>
        <rFont val="Arial"/>
        <family val="2"/>
      </rPr>
      <t>Podać oferowaną gramaturę…………...</t>
    </r>
  </si>
  <si>
    <t>Wartość pakietu nr 7:</t>
  </si>
  <si>
    <t>Materiały opatrunkowe i opatrunki specjalistyczne Pakiet 7</t>
  </si>
  <si>
    <t xml:space="preserve">Kompresy włókninowe bez środków wiążących ani wybielaczy optycznych </t>
  </si>
  <si>
    <t>4x10 szt.</t>
  </si>
  <si>
    <t>Wartość pakietu nr 8:</t>
  </si>
  <si>
    <t>Materiały opatrunkowe i opatrunki specjalistyczne Pakiet 8</t>
  </si>
  <si>
    <r>
      <t xml:space="preserve">Dla kompresów wymagana jest metoda sterylizacji wysokotemperaturowa - tzw. Parą wodną w nadciśnieniu.
</t>
    </r>
    <r>
      <rPr>
        <b/>
        <sz val="9"/>
        <color indexed="12"/>
        <rFont val="Arial"/>
        <family val="2"/>
      </rPr>
      <t>Na potwierdzenie dołaczyć do oferty raport walidacji potwierdzający skuteczność procesu strylizcji .</t>
    </r>
  </si>
  <si>
    <t>Kompresy z gazy wykonane z wysokiej jakości gazy bielonej metodą bezchlorowa o chłonności nie mniejszej niż 11g wody/1 g gazy oraz grubości nitki nie mniejszej niż 15tex.</t>
  </si>
  <si>
    <t>Kompresy gazowe jałowe muszą spełniać minimalne wymagania masy dla poszczególnych rozmiarów :Kompresy gazowe wykonane z gazy 17N, 16W w rozm. 5x5 - 0,920g, 7,5x7,5 - 2,070g, 10x10 – 3,680g.</t>
  </si>
  <si>
    <t>Kompresy muszą być pakowane w opakowania foliowo-papierowe z widoczną zawartością, napisy testów wykonane w j. polskim.  Opakowanie ze wskźnikiem sterylizacji potwierdzającym przejście procesu sterylizacji.</t>
  </si>
  <si>
    <t xml:space="preserve">Karta danych technicznych wyrobu medycznego </t>
  </si>
  <si>
    <t>TAK- na potwierdzenie załączyć do oferty</t>
  </si>
  <si>
    <t xml:space="preserve">Etykiety w postaci tzw. TAG-ów z 2 naklejkami </t>
  </si>
  <si>
    <t>Wodny roztwór ponadtlenkowy na bazie kwasu podchlorawego (HOCl) oraz podchlorynu sodu (NaOCl) w stężeniach po 40 ppm do płukania ran ostrych oraz przewlekłych.</t>
  </si>
  <si>
    <t>250ml</t>
  </si>
  <si>
    <t>500ml</t>
  </si>
  <si>
    <t>Żel ponadtlenkowy na bazie kwasu podchlorawego (HOCl) oraz podchlorynu sodu (NaOCl) w stężeniach po 60 ppm do płukania ran ostrych oraz przewlekłych.</t>
  </si>
  <si>
    <t>120g</t>
  </si>
  <si>
    <t>250g</t>
  </si>
  <si>
    <t>Leczniczy miód Manuka w tubce o działaniu  osmotycznym, antyseptycznym, antybakteryjnym na rany.</t>
  </si>
  <si>
    <t>25g</t>
  </si>
  <si>
    <t xml:space="preserve">Preparat w postaci spray do leczenia ran. Zawiera srebro koloidalne oraz sól sodową kwasu hialuronowego. Srebro oraz kwas hialuronowy w preparacie są wzbogacone o lekki kaolin i dwutlenek krzemu posiadające właściwości absorpcyjne zatrzymujące wysięk w swojej strukturze, co zapewnia odpowiednie środowisko gojenia rany. </t>
  </si>
  <si>
    <t>125ml</t>
  </si>
  <si>
    <t xml:space="preserve">Opatrunek z gazy wiskozowej nasączony 100% miodem Manuka </t>
  </si>
  <si>
    <t>Opatrunek siatkowy nasączony miodem i olejkiem Manuka.</t>
  </si>
  <si>
    <r>
      <t xml:space="preserve">Opatrunek hydrożelowy </t>
    </r>
    <r>
      <rPr>
        <sz val="9"/>
        <rFont val="Arial"/>
        <family val="2"/>
      </rPr>
      <t xml:space="preserve"> </t>
    </r>
    <r>
      <rPr>
        <sz val="9"/>
        <color indexed="8"/>
        <rFont val="Arial"/>
        <family val="2"/>
      </rPr>
      <t xml:space="preserve">w formie płatu stanowiący wodną kompozycję naturalnych i syntetycznych polimerów </t>
    </r>
    <r>
      <rPr>
        <sz val="9"/>
        <rFont val="Arial"/>
        <family val="2"/>
      </rPr>
      <t xml:space="preserve"> rozmiar. </t>
    </r>
  </si>
  <si>
    <t>10cm x 12cm</t>
  </si>
  <si>
    <r>
      <t xml:space="preserve">Opatrunek hydrożelowy </t>
    </r>
    <r>
      <rPr>
        <sz val="9"/>
        <rFont val="Arial"/>
        <family val="2"/>
      </rPr>
      <t xml:space="preserve"> </t>
    </r>
    <r>
      <rPr>
        <sz val="9"/>
        <color indexed="8"/>
        <rFont val="Arial"/>
        <family val="2"/>
      </rPr>
      <t xml:space="preserve">w formie płatu stanowiący wodną kompozycję naturalnych i syntetycznych polimerów </t>
    </r>
    <r>
      <rPr>
        <sz val="9"/>
        <rFont val="Arial"/>
        <family val="2"/>
      </rPr>
      <t xml:space="preserve"> rozmiar.</t>
    </r>
  </si>
  <si>
    <t>22cm x 28cm</t>
  </si>
  <si>
    <r>
      <t xml:space="preserve">Opatrunek ratunkowy na twarz </t>
    </r>
    <r>
      <rPr>
        <sz val="9"/>
        <color indexed="8"/>
        <rFont val="Arial"/>
        <family val="2"/>
      </rPr>
      <t>w formie płatu stanowiący wodną kompozycję naturalnych i syntetycznych polimerów wzmocniony włókniną na całej swojej powierzchni.</t>
    </r>
  </si>
  <si>
    <t>25cm x 25cm</t>
  </si>
  <si>
    <t>30cm x 40cm</t>
  </si>
  <si>
    <t>Opatrunek ratunkowy w formie płatu stanowiący wodną kompozycję naturalnych i syntetycznych polimerów wzmocniony włókniną na całej swojej płaszczyźnie.</t>
  </si>
  <si>
    <t>10cm x 40cm</t>
  </si>
  <si>
    <t>20cm x 40cm</t>
  </si>
  <si>
    <t>40cm x 60cm</t>
  </si>
  <si>
    <t>Opakowanie</t>
  </si>
  <si>
    <t>Cena netto</t>
  </si>
  <si>
    <t>Stawka
 % VAT</t>
  </si>
  <si>
    <t>Preparat do dezynfekcji ran, błon śluzowych, skóry przed iniekcjami, punkcjami, zabiegami chirurgicznymi i okulistycznymi; bez zawartości alkoholu; zawierający 7,5% povidonu jodowanego z 10% zawartością przyswajalnego jodu (co odpowiada 0,75% jodu w preparacie); skuteczny na: bakterie, prątki, grzyby, wirusy, pierwotniaki i przetrwalniki bakterii; w zależności od potrzeby z możliwością stosowania jako koncentrat lub po rozcieńczeniu; produkt leczniczy .</t>
  </si>
  <si>
    <t>1000 ml</t>
  </si>
  <si>
    <t>250 ml</t>
  </si>
  <si>
    <t>Specjalistyczna pasta z zawartością alginianu srebra do leczenia ran, w tym odleżyn, owrzodzeń podudzi, zespołu stopy cukrzycowej, oparzeń II stopnia; polisacharydowa struktura alginianu, uwalniajaca jony srebra w sposób kontrolowany i regularny na poziomie 60ppm przez min 3 doby, zapewniając wysoką ochronę przeciwbakteryjną; nie wymaga aktywacji; w tubce z kaniulą umożliwiającą aplikację do ran o skomplikowanym kształcie i przetok.</t>
  </si>
  <si>
    <t>Karton 10szt tubek po 15 g</t>
  </si>
  <si>
    <t>Opatrunek srebrowy w postaci pianki poliuretanowej oraz warstwy alginianu srebra, zawartość srebra jonowego141mg/100cm kw., nie wymaga aktywatora, przeznaczony do ran o umiarkowanym i średnim wysięku, może być dowolnie przycinany w zależności od wielkości i kształtu rany.</t>
  </si>
  <si>
    <t>Karton 10szt rozmiar
10cm x 10cm</t>
  </si>
  <si>
    <t>Karton 10szt rozmiar
15cm x 15cm</t>
  </si>
  <si>
    <t>Opatrunek srebrowy w postaci cienkiej folii będącej warstwą alginianu srebra, zawartość srebra jonowego 141mg/100cm kw., nie wymaga aktywatora, przeznaczony do ran o umiarkowanym i średnim wysięku o skomplikowanym kształcie, może być dowolnie przycinany w zależności od wielkości i kształtu rany, może być składany i zwijany celem aplikacji do ran kieszeniowych i przetok, ulega defragmentacji w łożysku rany.</t>
  </si>
  <si>
    <t>Karton 10szt rozmiar
10cm x 20cm</t>
  </si>
  <si>
    <t>Maść do opatrywania i leczenia wszelkiego rodzaju ran, zawierający 10% powidonu jodowanego z 10% zawartością przyswajalnego jodu (co odpowiada 1% jodu w preparacie); skuteczny na: bakterie, prątki, grzyby, wirusy, pierwotniaki i przetrwalniki bakterii; produkt leczniczy.</t>
  </si>
  <si>
    <t>20g</t>
  </si>
  <si>
    <t>100g</t>
  </si>
  <si>
    <t>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</si>
  <si>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350ml</t>
  </si>
  <si>
    <t>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</si>
  <si>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30ml</t>
  </si>
  <si>
    <t>Sterylny, gotowy do użycia żel o dużej gęstości,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t>
  </si>
  <si>
    <t>Wartośći pakietu nr 10</t>
  </si>
  <si>
    <t>PAKIET NR  11</t>
  </si>
  <si>
    <t>Grubość nici</t>
  </si>
  <si>
    <t>Długość nici cm</t>
  </si>
  <si>
    <t>Opis igły</t>
  </si>
  <si>
    <t>j.m.</t>
  </si>
  <si>
    <r>
      <t>Szew chirurgiczny wchłanialny, pleciony, syntetyczny, wykonany z kopolimeru składającego się w</t>
    </r>
    <r>
      <rPr>
        <sz val="9"/>
        <color indexed="53"/>
        <rFont val="Arial"/>
        <family val="2"/>
      </rPr>
      <t xml:space="preserve"> </t>
    </r>
    <r>
      <rPr>
        <sz val="9"/>
        <color indexed="8"/>
        <rFont val="Arial"/>
        <family val="2"/>
      </rPr>
      <t>90% z glikolidu i w 10% z L-laktydu, powlekany mieszaniną równych części, składających się w 50% z kopolimeru glikolidu i L-laktydu(30/70) oraz w 50% ze stearynianu wapnia,</t>
    </r>
    <r>
      <rPr>
        <sz val="9"/>
        <color indexed="53"/>
        <rFont val="Arial"/>
        <family val="2"/>
      </rPr>
      <t xml:space="preserve"> </t>
    </r>
    <r>
      <rPr>
        <sz val="9"/>
        <color indexed="8"/>
        <rFont val="Arial"/>
        <family val="2"/>
      </rPr>
      <t>o czasie wchłaniania 56-70 dni, podtrzymanie tkankowe: 75% początkowej zdolności podtrzymywania po 14 dniach, 40%-50% po 21 dniach od zaimplantowania, 25% początkowej zdolności podtrzymywania po 28 dniach</t>
    </r>
  </si>
  <si>
    <t>2</t>
  </si>
  <si>
    <t>70-75</t>
  </si>
  <si>
    <r>
      <t xml:space="preserve">48mm,1/2koła,
</t>
    </r>
    <r>
      <rPr>
        <b/>
        <sz val="9"/>
        <color indexed="8"/>
        <rFont val="Arial"/>
        <family val="2"/>
      </rPr>
      <t xml:space="preserve">a) </t>
    </r>
    <r>
      <rPr>
        <sz val="9"/>
        <color indexed="8"/>
        <rFont val="Arial"/>
        <family val="2"/>
      </rPr>
      <t xml:space="preserve">okrągła
 lub
</t>
    </r>
    <r>
      <rPr>
        <b/>
        <sz val="9"/>
        <color indexed="8"/>
        <rFont val="Arial"/>
        <family val="2"/>
      </rPr>
      <t xml:space="preserve"> b)</t>
    </r>
    <r>
      <rPr>
        <sz val="9"/>
        <color indexed="8"/>
        <rFont val="Arial"/>
        <family val="2"/>
      </rPr>
      <t xml:space="preserve"> okrągła wzmocniona
</t>
    </r>
    <r>
      <rPr>
        <b/>
        <sz val="9"/>
        <color indexed="12"/>
        <rFont val="Arial"/>
        <family val="2"/>
      </rPr>
      <t xml:space="preserve">Podać oferowany wariant: </t>
    </r>
  </si>
  <si>
    <t>saszetka</t>
  </si>
  <si>
    <t xml:space="preserve"> 43 lub 45 mm 1/2 koła, okrągła</t>
  </si>
  <si>
    <t>70-90</t>
  </si>
  <si>
    <r>
      <t xml:space="preserve">40mm, 1/2 koła,
</t>
    </r>
    <r>
      <rPr>
        <b/>
        <sz val="9"/>
        <color indexed="8"/>
        <rFont val="Arial"/>
        <family val="2"/>
      </rPr>
      <t>a)</t>
    </r>
    <r>
      <rPr>
        <sz val="9"/>
        <color indexed="8"/>
        <rFont val="Arial"/>
        <family val="2"/>
      </rPr>
      <t xml:space="preserve"> okrągłotnąca lub
</t>
    </r>
    <r>
      <rPr>
        <b/>
        <sz val="9"/>
        <color indexed="8"/>
        <rFont val="Arial"/>
        <family val="2"/>
      </rPr>
      <t>b)</t>
    </r>
    <r>
      <rPr>
        <sz val="9"/>
        <color indexed="8"/>
        <rFont val="Arial"/>
        <family val="2"/>
      </rPr>
      <t xml:space="preserve"> okrągła wzmocniona, o zakończeniu krótkim tnącym
</t>
    </r>
    <r>
      <rPr>
        <b/>
        <sz val="9"/>
        <color indexed="12"/>
        <rFont val="Arial"/>
        <family val="2"/>
      </rPr>
      <t xml:space="preserve">Podać oferowany wariant: </t>
    </r>
  </si>
  <si>
    <t>70 lub 75</t>
  </si>
  <si>
    <r>
      <t xml:space="preserve">30-31 mm
</t>
    </r>
    <r>
      <rPr>
        <b/>
        <sz val="9"/>
        <color indexed="8"/>
        <rFont val="Arial"/>
        <family val="2"/>
      </rPr>
      <t xml:space="preserve">a) </t>
    </r>
    <r>
      <rPr>
        <sz val="9"/>
        <color indexed="8"/>
        <rFont val="Arial"/>
        <family val="2"/>
      </rPr>
      <t xml:space="preserve">haczykowata okrągło tnąca lub  
</t>
    </r>
    <r>
      <rPr>
        <b/>
        <sz val="9"/>
        <color indexed="8"/>
        <rFont val="Arial"/>
        <family val="2"/>
      </rPr>
      <t>b)</t>
    </r>
    <r>
      <rPr>
        <sz val="9"/>
        <color indexed="8"/>
        <rFont val="Arial"/>
        <family val="2"/>
      </rPr>
      <t xml:space="preserve"> haczykowata z krótkim tnącym końcem lub
</t>
    </r>
    <r>
      <rPr>
        <b/>
        <sz val="9"/>
        <color indexed="8"/>
        <rFont val="Arial"/>
        <family val="2"/>
      </rPr>
      <t>c)</t>
    </r>
    <r>
      <rPr>
        <sz val="9"/>
        <color indexed="8"/>
        <rFont val="Arial"/>
        <family val="2"/>
      </rPr>
      <t xml:space="preserve"> okrągła, haczykowata z krótkim tnącym końcem, wzmocniona
</t>
    </r>
    <r>
      <rPr>
        <sz val="9"/>
        <color indexed="12"/>
        <rFont val="Arial"/>
        <family val="2"/>
      </rPr>
      <t xml:space="preserve">
</t>
    </r>
    <r>
      <rPr>
        <b/>
        <sz val="9"/>
        <color indexed="12"/>
        <rFont val="Arial"/>
        <family val="2"/>
      </rPr>
      <t xml:space="preserve">Podać oferowany wariant: 
</t>
    </r>
  </si>
  <si>
    <t>40 mm 1/2 koła,okrągła, wzmocniona</t>
  </si>
  <si>
    <t>30-31 mm 1/2 koła,okrągła wzmocniona</t>
  </si>
  <si>
    <r>
      <t xml:space="preserve">
</t>
    </r>
    <r>
      <rPr>
        <sz val="9"/>
        <color indexed="8"/>
        <rFont val="Arial"/>
        <family val="2"/>
      </rPr>
      <t xml:space="preserve">70 - 90
</t>
    </r>
  </si>
  <si>
    <r>
      <t xml:space="preserve">40mm, 1/2 koła,
</t>
    </r>
    <r>
      <rPr>
        <b/>
        <sz val="9"/>
        <color indexed="8"/>
        <rFont val="Arial"/>
        <family val="2"/>
      </rPr>
      <t>a)</t>
    </r>
    <r>
      <rPr>
        <sz val="9"/>
        <color indexed="8"/>
        <rFont val="Arial"/>
        <family val="2"/>
      </rPr>
      <t xml:space="preserve"> okrągło tnąca lub
</t>
    </r>
    <r>
      <rPr>
        <b/>
        <sz val="9"/>
        <color indexed="8"/>
        <rFont val="Arial"/>
        <family val="2"/>
      </rPr>
      <t>b)</t>
    </r>
    <r>
      <rPr>
        <sz val="9"/>
        <color indexed="8"/>
        <rFont val="Arial"/>
        <family val="2"/>
      </rPr>
      <t xml:space="preserve"> okrągła wzmocniona,o zakończeniu krótkim tnącym
</t>
    </r>
    <r>
      <rPr>
        <b/>
        <sz val="9"/>
        <color indexed="12"/>
        <rFont val="Arial"/>
        <family val="2"/>
      </rPr>
      <t xml:space="preserve">Podać oferowany wariant: </t>
    </r>
  </si>
  <si>
    <r>
      <t xml:space="preserve">36-37 mm 1/2 koła,
</t>
    </r>
    <r>
      <rPr>
        <b/>
        <sz val="9"/>
        <color indexed="8"/>
        <rFont val="Arial"/>
        <family val="2"/>
      </rPr>
      <t>a)</t>
    </r>
    <r>
      <rPr>
        <sz val="9"/>
        <color indexed="8"/>
        <rFont val="Arial"/>
        <family val="2"/>
      </rPr>
      <t xml:space="preserve"> okrągła, wzmocniona lub
</t>
    </r>
    <r>
      <rPr>
        <b/>
        <sz val="9"/>
        <color indexed="8"/>
        <rFont val="Arial"/>
        <family val="2"/>
      </rPr>
      <t>b)</t>
    </r>
    <r>
      <rPr>
        <sz val="9"/>
        <color indexed="8"/>
        <rFont val="Arial"/>
        <family val="2"/>
      </rPr>
      <t xml:space="preserve"> okrągła, wzmocniona, rozwarstwiająca
</t>
    </r>
    <r>
      <rPr>
        <b/>
        <sz val="9"/>
        <color indexed="12"/>
        <rFont val="Arial"/>
        <family val="2"/>
      </rPr>
      <t xml:space="preserve">Podać oferowany wariant: </t>
    </r>
  </si>
  <si>
    <r>
      <t xml:space="preserve">30-31 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</si>
  <si>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150</t>
  </si>
  <si>
    <t>Brak</t>
  </si>
  <si>
    <t>2/0</t>
  </si>
  <si>
    <r>
      <t>a)</t>
    </r>
    <r>
      <rPr>
        <sz val="9"/>
        <color indexed="8"/>
        <rFont val="Arial"/>
        <family val="2"/>
      </rPr>
      <t xml:space="preserve"> 140 lub
</t>
    </r>
    <r>
      <rPr>
        <b/>
        <sz val="9"/>
        <color indexed="8"/>
        <rFont val="Arial"/>
        <family val="2"/>
      </rPr>
      <t>b)</t>
    </r>
    <r>
      <rPr>
        <sz val="9"/>
        <color indexed="8"/>
        <rFont val="Arial"/>
        <family val="2"/>
      </rPr>
      <t xml:space="preserve"> 150
</t>
    </r>
    <r>
      <rPr>
        <b/>
        <sz val="9"/>
        <color indexed="12"/>
        <rFont val="Arial"/>
        <family val="2"/>
      </rPr>
      <t xml:space="preserve">Podać oferowany wariant: </t>
    </r>
  </si>
  <si>
    <t>3/0</t>
  </si>
  <si>
    <r>
      <t>a)</t>
    </r>
    <r>
      <rPr>
        <sz val="9"/>
        <color indexed="8"/>
        <rFont val="Arial"/>
        <family val="2"/>
      </rPr>
      <t xml:space="preserve"> 10x45
</t>
    </r>
    <r>
      <rPr>
        <b/>
        <sz val="9"/>
        <color indexed="8"/>
        <rFont val="Arial"/>
        <family val="2"/>
      </rPr>
      <t>b)</t>
    </r>
    <r>
      <rPr>
        <sz val="9"/>
        <color indexed="8"/>
        <rFont val="Arial"/>
        <family val="2"/>
      </rPr>
      <t xml:space="preserve"> 12x45
</t>
    </r>
    <r>
      <rPr>
        <b/>
        <sz val="9"/>
        <color indexed="12"/>
        <rFont val="Arial"/>
        <family val="2"/>
      </rPr>
      <t xml:space="preserve">Podać oferowany wariant: </t>
    </r>
  </si>
  <si>
    <t>3x45</t>
  </si>
  <si>
    <t>6x45</t>
  </si>
  <si>
    <r>
      <t xml:space="preserve"> 30 mm - 31mm,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</si>
  <si>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r>
      <t xml:space="preserve">26 mm,1/2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</si>
  <si>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r>
      <t xml:space="preserve">26mm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</si>
  <si>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4/0</t>
  </si>
  <si>
    <r>
      <t xml:space="preserve">20 mm  lub 22 mm ,
1/2 koła,
</t>
    </r>
    <r>
      <rPr>
        <b/>
        <sz val="9"/>
        <color indexed="8"/>
        <rFont val="Arial"/>
        <family val="2"/>
      </rPr>
      <t>a)</t>
    </r>
    <r>
      <rPr>
        <sz val="9"/>
        <color indexed="8"/>
        <rFont val="Arial"/>
        <family val="2"/>
      </rPr>
      <t xml:space="preserve"> okrągła lub
</t>
    </r>
    <r>
      <rPr>
        <b/>
        <sz val="9"/>
        <color indexed="8"/>
        <rFont val="Arial"/>
        <family val="2"/>
      </rPr>
      <t>b)</t>
    </r>
    <r>
      <rPr>
        <sz val="9"/>
        <color indexed="8"/>
        <rFont val="Arial"/>
        <family val="2"/>
      </rPr>
      <t xml:space="preserve"> okrągła rozwarstwiająca
</t>
    </r>
    <r>
      <rPr>
        <b/>
        <sz val="9"/>
        <color indexed="12"/>
        <rFont val="Arial"/>
        <family val="2"/>
      </rPr>
      <t xml:space="preserve">Podać oferowany wariant: </t>
    </r>
  </si>
  <si>
    <t>90-100</t>
  </si>
  <si>
    <t>64-65mm 3/8 koła, okrągła,tępa</t>
  </si>
  <si>
    <r>
      <t xml:space="preserve">
Szew syntetyczny, monofilamentowy wykonany z  
a)</t>
    </r>
    <r>
      <rPr>
        <sz val="9"/>
        <color indexed="8"/>
        <rFont val="Arial"/>
        <family val="2"/>
      </rPr>
      <t xml:space="preserve"> polidioksanu lub
</t>
    </r>
    <r>
      <rPr>
        <b/>
        <sz val="9"/>
        <color indexed="8"/>
        <rFont val="Arial"/>
        <family val="2"/>
      </rPr>
      <t>b)</t>
    </r>
    <r>
      <rPr>
        <sz val="9"/>
        <color indexed="8"/>
        <rFont val="Arial"/>
        <family val="2"/>
      </rPr>
      <t xml:space="preserve"> poli-p-dioksanonu,
wchłanialny, zdolność podtrzymywania tkankowego:90% po 14 dniach, 50-70% po 28-35 dniach od zaimplantowania. Okres wchłaniania 180-210 dni
</t>
    </r>
    <r>
      <rPr>
        <b/>
        <sz val="9"/>
        <color indexed="12"/>
        <rFont val="Arial"/>
        <family val="2"/>
      </rPr>
      <t xml:space="preserve">Podać oferowany wariant: </t>
    </r>
  </si>
  <si>
    <t>150 pętla</t>
  </si>
  <si>
    <t>40 mm,1/2 koła,okrągła,
Wzmocniona</t>
  </si>
  <si>
    <t>Szew chirurgiczny wchłanialny, pleciony, syntetyczny, wykonany z kopolimeru składającego się w 90% z glikolidu i w 10% z L-laktydu, powlekany dioctanem chlorheksydyny oraz mieszaniną równych części, składających się w 50% z kopolimeru glikolidu i L-laktydu(30/70) oraz w 50% ze stearynianu wapnia, o czasie wchłaniania 56-70 dni, podtrzymanie tkankowe: 75% początkowej zdolności podtrzymywania po 14 dniach, 40%-50% po 21 dniach od zaimplantowania, 25% początkowej zdolności podtrzymywania po 28 dniach</t>
  </si>
  <si>
    <t>Szew syntetyczny szybkowchłanialny, pleciony, bezbarwny, zdolność podtrzymywania tkankowego 50% po 5 dniach, 0% po 10-14 dniach, czas absorbcji ok 42 dni. Wykonany z poliglaktyny 910, powlekany poliglaktyną 370 i stearynianem wapnia.</t>
  </si>
  <si>
    <t>24-26mm,3/8 koła,igła odwrotnie tnąca</t>
  </si>
  <si>
    <t xml:space="preserve">                                                                                   Wartość pakietu nr 11:</t>
  </si>
  <si>
    <t>WYMAGANE PARAMETRY TECHNICZNE</t>
  </si>
  <si>
    <r>
      <t xml:space="preserve">Wymóg do spełnienia
</t>
    </r>
    <r>
      <rPr>
        <sz val="9"/>
        <color indexed="8"/>
        <rFont val="Times New Roman"/>
        <family val="1"/>
      </rPr>
      <t>(warunek graniczny)</t>
    </r>
  </si>
  <si>
    <r>
      <t xml:space="preserve">OFEROWANE   PARAMETRY    TECHNICZNE 
</t>
    </r>
    <r>
      <rPr>
        <b/>
        <sz val="10"/>
        <color indexed="12"/>
        <rFont val="Times New Roman"/>
        <family val="1"/>
      </rPr>
      <t xml:space="preserve">- podaje Wykonawca
</t>
    </r>
    <r>
      <rPr>
        <b/>
        <sz val="10"/>
        <color indexed="8"/>
        <rFont val="Times New Roman"/>
        <family val="1"/>
      </rPr>
      <t xml:space="preserve">
</t>
    </r>
    <r>
      <rPr>
        <u val="single"/>
        <sz val="10"/>
        <color indexed="12"/>
        <rFont val="Times New Roman"/>
        <family val="1"/>
      </rPr>
      <t xml:space="preserve">Wymogi dotyczące opisu oferowanych parametrów:
</t>
    </r>
    <r>
      <rPr>
        <b/>
        <sz val="10"/>
        <color indexed="8"/>
        <rFont val="Times New Roman"/>
        <family val="1"/>
      </rPr>
      <t>* TAK -</t>
    </r>
    <r>
      <rPr>
        <sz val="10"/>
        <color indexed="8"/>
        <rFont val="Times New Roman"/>
        <family val="1"/>
      </rPr>
      <t xml:space="preserve"> wystarczy potwierdzić spełnianie wymogu wpisując: TAK
</t>
    </r>
  </si>
  <si>
    <t>Asortyment w ramach jednego pakietu powinien pochodzić od jednego producenta.</t>
  </si>
  <si>
    <t>Informacja o sposobie sterylizacji i terminie ważności umieszczona na opakowaniu</t>
  </si>
  <si>
    <t>………………………………………………
Data i podpis Wykonawcy</t>
  </si>
  <si>
    <t>Szew syntetyczny, monofilamentowy, niepowlekany,  wchłanialny, wykonany z poli-4-hydroksybutyratu,czas wchłaniania 13-36 miesięcy, zdolność podtrzymywania tkankowego: ok.90% po 1 miesiącu, ok.70%-60% po 3 miesiącach, ok.50%-0% po 7 miesiącach od zaimplantowania.</t>
  </si>
  <si>
    <t>Grubość nici  1, długość nici 150 cm - pętla, igła okrągła 1/2 koła 40 mm wzmocniona</t>
  </si>
  <si>
    <t>Szew chirurgiczny, wchłanialny ( 180 – 210 dni ), syntetyczny, monofilamentowy, z poli-p-dioksanonu,profil  podtrzymywania tkankowego:90% po 14 dniach,50%-70% po 28-35 dniach od zaimplantowania.</t>
  </si>
  <si>
    <t>Grubość nici  1, długość nici 70 cm, igła okrągła, 1/2 koła 30 mm</t>
  </si>
  <si>
    <t>Szew chirurgiczny, niewchłanialny , syntetyczny , pleciony, poliestrowy, powlekany silikonem</t>
  </si>
  <si>
    <t>Grubość nici  5, długość nici 1x250 cm, podwiązka</t>
  </si>
  <si>
    <t>Grubość nici  3, długość nici 1x150 cm, podwiązka</t>
  </si>
  <si>
    <t>Grubość nici  2, długość nici 75 cm, igła okrągła, 1/2 koła 40 mm wzmocniona</t>
  </si>
  <si>
    <t>Szew syntetyczny, niewchłanialny , monofilamentowy, poliamidowy,niepowlekany</t>
  </si>
  <si>
    <t>Grubość nici  5/0, długość nici 45 cm, igła okrągła, 1/2 koła 10 mm</t>
  </si>
  <si>
    <t>Grubość nici  5/0, długość nici 45 cm, igła odwrotnie tnąca, 3/8 koła 19 mm</t>
  </si>
  <si>
    <t>Grubość nici  4/0, długość nici 45 cm, igła odwrotnie tnąca, 3/8 koła 19 mm</t>
  </si>
  <si>
    <t>Grubość nici  4/0, długość nici 75 cm, igła odwrotnie tnąca, 3/8 koła 24 mm</t>
  </si>
  <si>
    <t>Grubość nici  4/0, długość nici 45 cm, igła odwrotnie tnąca, 3/8 koła 24 mm</t>
  </si>
  <si>
    <t>Grubość nici  3/0, długość nici 45 cm, igła odwrotnie tnąca, 3/8 koła 24 mm</t>
  </si>
  <si>
    <t>Grubość nici  2/0, długość nici 75 cm, igła odwrotnie tnąca,kosmetyczna, o zakończeniu micro-point, 3/8 koła 39 mm</t>
  </si>
  <si>
    <t>Grubość nici  2/0, długość nici 90 cm, igła prosta, odwrotnie tnąca 51 mm</t>
  </si>
  <si>
    <t>Szew syntetyczy, niewchłanialny , monofilamentowy, niepowlekany, wykonany z polipropylenu i polietylenu</t>
  </si>
  <si>
    <t>Grubość nici 2/0, długość nici 120 cm, igła okrągła, 1/2 koła 30 mm</t>
  </si>
  <si>
    <t>Grubość nici 2/0, długość nici 75 cm, igła okrągła, 1/2 koła 37 mm</t>
  </si>
  <si>
    <t>Grubość nici 2/0, długość nici 75 cm, igła okrągła, 1/2 koła 37 mm wzmocniona</t>
  </si>
  <si>
    <t>Siatka chirurgiczna do operacyjnego leczenia przepuklin, dziana z monofilamentowych włókien polipropylenowych, sterylna,fabrycznie ukształtowana na kształt łódeczkowaty, o gramaturze 60g/m2, grubości 0,53mm i porowatości(wielkości porów) 1,5mm</t>
  </si>
  <si>
    <t>rozmiar 6cm x 14cm</t>
  </si>
  <si>
    <t>Siatka chirurgiczna do operacyjnego leczenia przepuklin, dziana z monofilamentowych włókien polipropylenowych, sterylna,o gramaturze 60g/m2, grubości 0,53mm i porowatości(wielkości porów) 1,5mm</t>
  </si>
  <si>
    <t>rozmiar 15cm x 15cm</t>
  </si>
  <si>
    <t>rozmiar 7,5cmx7,5cm</t>
  </si>
  <si>
    <t>rozmiar 5cmx10cm</t>
  </si>
  <si>
    <t>rozmiar 30cm x 30cm</t>
  </si>
  <si>
    <t>Wosk kostny do tamowania krwawień - mieszanina wosku pszczelego(70%) i wazeliny(30%)</t>
  </si>
  <si>
    <t>saszetka a 2,95 g</t>
  </si>
  <si>
    <t xml:space="preserve">                                                                        Wartość pakietu nr 12:</t>
  </si>
  <si>
    <r>
      <t xml:space="preserve">Wymóg do spełnienia
</t>
    </r>
    <r>
      <rPr>
        <sz val="9"/>
        <color indexed="8"/>
        <rFont val="Arial"/>
        <family val="2"/>
      </rPr>
      <t>(warunek graniczny)</t>
    </r>
  </si>
  <si>
    <r>
      <t xml:space="preserve">OFEROWANE   PARAMETRY    TECHNICZNE </t>
    </r>
    <r>
      <rPr>
        <b/>
        <sz val="9"/>
        <color indexed="12"/>
        <rFont val="Arial"/>
        <family val="2"/>
      </rPr>
      <t xml:space="preserve">- podaje Wykonawca
</t>
    </r>
    <r>
      <rPr>
        <b/>
        <sz val="9"/>
        <color indexed="8"/>
        <rFont val="Arial"/>
        <family val="2"/>
      </rPr>
      <t xml:space="preserve">
</t>
    </r>
    <r>
      <rPr>
        <u val="single"/>
        <sz val="9"/>
        <color indexed="12"/>
        <rFont val="Arial"/>
        <family val="2"/>
      </rPr>
      <t xml:space="preserve">Wymogi dotyczące opisu oferowanych parametrów:
</t>
    </r>
    <r>
      <rPr>
        <b/>
        <sz val="9"/>
        <color indexed="8"/>
        <rFont val="Arial"/>
        <family val="2"/>
      </rPr>
      <t>* TAK -</t>
    </r>
    <r>
      <rPr>
        <sz val="9"/>
        <color indexed="8"/>
        <rFont val="Arial"/>
        <family val="2"/>
      </rPr>
      <t xml:space="preserve"> wystarczy potwierdzić spełnianie wymogu wpisując: TAK
</t>
    </r>
  </si>
  <si>
    <t>……………………………………………………………
Data i podpis Wykonawcy</t>
  </si>
  <si>
    <t>Długość nici</t>
  </si>
  <si>
    <t>Cena jedn. netto</t>
  </si>
  <si>
    <t>Wartość netto</t>
  </si>
  <si>
    <t xml:space="preserve">Wartość brutto </t>
  </si>
  <si>
    <t>Monofilamentowe, Polipropylenowe</t>
  </si>
  <si>
    <t>5/0</t>
  </si>
  <si>
    <t>75</t>
  </si>
  <si>
    <t>2x12mm,okrągła,3/8 koła,do blaszki miażdzycowej.</t>
  </si>
  <si>
    <t>2x17mm,okrągła,1/2 koła</t>
  </si>
  <si>
    <t>90</t>
  </si>
  <si>
    <t>2x17mm,okrągła,1/2 koła,do blaszki miażdzycowej</t>
  </si>
  <si>
    <t>18mm,odwrotnie tnąca, 3/8 koła z klipsami fiksacyjnymi</t>
  </si>
  <si>
    <t>22mm,okrągła,1/2 koła</t>
  </si>
  <si>
    <t>30mm,okrągła,1/2 koła</t>
  </si>
  <si>
    <t>Multifilamentowe jedwabne,czarne</t>
  </si>
  <si>
    <t xml:space="preserve">
Monofilamentowe, poliamidowe    
   </t>
  </si>
  <si>
    <t>18mm,odwrotnie tnąca, 3/8 koła</t>
  </si>
  <si>
    <t>25mm,odwrotnie tnąca,3/8 koła z klipsami fiksacyjnymi</t>
  </si>
  <si>
    <t>25mm odwrotnie tnąca,3/8 koła</t>
  </si>
  <si>
    <t>18mm,odwrotnie tnąca,3/8 koła</t>
  </si>
  <si>
    <t>1/0</t>
  </si>
  <si>
    <t>40mm, odwrotnie tnąca wzmocniona, 3/8 koła</t>
  </si>
  <si>
    <t xml:space="preserve">                                                                    Wartość pakietu nr 13:</t>
  </si>
  <si>
    <t>Informacja o sposobie sterylizacji i terminie ważności umieszczona na zewnętrznym opakowaniu (papier-folia).</t>
  </si>
  <si>
    <t>PAKIET NR 14</t>
  </si>
  <si>
    <t>Stawka podatku
 VAT%</t>
  </si>
  <si>
    <t xml:space="preserve">Szew chirurgiczny wchłanialny, pleciony, syntetyczny, wykonany z dwuskładnikowego  kopolimeru składającego się w 90% z glikolidu i w 10% z L-laktydu, powlekany mieszaniną równych części, składających się w 50% z kopolimeru glikolidu i L-laktydu(30/70) oraz w 50% ze stearynianu wapnia, o czasie wchłaniania 56-70 dni, podtrzymanie tkankowe: 75% początkowej zdolności podtrzymywania po 14 dniach, 40%-50% po 21 dniach od zaimplantowania, 25% początkowej zdolności podtrzymywania po 28 dniach. </t>
  </si>
  <si>
    <t>40mm, ½ koła,  okrągła, o zakończeniu krótkim tnącym</t>
  </si>
  <si>
    <t>37mm 1/2 koła, okrągła</t>
  </si>
  <si>
    <t>48mm 1/2 koła, okrągła</t>
  </si>
  <si>
    <t>65mm 1/2 koła, okrągła</t>
  </si>
  <si>
    <t>40mm, ½ koła, okrągła wzmocniona, o zakończeniu krótkim tnącym</t>
  </si>
  <si>
    <t>40mm, ½ koła, okrągła, wzmocniona</t>
  </si>
  <si>
    <t>40mm 1/2 koła, okrągła wzmocniona</t>
  </si>
  <si>
    <t>48mm 1/2 koła, okrągła o zakończeniu krótkim tnącym</t>
  </si>
  <si>
    <t>Wartość pakietu nr 14:</t>
  </si>
  <si>
    <t>PAKIET NR  15</t>
  </si>
  <si>
    <t>Wchłanialna żelatynowa gąbka hemostatyczna wykonana z czystej żelatyny.</t>
  </si>
  <si>
    <t>7-8cm x 5cm x 1cm</t>
  </si>
  <si>
    <t>7-8cm x 5cm x 0,1cm</t>
  </si>
  <si>
    <t xml:space="preserve">                                                                        Wartość pakietu nr 15:</t>
  </si>
  <si>
    <t>PAKIET NR  16</t>
  </si>
  <si>
    <r>
      <t xml:space="preserve">Stapler skórny jednorazowego użytku,ze zszywkami w minimalnej liczbie 35 sztuk i wskaźnikiem ilości zszywek,umieszczonym na bocznej stronie staplera. Uchwyt staplera wygięty pod optymalnym kątem, zapewniający dobrą widoczność brzegów zamykanej rany. Zszywki prostokątne, </t>
    </r>
    <r>
      <rPr>
        <u val="single"/>
        <sz val="9"/>
        <rFont val="Arial"/>
        <family val="2"/>
      </rPr>
      <t>powlekane teflonem(PTFE)</t>
    </r>
  </si>
  <si>
    <t>rozmiar zszywek po zamknięciu:6,9mm x 4,2mm,    o przekroju poprzecznym (grubość) 0,58mm</t>
  </si>
  <si>
    <t>Przyrząd jednorazowego użytku do usuwania zszywek staplera skórnego</t>
  </si>
  <si>
    <t>Klej tkankowy niebieski (z czystego N-butylo-2-cyjanoakrylanu) w fiolkach a 0,5ml, do fiksacji siatek przepuklinowych w otwartych zabiegach chirurgicznych, zamykania niewielkich ran skórnych, biokompatybilny, bakteriostatyczny, z możliwością przechowywania w temperaturze pokojowej, gotowy do użycia po wyjęciu z saszetki</t>
  </si>
  <si>
    <t>Wchłaniany jałowy hemostatyk powierzchniowy wykonany ze 100% nieregenerowanej,  utlenionej celulozy o pH 2,2 -4,5, stanowiący dzianinę  z naturalnej bawełny, posiadający właściwości bakteriostatyczne i bakteriobójcze uniemożliwiające  wzrost i namnażanie się organizmów gram dodatnich i gram ujemnych, w tym bakterii tlenowych i beztlenowych,działanie bakteriobójcze na MRSA,MRSE,VRE, PRSP, szczelnie przylegający i łączący się z krwawiącą tkanką, o czasie wchłaniania 7-14 dni i czasie umożliwiającym hemostazę: 3-4 minuty</t>
  </si>
  <si>
    <t>rozmiar 5cm x 7cm</t>
  </si>
  <si>
    <t xml:space="preserve">                                                                        Wartość pakietu nr 16:</t>
  </si>
  <si>
    <t>25mm,odwrotnie tnąca,3/8 koła
lub
igła odwrotnie tnąca 3/8 koła o dł. 24 mm z nitką o dł. 45 cm
Podać oferowany wariant: …...........</t>
  </si>
  <si>
    <t>15mm,odwrotnie tnąca,plastyczna o pięciu krawędziach tnących, 3/8 koła
lub
igła odwrotnie tnąca kosmetyczna z precyzyjnym ostrzem typu micro point- pozostałe parametry bez zmian.
Podać oferowany produkt: …............</t>
  </si>
  <si>
    <t>25mm,odwrotnie tnąca,3/8 koła
lub
igła odwrotnie tnąca 1/2 koła o dł. 25 mm z nitką 5/0 o dł. 45 cm
Podać oferowany wariant: …...........</t>
  </si>
  <si>
    <t>Syntetycznie wytworzona, wchłanialna, jednowłókniowa, nić z polidioksanonu. Wytrzymałość na zerwanie 70-80% wyjściowej wytrzymałości po 2 tygodniach i ok. 50-70% po 4 tygodniach. Podtrzymywanie tkankowe 25-42 dni, wchłonięcie 180-210.</t>
  </si>
  <si>
    <t>okrągła 1/2 koła 26 mm</t>
  </si>
  <si>
    <r>
      <t xml:space="preserve">Wymóg do spełnienia
</t>
    </r>
    <r>
      <rPr>
        <sz val="9"/>
        <color indexed="8"/>
        <rFont val="Arial1"/>
        <family val="0"/>
      </rPr>
      <t xml:space="preserve">(warunek </t>
    </r>
    <r>
      <rPr>
        <sz val="9"/>
        <color indexed="8"/>
        <rFont val="Arial1"/>
        <family val="0"/>
      </rPr>
      <t>graniczny)</t>
    </r>
  </si>
  <si>
    <r>
      <t xml:space="preserve">40mm odwrotnie tnąca,plastyczna o pięciu krawędziach tnących,3/8 koła
</t>
    </r>
    <r>
      <rPr>
        <sz val="9"/>
        <color indexed="8"/>
        <rFont val="Arial1"/>
        <family val="0"/>
      </rPr>
      <t>lub
igła odwrotnie tnąca kosmetyczna z precyzyjnym ostrzem typu micro point- pozostałe parametry bez zmian.
Podać oferowany produkt: …............</t>
    </r>
  </si>
  <si>
    <r>
      <t xml:space="preserve">OFEROWANE   PARAMETRY    TECHNICZNE </t>
    </r>
    <r>
      <rPr>
        <b/>
        <sz val="9"/>
        <color indexed="12"/>
        <rFont val="Arial1"/>
        <family val="0"/>
      </rPr>
      <t xml:space="preserve">- podaje </t>
    </r>
    <r>
      <rPr>
        <b/>
        <sz val="9"/>
        <color indexed="12"/>
        <rFont val="Arial1"/>
        <family val="0"/>
      </rPr>
      <t>Wykonawca</t>
    </r>
    <r>
      <rPr>
        <b/>
        <sz val="9"/>
        <color indexed="12"/>
        <rFont val="Arial1"/>
        <family val="0"/>
      </rPr>
      <t xml:space="preserve">
</t>
    </r>
    <r>
      <rPr>
        <u val="single"/>
        <sz val="9"/>
        <color indexed="12"/>
        <rFont val="Arial1"/>
        <family val="0"/>
      </rPr>
      <t xml:space="preserve">Wymogi </t>
    </r>
    <r>
      <rPr>
        <u val="single"/>
        <sz val="9"/>
        <color indexed="12"/>
        <rFont val="Arial1"/>
        <family val="0"/>
      </rPr>
      <t xml:space="preserve">dotyczące </t>
    </r>
    <r>
      <rPr>
        <u val="single"/>
        <sz val="9"/>
        <color indexed="12"/>
        <rFont val="Arial1"/>
        <family val="0"/>
      </rPr>
      <t xml:space="preserve">opisu </t>
    </r>
    <r>
      <rPr>
        <u val="single"/>
        <sz val="9"/>
        <color indexed="12"/>
        <rFont val="Arial1"/>
        <family val="0"/>
      </rPr>
      <t xml:space="preserve">oferowanych </t>
    </r>
    <r>
      <rPr>
        <u val="single"/>
        <sz val="9"/>
        <color indexed="12"/>
        <rFont val="Arial1"/>
        <family val="0"/>
      </rPr>
      <t>parametrów:</t>
    </r>
    <r>
      <rPr>
        <u val="single"/>
        <sz val="9"/>
        <color indexed="12"/>
        <rFont val="Arial1"/>
        <family val="0"/>
      </rPr>
      <t xml:space="preserve">
</t>
    </r>
    <r>
      <rPr>
        <b/>
        <sz val="9"/>
        <color indexed="8"/>
        <rFont val="Arial1"/>
        <family val="0"/>
      </rPr>
      <t>* TAK -</t>
    </r>
    <r>
      <rPr>
        <sz val="9"/>
        <color indexed="8"/>
        <rFont val="Arial1"/>
        <family val="0"/>
      </rPr>
      <t xml:space="preserve"> </t>
    </r>
    <r>
      <rPr>
        <sz val="9"/>
        <color indexed="8"/>
        <rFont val="Arial1"/>
        <family val="0"/>
      </rPr>
      <t xml:space="preserve">wystarczy </t>
    </r>
    <r>
      <rPr>
        <sz val="9"/>
        <color indexed="8"/>
        <rFont val="Arial1"/>
        <family val="0"/>
      </rPr>
      <t xml:space="preserve">potwierdzić </t>
    </r>
    <r>
      <rPr>
        <sz val="9"/>
        <color indexed="8"/>
        <rFont val="Arial1"/>
        <family val="0"/>
      </rPr>
      <t xml:space="preserve">spełnianie </t>
    </r>
    <r>
      <rPr>
        <sz val="9"/>
        <color indexed="8"/>
        <rFont val="Arial1"/>
        <family val="0"/>
      </rPr>
      <t xml:space="preserve">wymogu </t>
    </r>
    <r>
      <rPr>
        <sz val="9"/>
        <color indexed="8"/>
        <rFont val="Arial1"/>
        <family val="0"/>
      </rPr>
      <t>wpisując: TAK</t>
    </r>
  </si>
  <si>
    <r>
      <t xml:space="preserve">Nazwa handlowa/ kod katalogowy
</t>
    </r>
    <r>
      <rPr>
        <sz val="9"/>
        <color indexed="8"/>
        <rFont val="Arial"/>
        <family val="2"/>
      </rPr>
      <t>(</t>
    </r>
    <r>
      <rPr>
        <i/>
        <sz val="9"/>
        <color indexed="8"/>
        <rFont val="Arial"/>
        <family val="2"/>
      </rPr>
      <t>jeśli dotyczy)</t>
    </r>
  </si>
  <si>
    <t>Przedmiot zamówienia</t>
  </si>
  <si>
    <t xml:space="preserve">Przedmiot zamówienia </t>
  </si>
  <si>
    <t>Wymiar</t>
  </si>
  <si>
    <t>Stawka podatku 
 % VAT</t>
  </si>
  <si>
    <r>
      <t xml:space="preserve">Nazwa handlowa/ kod katalogowy
 </t>
    </r>
    <r>
      <rPr>
        <sz val="9"/>
        <color indexed="8"/>
        <rFont val="Arial"/>
        <family val="2"/>
      </rPr>
      <t>(</t>
    </r>
    <r>
      <rPr>
        <i/>
        <sz val="9"/>
        <color indexed="8"/>
        <rFont val="Arial"/>
        <family val="2"/>
      </rPr>
      <t>jeśli dotyczy)</t>
    </r>
  </si>
  <si>
    <r>
      <rPr>
        <i/>
        <sz val="10"/>
        <color indexed="8"/>
        <rFont val="Arial"/>
        <family val="2"/>
      </rPr>
      <t xml:space="preserve">dodatek nr 2 do oferty na </t>
    </r>
    <r>
      <rPr>
        <b/>
        <i/>
        <sz val="10"/>
        <color indexed="8"/>
        <rFont val="Arial"/>
        <family val="2"/>
      </rPr>
      <t xml:space="preserve">dostawę materiałów szewnych, materiałów opatrunkowych i opatrunków specjalistycznych.
</t>
    </r>
    <r>
      <rPr>
        <i/>
        <sz val="10"/>
        <color indexed="8"/>
        <rFont val="Arial"/>
        <family val="2"/>
      </rPr>
      <t xml:space="preserve">Nr sprawy: </t>
    </r>
    <r>
      <rPr>
        <b/>
        <i/>
        <sz val="10"/>
        <color indexed="8"/>
        <rFont val="Arial"/>
        <family val="2"/>
      </rPr>
      <t>ZP/P/01/22</t>
    </r>
  </si>
  <si>
    <t>Stawka
podatku
 % VAT</t>
  </si>
  <si>
    <r>
      <t xml:space="preserve">Nazwa handlowa/ 
kod katalogowy 
 </t>
    </r>
    <r>
      <rPr>
        <sz val="9"/>
        <color indexed="8"/>
        <rFont val="Arial"/>
        <family val="2"/>
      </rPr>
      <t>(</t>
    </r>
    <r>
      <rPr>
        <i/>
        <sz val="9"/>
        <color indexed="8"/>
        <rFont val="Arial"/>
        <family val="2"/>
      </rPr>
      <t>jeśli dotyczy)</t>
    </r>
  </si>
  <si>
    <t>Pakiet 3</t>
  </si>
  <si>
    <t>Pakiet 4</t>
  </si>
  <si>
    <t xml:space="preserve"> szt</t>
  </si>
  <si>
    <r>
      <t xml:space="preserve">dodatek nr 2 do oferty na </t>
    </r>
    <r>
      <rPr>
        <b/>
        <sz val="10"/>
        <color indexed="8"/>
        <rFont val="Arial"/>
        <family val="2"/>
      </rPr>
      <t>d</t>
    </r>
    <r>
      <rPr>
        <b/>
        <i/>
        <sz val="10"/>
        <color indexed="8"/>
        <rFont val="Arial"/>
        <family val="2"/>
      </rPr>
      <t>ostawę materiałów szewnych, materiałów opatrunkowych i opatrunków specjalistycznych.
Nr sprawy: ZP/P/01/22</t>
    </r>
  </si>
  <si>
    <t>dodatek nr 2 do oferty na dostawę materiałów szewnych, materiałów opatrunkowych i opatrunków specjalistycznych.
Nr sprawy: ZP/P/01/22</t>
  </si>
  <si>
    <t>Pakiet  5</t>
  </si>
  <si>
    <t>Pakiet  6</t>
  </si>
  <si>
    <t>Pakiet  7</t>
  </si>
  <si>
    <t>Pakiet  8</t>
  </si>
  <si>
    <r>
      <t xml:space="preserve">Wymóg do spełnienia 
</t>
    </r>
    <r>
      <rPr>
        <sz val="9"/>
        <rFont val="Arial"/>
        <family val="2"/>
      </rPr>
      <t>(warunek graniczny)</t>
    </r>
  </si>
  <si>
    <r>
      <t xml:space="preserve">OFEROWANE   PARAMETRY    TECHNICZNE </t>
    </r>
    <r>
      <rPr>
        <b/>
        <sz val="9"/>
        <color indexed="12"/>
        <rFont val="Arial"/>
        <family val="2"/>
      </rPr>
      <t xml:space="preserve">- podaje Wykonawca
</t>
    </r>
    <r>
      <rPr>
        <b/>
        <sz val="9"/>
        <rFont val="Arial"/>
        <family val="2"/>
      </rPr>
      <t xml:space="preserve">
</t>
    </r>
    <r>
      <rPr>
        <u val="single"/>
        <sz val="9"/>
        <color indexed="12"/>
        <rFont val="Arial"/>
        <family val="2"/>
      </rPr>
      <t xml:space="preserve">Wymogi dotyczące opisu oferowanych parametrów:
</t>
    </r>
    <r>
      <rPr>
        <b/>
        <sz val="9"/>
        <rFont val="Arial"/>
        <family val="2"/>
      </rPr>
      <t>* TAK -</t>
    </r>
    <r>
      <rPr>
        <sz val="9"/>
        <rFont val="Arial"/>
        <family val="2"/>
      </rPr>
      <t xml:space="preserve"> wystarczy potwierdzić spełnianie wymogu wpisując: TAK
</t>
    </r>
  </si>
  <si>
    <t>Pakiet 9</t>
  </si>
  <si>
    <t>Pakiet 10</t>
  </si>
  <si>
    <t>Ilość</t>
  </si>
  <si>
    <t>Stawka podatku
 % VAT</t>
  </si>
  <si>
    <t>Wartość 
netto</t>
  </si>
  <si>
    <t>Wartość brutto</t>
  </si>
  <si>
    <r>
      <t xml:space="preserve">Nazwa handlowa/
 kod katalogowy </t>
    </r>
    <r>
      <rPr>
        <sz val="9"/>
        <color indexed="8"/>
        <rFont val="Arial"/>
        <family val="2"/>
      </rPr>
      <t>(</t>
    </r>
    <r>
      <rPr>
        <i/>
        <sz val="9"/>
        <color indexed="8"/>
        <rFont val="Arial"/>
        <family val="2"/>
      </rPr>
      <t>jeśli dotyczy)</t>
    </r>
  </si>
  <si>
    <t>Długość nici 
cm</t>
  </si>
  <si>
    <t>Stawka podatku
  VAT%</t>
  </si>
  <si>
    <t>Pakiet nr 12</t>
  </si>
  <si>
    <t>Rozmiar/
opis dodatkowy</t>
  </si>
  <si>
    <t>J.m.</t>
  </si>
  <si>
    <r>
      <t xml:space="preserve">Nazwa handlowa/ 
kod katalogowy </t>
    </r>
    <r>
      <rPr>
        <sz val="9"/>
        <color indexed="8"/>
        <rFont val="Arial"/>
        <family val="2"/>
      </rPr>
      <t>(</t>
    </r>
    <r>
      <rPr>
        <i/>
        <sz val="9"/>
        <color indexed="8"/>
        <rFont val="Arial"/>
        <family val="2"/>
      </rPr>
      <t>jeśli dotyczy)</t>
    </r>
  </si>
  <si>
    <t>Pakiet nr 13</t>
  </si>
  <si>
    <t>Przedmiotu zamówienia</t>
  </si>
  <si>
    <r>
      <t xml:space="preserve">Serweta (w procesie technologicznym z praniem wstępnym) operacyjny, </t>
    </r>
    <r>
      <rPr>
        <sz val="9"/>
        <color indexed="8"/>
        <rFont val="Arial"/>
        <family val="2"/>
      </rPr>
      <t>niejałowy, z gazy 20</t>
    </r>
    <r>
      <rPr>
        <sz val="9"/>
        <rFont val="Arial"/>
        <family val="2"/>
      </rPr>
      <t xml:space="preserve"> nitkowej, 4 warstwy, z kontrastem RTG (nitka lub chip)</t>
    </r>
    <r>
      <rPr>
        <sz val="9"/>
        <color indexed="8"/>
        <rFont val="Arial"/>
        <family val="2"/>
      </rPr>
      <t xml:space="preserve"> i tasiemką, 90cm x 8cm, tolerancja rozmiaru +/-10% dotyczy szerokości i długości wynikająca z procesu technologicznego prania wstępnego </t>
    </r>
    <r>
      <rPr>
        <sz val="9"/>
        <rFont val="Arial"/>
        <family val="2"/>
      </rPr>
      <t xml:space="preserve">w opakowaniu użytkowym, z wygodną perforacją. </t>
    </r>
  </si>
  <si>
    <t xml:space="preserve">Kompresy z gazy 12 lub 16 warstwowe, 17 nitkowe z nitką radiacyjną a 100szt. 
</t>
  </si>
  <si>
    <t>Wartość pakietu nr 9:</t>
  </si>
  <si>
    <r>
      <t xml:space="preserve">Dla pozycji 1,2,3,4, sterylizacja za pomocą pary wodnej
</t>
    </r>
    <r>
      <rPr>
        <b/>
        <sz val="9"/>
        <color indexed="12"/>
        <rFont val="Arial"/>
        <family val="2"/>
      </rPr>
      <t>Dopuszczono: 
Sterylizacja EO</t>
    </r>
  </si>
  <si>
    <r>
      <t xml:space="preserve">Dla kompresów, setonów, serwet gazowych oraz włókninowych wymagana jest metoda sterylizacji wysokotemperaturowa - tzw. Parą wodną.
</t>
    </r>
    <r>
      <rPr>
        <b/>
        <sz val="9"/>
        <color indexed="12"/>
        <rFont val="Arial"/>
        <family val="2"/>
      </rPr>
      <t>Dopuszczono:
Sterylizację EO</t>
    </r>
  </si>
  <si>
    <r>
      <t xml:space="preserve">Serweta włókninowa jałowa foliowana z otworem 8cm z przylepcem TF 45.
</t>
    </r>
    <r>
      <rPr>
        <b/>
        <sz val="9"/>
        <color indexed="12"/>
        <rFont val="Arial"/>
        <family val="2"/>
      </rPr>
      <t>Dopuszczono:
- Serweta z TF włókninowa foliowana polipropylenowo- polietylenowej o gramaturze 43g/ m2</t>
    </r>
  </si>
  <si>
    <r>
      <t xml:space="preserve">Lignina arkusze.
</t>
    </r>
    <r>
      <rPr>
        <b/>
        <sz val="9"/>
        <color indexed="12"/>
        <rFont val="Arial"/>
        <family val="2"/>
      </rPr>
      <t>- wyrób medyczny 
- pakowana dodatkowo w folię zabeezpieczającą przed zawilgoceniem</t>
    </r>
  </si>
  <si>
    <r>
      <t xml:space="preserve">Kompresy bawełniane jałowe 7,5cm x 7,5cm, 17 nitkowe, 16 warstwowe z nitką RTG a 20 szt.
</t>
    </r>
    <r>
      <rPr>
        <b/>
        <sz val="9"/>
        <color indexed="12"/>
        <rFont val="Arial"/>
        <family val="2"/>
      </rPr>
      <t>Dopuszczono:
- minimalna waga 2,1675 g</t>
    </r>
  </si>
  <si>
    <r>
      <t xml:space="preserve">Kompresy bawełniane jałowe 7,5cm x 7,5cm, 17 nitkowe, 16 warstwowe z nitką RTG a 40 szt.
</t>
    </r>
    <r>
      <rPr>
        <b/>
        <sz val="9"/>
        <color indexed="12"/>
        <rFont val="Arial"/>
        <family val="2"/>
      </rPr>
      <t>Dopuszczono:
- minimalna waga 2,1675 g</t>
    </r>
  </si>
  <si>
    <r>
      <t xml:space="preserve">Kompresy bawełniane jałowe 10cm x 10cm, 17 nitkowe, 16 warstwowe z nitką RTG a 20 szt.
</t>
    </r>
    <r>
      <rPr>
        <b/>
        <sz val="9"/>
        <color indexed="12"/>
        <rFont val="Arial"/>
        <family val="2"/>
      </rPr>
      <t>Dopuszczono:
- minimalna waga 3,81 g</t>
    </r>
  </si>
  <si>
    <r>
      <t xml:space="preserve">Kompresy bawełniane jałowe 10cm x 10cm, 17 nitkowe, 16 warstwowe z nitką RTG a 40 szt.
</t>
    </r>
    <r>
      <rPr>
        <b/>
        <sz val="9"/>
        <color indexed="12"/>
        <rFont val="Arial"/>
        <family val="2"/>
      </rPr>
      <t>Dopuszczono:
- minimalna waga 3,81 g</t>
    </r>
  </si>
  <si>
    <r>
      <t xml:space="preserve">Serwety operacyjne z gazy 20 nitkowej 4 warstowe z tasiemką  z elementem radiacyjnym.
</t>
    </r>
    <r>
      <rPr>
        <b/>
        <sz val="9"/>
        <color indexed="12"/>
        <rFont val="Arial"/>
        <family val="2"/>
      </rPr>
      <t>Dopuszczono:
- 17 nitkowa 
- op. a`2 szt.</t>
    </r>
  </si>
  <si>
    <r>
      <t xml:space="preserve">Podkład wysokochłonny 90cmx180cm z bokami z folii do zawinięcia pod materac.
</t>
    </r>
    <r>
      <rPr>
        <b/>
        <sz val="9"/>
        <color indexed="12"/>
        <rFont val="Arial"/>
        <family val="2"/>
      </rPr>
      <t>Dopuszczono:
- op. a` 30 szt. z odpiednim przeliczeniewm ilości opakowań.</t>
    </r>
  </si>
  <si>
    <r>
      <t xml:space="preserve">listek - 11cmx11cm
</t>
    </r>
    <r>
      <rPr>
        <b/>
        <sz val="9"/>
        <color indexed="12"/>
        <rFont val="Arial"/>
        <family val="2"/>
      </rPr>
      <t>Dopuszcozno:
listek- 10cmx 10cm</t>
    </r>
  </si>
  <si>
    <r>
      <t xml:space="preserve">płytka 20cmx20cm
</t>
    </r>
    <r>
      <rPr>
        <b/>
        <sz val="9"/>
        <color indexed="12"/>
        <rFont val="Arial"/>
        <family val="2"/>
      </rPr>
      <t>Dopuszcozno:
listek- 10cmx 30cm</t>
    </r>
  </si>
  <si>
    <r>
      <t xml:space="preserve">na kość ogonową 22cmx22cm
</t>
    </r>
    <r>
      <rPr>
        <b/>
        <sz val="9"/>
        <color indexed="12"/>
        <rFont val="Arial"/>
        <family val="2"/>
      </rPr>
      <t>Dopuszcozno:
listek- 22,5 cm x 22,5 cm</t>
    </r>
  </si>
  <si>
    <r>
      <t xml:space="preserve">5szt
</t>
    </r>
    <r>
      <rPr>
        <b/>
        <sz val="9"/>
        <color indexed="12"/>
        <rFont val="Arial"/>
        <family val="2"/>
      </rPr>
      <t>Dopuszczono:
a` 10 szt z przeliczeniem</t>
    </r>
  </si>
  <si>
    <r>
      <t xml:space="preserve">3szt
</t>
    </r>
    <r>
      <rPr>
        <b/>
        <sz val="9"/>
        <color indexed="12"/>
        <rFont val="Arial"/>
        <family val="2"/>
      </rPr>
      <t>Dopuszczono:
a` 10 szt z przeliczeniem</t>
    </r>
  </si>
  <si>
    <r>
      <t xml:space="preserve">Opatrunek do ran wymagających aktywnego oczyszczania, aktywizowany roztworem Ringera na 24 h gotowy do natychmiastowego użytku
</t>
    </r>
    <r>
      <rPr>
        <b/>
        <sz val="9"/>
        <color indexed="12"/>
        <rFont val="Arial"/>
        <family val="2"/>
      </rPr>
      <t>Dopuszczono:
wymagających aktywnego oczyszczania, aktywowanych roztworem Ringera, które mogą pozostać na ranie do 72 godzin, z odpowiednim przeliczeniem ilości w pakiecie cenowym, tj. 7 opakowania a’ 10 szt.
Podać oferowaną opcję:. .........................</t>
    </r>
  </si>
  <si>
    <r>
      <t xml:space="preserve">5 szt
</t>
    </r>
    <r>
      <rPr>
        <b/>
        <sz val="9"/>
        <color indexed="12"/>
        <rFont val="Arial"/>
        <family val="2"/>
      </rPr>
      <t>Dopuszczono:
a` 10 szt z przeliczeniem</t>
    </r>
  </si>
  <si>
    <r>
      <t xml:space="preserve">listek-7,5cmx10cm
</t>
    </r>
    <r>
      <rPr>
        <b/>
        <sz val="9"/>
        <color indexed="12"/>
        <rFont val="Arial"/>
        <family val="2"/>
      </rPr>
      <t>Dopuszczono:
6,5 cm x 10 cm</t>
    </r>
  </si>
  <si>
    <r>
      <t xml:space="preserve"> Elastyczna opaska podtrzymująca z miękkiej tkaniny o rozciągliwości 160% .
</t>
    </r>
    <r>
      <rPr>
        <b/>
        <sz val="9"/>
        <color indexed="12"/>
        <rFont val="Arial"/>
        <family val="2"/>
      </rPr>
      <t>Dopuszczono:
- rozciągliwość 125 %</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</si>
</sst>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 #,##0.00&quot; zł &quot;;\-#,##0.00&quot; zł &quot;;&quot; -&quot;#&quot; zł &quot;;@\ "/>
    <numFmt numFmtId="166" formatCode="_-* #,##0.00\ [$zł-415]_-;\-* #,##0.00\ [$zł-415]_-;_-* \-??\ [$zł-415]_-;_-@_-"/>
    <numFmt numFmtId="167" formatCode="_-* #,##0.00\ _z_ł_-;\-* #,##0.00\ _z_ł_-;_-* \-??\ _z_ł_-;_-@_-"/>
    <numFmt numFmtId="168" formatCode="_-* #,##0\ _z_ł_-;\-* #,##0\ _z_ł_-;_-* \-??\ _z_ł_-;_-@_-"/>
    <numFmt numFmtId="169" formatCode="#,##0.00\ [$zł-415];[Red]\-#,##0.00\ [$zł-415]"/>
    <numFmt numFmtId="170" formatCode="\ #,##0.00\ [$zł-415]\ ;\-#,##0.00\ [$zł-415]\ ;&quot; -&quot;#\ [$zł-415]\ ;@\ "/>
    <numFmt numFmtId="171" formatCode="d/mm/yyyy"/>
    <numFmt numFmtId="172" formatCode="#,##0.00&quot; zł&quot;;[Red]\-#,##0.00&quot; zł&quot;"/>
    <numFmt numFmtId="173" formatCode="&quot; &quot;#,##0.00&quot; &quot;[$zł-415]&quot; &quot;;&quot;-&quot;#,##0.00&quot; &quot;[$zł-415]&quot; &quot;;&quot; -&quot;#&quot; &quot;[$zł-415]&quot; &quot;;@&quot; &quot;"/>
    <numFmt numFmtId="174" formatCode="&quot; &quot;#,##0.00&quot; zł &quot;;&quot;-&quot;#,##0.00&quot; zł &quot;;&quot; -&quot;#&quot; zł &quot;;@&quot; &quot;"/>
    <numFmt numFmtId="175" formatCode="[$-415]dddd\,\ d\ mmmm\ yyyy"/>
    <numFmt numFmtId="176" formatCode="0.0"/>
    <numFmt numFmtId="177" formatCode="_-* #,##0.00\ _z_ł_-;\-* #,##0.00\ _z_ł_-;_-* &quot;-&quot;??\ _z_ł_-;_-@_-"/>
    <numFmt numFmtId="178" formatCode="_-* #,##0\ _z_ł_-;\-* #,##0\ _z_ł_-;_-* &quot;-&quot;??\ _z_ł_-;_-@_-"/>
    <numFmt numFmtId="179" formatCode="#,##0.00&quot; zł&quot;"/>
    <numFmt numFmtId="180" formatCode="#,##0.00\ [$EUR]"/>
  </numFmts>
  <fonts count="99">
    <font>
      <sz val="10"/>
      <name val="Arial"/>
      <family val="2"/>
    </font>
    <font>
      <sz val="10"/>
      <color indexed="8"/>
      <name val="RotisSansSerif"/>
      <family val="2"/>
    </font>
    <font>
      <sz val="10"/>
      <color indexed="8"/>
      <name val="Arial"/>
      <family val="2"/>
    </font>
    <font>
      <sz val="11"/>
      <color indexed="8"/>
      <name val="Calibri"/>
      <family val="2"/>
    </font>
    <font>
      <sz val="12"/>
      <color indexed="8"/>
      <name val="Arial"/>
      <family val="2"/>
    </font>
    <font>
      <b/>
      <i/>
      <sz val="10"/>
      <color indexed="8"/>
      <name val="Arial"/>
      <family val="2"/>
    </font>
    <font>
      <b/>
      <sz val="9"/>
      <name val="Arial"/>
      <family val="2"/>
    </font>
    <font>
      <sz val="11"/>
      <color indexed="8"/>
      <name val="Czcionka tekstu podstawowego"/>
      <family val="2"/>
    </font>
    <font>
      <b/>
      <sz val="9"/>
      <color indexed="8"/>
      <name val="Arial"/>
      <family val="2"/>
    </font>
    <font>
      <sz val="9"/>
      <color indexed="8"/>
      <name val="Arial"/>
      <family val="2"/>
    </font>
    <font>
      <i/>
      <sz val="9"/>
      <color indexed="8"/>
      <name val="Arial"/>
      <family val="2"/>
    </font>
    <font>
      <sz val="9"/>
      <name val="Arial"/>
      <family val="2"/>
    </font>
    <font>
      <sz val="9"/>
      <name val="Times New Roman"/>
      <family val="1"/>
    </font>
    <font>
      <b/>
      <sz val="9"/>
      <color indexed="12"/>
      <name val="Arial"/>
      <family val="2"/>
    </font>
    <font>
      <sz val="11"/>
      <color indexed="8"/>
      <name val="Arial"/>
      <family val="2"/>
    </font>
    <font>
      <sz val="11"/>
      <name val="Arial"/>
      <family val="2"/>
    </font>
    <font>
      <sz val="8"/>
      <color indexed="8"/>
      <name val="Arial"/>
      <family val="2"/>
    </font>
    <font>
      <b/>
      <sz val="9"/>
      <color indexed="12"/>
      <name val="Times New Roman"/>
      <family val="1"/>
    </font>
    <font>
      <b/>
      <sz val="9"/>
      <name val="Times New Roman"/>
      <family val="1"/>
    </font>
    <font>
      <u val="single"/>
      <sz val="9"/>
      <color indexed="12"/>
      <name val="Times New Roman"/>
      <family val="1"/>
    </font>
    <font>
      <sz val="9"/>
      <color indexed="8"/>
      <name val="Calibri"/>
      <family val="2"/>
    </font>
    <font>
      <sz val="9"/>
      <color indexed="63"/>
      <name val="Arial"/>
      <family val="2"/>
    </font>
    <font>
      <sz val="8"/>
      <name val="Arial"/>
      <family val="2"/>
    </font>
    <font>
      <vertAlign val="superscript"/>
      <sz val="9"/>
      <color indexed="8"/>
      <name val="Arial"/>
      <family val="2"/>
    </font>
    <font>
      <strike/>
      <sz val="9"/>
      <name val="Arial"/>
      <family val="2"/>
    </font>
    <font>
      <sz val="10"/>
      <color indexed="8"/>
      <name val="Czcionka tekstu podstawowego"/>
      <family val="2"/>
    </font>
    <font>
      <u val="single"/>
      <sz val="9"/>
      <name val="Arial"/>
      <family val="2"/>
    </font>
    <font>
      <b/>
      <sz val="11"/>
      <color indexed="8"/>
      <name val="Calibri"/>
      <family val="2"/>
    </font>
    <font>
      <sz val="9"/>
      <color indexed="10"/>
      <name val="Arial"/>
      <family val="2"/>
    </font>
    <font>
      <sz val="9"/>
      <color indexed="18"/>
      <name val="Arial"/>
      <family val="2"/>
    </font>
    <font>
      <b/>
      <i/>
      <sz val="10"/>
      <name val="Arial"/>
      <family val="2"/>
    </font>
    <font>
      <b/>
      <sz val="12"/>
      <name val="Arial"/>
      <family val="2"/>
    </font>
    <font>
      <sz val="10"/>
      <color indexed="8"/>
      <name val="Calibri"/>
      <family val="2"/>
    </font>
    <font>
      <sz val="9"/>
      <color indexed="53"/>
      <name val="Arial"/>
      <family val="2"/>
    </font>
    <font>
      <sz val="9"/>
      <color indexed="12"/>
      <name val="Arial"/>
      <family val="2"/>
    </font>
    <font>
      <strike/>
      <sz val="9"/>
      <color indexed="8"/>
      <name val="Arial"/>
      <family val="2"/>
    </font>
    <font>
      <b/>
      <sz val="12"/>
      <color indexed="8"/>
      <name val="Arial"/>
      <family val="2"/>
    </font>
    <font>
      <b/>
      <sz val="10"/>
      <color indexed="8"/>
      <name val="Times New Roman"/>
      <family val="1"/>
    </font>
    <font>
      <b/>
      <sz val="9"/>
      <color indexed="8"/>
      <name val="Times New Roman"/>
      <family val="1"/>
    </font>
    <font>
      <sz val="9"/>
      <color indexed="8"/>
      <name val="Times New Roman"/>
      <family val="1"/>
    </font>
    <font>
      <b/>
      <sz val="10"/>
      <color indexed="12"/>
      <name val="Times New Roman"/>
      <family val="1"/>
    </font>
    <font>
      <u val="single"/>
      <sz val="10"/>
      <color indexed="12"/>
      <name val="Times New Roman"/>
      <family val="1"/>
    </font>
    <font>
      <sz val="10"/>
      <color indexed="8"/>
      <name val="Times New Roman"/>
      <family val="1"/>
    </font>
    <font>
      <b/>
      <sz val="11"/>
      <color indexed="8"/>
      <name val="Times New Roman"/>
      <family val="1"/>
    </font>
    <font>
      <u val="single"/>
      <sz val="9"/>
      <color indexed="12"/>
      <name val="Arial"/>
      <family val="2"/>
    </font>
    <font>
      <b/>
      <sz val="9"/>
      <color indexed="8"/>
      <name val="Calibri"/>
      <family val="2"/>
    </font>
    <font>
      <b/>
      <u val="single"/>
      <sz val="9"/>
      <color indexed="8"/>
      <name val="Calibri"/>
      <family val="2"/>
    </font>
    <font>
      <sz val="9"/>
      <color indexed="8"/>
      <name val="Arial1"/>
      <family val="0"/>
    </font>
    <font>
      <b/>
      <sz val="9"/>
      <color indexed="8"/>
      <name val="Arial1"/>
      <family val="0"/>
    </font>
    <font>
      <b/>
      <sz val="9"/>
      <color indexed="12"/>
      <name val="Arial1"/>
      <family val="0"/>
    </font>
    <font>
      <u val="single"/>
      <sz val="9"/>
      <color indexed="12"/>
      <name val="Arial1"/>
      <family val="0"/>
    </font>
    <font>
      <i/>
      <sz val="10"/>
      <color indexed="8"/>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8"/>
      <name val="Arial1"/>
      <family val="0"/>
    </font>
    <font>
      <sz val="9"/>
      <color indexed="8"/>
      <name val="Arial2"/>
      <family val="0"/>
    </font>
    <font>
      <sz val="8"/>
      <color indexed="8"/>
      <name val="Arial2"/>
      <family val="0"/>
    </font>
    <font>
      <b/>
      <sz val="9"/>
      <color indexed="8"/>
      <name val="Arial2"/>
      <family val="0"/>
    </font>
    <font>
      <b/>
      <strike/>
      <sz val="9"/>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000000"/>
      <name val="Arial1"/>
      <family val="0"/>
    </font>
    <font>
      <sz val="8"/>
      <color rgb="FF000000"/>
      <name val="Arial1"/>
      <family val="0"/>
    </font>
    <font>
      <sz val="9"/>
      <color rgb="FF000000"/>
      <name val="Arial2"/>
      <family val="0"/>
    </font>
    <font>
      <sz val="10"/>
      <color rgb="FF000000"/>
      <name val="Calibri"/>
      <family val="2"/>
    </font>
    <font>
      <sz val="8"/>
      <color rgb="FF000000"/>
      <name val="Arial2"/>
      <family val="0"/>
    </font>
    <font>
      <b/>
      <sz val="9"/>
      <color rgb="FF000000"/>
      <name val="Arial"/>
      <family val="2"/>
    </font>
    <font>
      <b/>
      <sz val="9"/>
      <color rgb="FF000000"/>
      <name val="Arial2"/>
      <family val="0"/>
    </font>
    <font>
      <b/>
      <sz val="9"/>
      <color rgb="FF000000"/>
      <name val="Arial1"/>
      <family val="0"/>
    </font>
    <font>
      <b/>
      <strike/>
      <sz val="9"/>
      <color rgb="FF0000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medium"/>
      <right style="thin">
        <color rgb="FF000000"/>
      </right>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bottom style="thin">
        <color rgb="FF000000"/>
      </bottom>
    </border>
    <border>
      <left style="medium"/>
      <right style="thin">
        <color rgb="FF000000"/>
      </right>
      <top style="thin">
        <color rgb="FF000000"/>
      </top>
      <bottom/>
    </border>
    <border>
      <left style="thin">
        <color rgb="FF000000"/>
      </left>
      <right style="medium"/>
      <top style="thin">
        <color rgb="FF000000"/>
      </top>
      <bottom/>
    </border>
    <border>
      <left style="medium"/>
      <right style="thin">
        <color rgb="FF000000"/>
      </right>
      <top style="thin">
        <color rgb="FF000000"/>
      </top>
      <bottom style="mediu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color indexed="8"/>
      </left>
      <right style="thin">
        <color indexed="8"/>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0000"/>
      </left>
      <right style="thin">
        <color rgb="FF000000"/>
      </right>
      <top style="medium"/>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color indexed="63"/>
      </left>
      <right style="hair">
        <color indexed="8"/>
      </right>
      <top>
        <color indexed="63"/>
      </top>
      <bottom style="medium">
        <color indexed="8"/>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color indexed="63"/>
      </right>
      <top style="thin">
        <color rgb="FF000000"/>
      </top>
      <bottom style="medium"/>
    </border>
    <border>
      <left>
        <color indexed="63"/>
      </left>
      <right style="thin">
        <color rgb="FF000000"/>
      </right>
      <top style="thin">
        <color rgb="FF000000"/>
      </top>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8" borderId="0" applyNumberFormat="0" applyBorder="0" applyAlignment="0" applyProtection="0"/>
    <xf numFmtId="167" fontId="0" fillId="0" borderId="0" applyFill="0" applyBorder="0" applyAlignment="0" applyProtection="0"/>
    <xf numFmtId="41" fontId="0" fillId="0" borderId="0" applyFill="0" applyBorder="0" applyAlignment="0" applyProtection="0"/>
    <xf numFmtId="0" fontId="3" fillId="0" borderId="0">
      <alignment/>
      <protection/>
    </xf>
    <xf numFmtId="0" fontId="7" fillId="0" borderId="0">
      <alignment/>
      <protection/>
    </xf>
    <xf numFmtId="0" fontId="7" fillId="0" borderId="0" applyBorder="0" applyProtection="0">
      <alignment/>
    </xf>
    <xf numFmtId="0" fontId="3" fillId="0" borderId="0">
      <alignment/>
      <protection/>
    </xf>
    <xf numFmtId="0" fontId="3" fillId="0" borderId="0" applyBorder="0" applyProtection="0">
      <alignment/>
    </xf>
    <xf numFmtId="0" fontId="78" fillId="0" borderId="3" applyNumberFormat="0" applyFill="0" applyAlignment="0" applyProtection="0"/>
    <xf numFmtId="0" fontId="79" fillId="29"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0" fillId="0" borderId="0">
      <alignment/>
      <protection/>
    </xf>
    <xf numFmtId="0" fontId="1" fillId="0" borderId="0">
      <alignment/>
      <protection/>
    </xf>
    <xf numFmtId="0" fontId="2" fillId="0" borderId="0" applyBorder="0" applyProtection="0">
      <alignment/>
    </xf>
    <xf numFmtId="0" fontId="2" fillId="0" borderId="0">
      <alignment/>
      <protection/>
    </xf>
    <xf numFmtId="0" fontId="84" fillId="27" borderId="1" applyNumberFormat="0" applyAlignment="0" applyProtection="0"/>
    <xf numFmtId="9" fontId="0" fillId="0" borderId="0" applyFill="0" applyBorder="0" applyAlignment="0" applyProtection="0"/>
    <xf numFmtId="9" fontId="1" fillId="0" borderId="0" applyFill="0" applyBorder="0" applyAlignment="0" applyProtection="0"/>
    <xf numFmtId="0" fontId="85" fillId="0" borderId="8"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0" fillId="31" borderId="9" applyNumberFormat="0" applyFont="0" applyAlignment="0" applyProtection="0"/>
    <xf numFmtId="164" fontId="3" fillId="0" borderId="0">
      <alignment/>
      <protection/>
    </xf>
    <xf numFmtId="42" fontId="0" fillId="0" borderId="0" applyFill="0" applyBorder="0" applyAlignment="0" applyProtection="0"/>
    <xf numFmtId="164" fontId="1" fillId="0" borderId="0" applyFill="0" applyBorder="0" applyAlignment="0" applyProtection="0"/>
    <xf numFmtId="165" fontId="3" fillId="0" borderId="0" applyBorder="0" applyProtection="0">
      <alignment/>
    </xf>
    <xf numFmtId="164" fontId="0" fillId="0" borderId="0" applyFill="0" applyBorder="0" applyAlignment="0" applyProtection="0"/>
    <xf numFmtId="0" fontId="89" fillId="32" borderId="0" applyNumberFormat="0" applyBorder="0" applyAlignment="0" applyProtection="0"/>
  </cellStyleXfs>
  <cellXfs count="709">
    <xf numFmtId="0" fontId="0" fillId="0" borderId="0" xfId="0" applyAlignment="1">
      <alignment/>
    </xf>
    <xf numFmtId="0" fontId="4" fillId="0" borderId="0" xfId="44" applyFont="1">
      <alignment/>
      <protection/>
    </xf>
    <xf numFmtId="0" fontId="4" fillId="0" borderId="0" xfId="44" applyFont="1" applyAlignment="1">
      <alignment vertical="center"/>
      <protection/>
    </xf>
    <xf numFmtId="0" fontId="9" fillId="0" borderId="10" xfId="45" applyFont="1" applyBorder="1" applyAlignment="1">
      <alignment horizontal="center" vertical="center"/>
      <protection/>
    </xf>
    <xf numFmtId="0" fontId="11" fillId="33" borderId="11" xfId="44" applyFont="1" applyFill="1" applyBorder="1" applyAlignment="1">
      <alignment vertical="center" wrapText="1"/>
      <protection/>
    </xf>
    <xf numFmtId="0" fontId="9" fillId="0" borderId="11" xfId="56" applyFont="1" applyBorder="1" applyAlignment="1">
      <alignment horizontal="center" vertical="center" wrapText="1"/>
      <protection/>
    </xf>
    <xf numFmtId="166" fontId="9" fillId="0" borderId="11" xfId="45" applyNumberFormat="1" applyFont="1" applyBorder="1" applyAlignment="1">
      <alignment vertical="center"/>
      <protection/>
    </xf>
    <xf numFmtId="166" fontId="9" fillId="0" borderId="11" xfId="45" applyNumberFormat="1" applyFont="1" applyBorder="1" applyAlignment="1">
      <alignment horizontal="center" vertical="center"/>
      <protection/>
    </xf>
    <xf numFmtId="0" fontId="9" fillId="0" borderId="11" xfId="45" applyFont="1" applyBorder="1">
      <alignment/>
      <protection/>
    </xf>
    <xf numFmtId="0" fontId="9" fillId="0" borderId="12" xfId="45" applyFont="1" applyBorder="1">
      <alignment/>
      <protection/>
    </xf>
    <xf numFmtId="167" fontId="4" fillId="0" borderId="0" xfId="44" applyNumberFormat="1" applyFont="1">
      <alignment/>
      <protection/>
    </xf>
    <xf numFmtId="0" fontId="9" fillId="0" borderId="13" xfId="45" applyFont="1" applyBorder="1" applyAlignment="1">
      <alignment horizontal="center" vertical="center"/>
      <protection/>
    </xf>
    <xf numFmtId="0" fontId="9" fillId="0" borderId="14" xfId="56" applyFont="1" applyBorder="1" applyAlignment="1">
      <alignment horizontal="center" vertical="center" wrapText="1"/>
      <protection/>
    </xf>
    <xf numFmtId="166" fontId="9" fillId="0" borderId="14" xfId="45" applyNumberFormat="1" applyFont="1" applyBorder="1" applyAlignment="1">
      <alignment vertical="center"/>
      <protection/>
    </xf>
    <xf numFmtId="166" fontId="9" fillId="0" borderId="14" xfId="45" applyNumberFormat="1" applyFont="1" applyBorder="1" applyAlignment="1">
      <alignment horizontal="center" vertical="center"/>
      <protection/>
    </xf>
    <xf numFmtId="0" fontId="9" fillId="0" borderId="14" xfId="45" applyFont="1" applyBorder="1">
      <alignment/>
      <protection/>
    </xf>
    <xf numFmtId="0" fontId="9" fillId="0" borderId="15" xfId="45" applyFont="1" applyBorder="1">
      <alignment/>
      <protection/>
    </xf>
    <xf numFmtId="0" fontId="9" fillId="0" borderId="16" xfId="45" applyFont="1" applyBorder="1" applyAlignment="1">
      <alignment horizontal="center" vertical="center"/>
      <protection/>
    </xf>
    <xf numFmtId="0" fontId="9" fillId="0" borderId="17" xfId="56" applyFont="1" applyBorder="1" applyAlignment="1">
      <alignment horizontal="center" vertical="center" wrapText="1"/>
      <protection/>
    </xf>
    <xf numFmtId="166" fontId="9" fillId="0" borderId="17" xfId="45" applyNumberFormat="1" applyFont="1" applyBorder="1" applyAlignment="1">
      <alignment vertical="center"/>
      <protection/>
    </xf>
    <xf numFmtId="166" fontId="9" fillId="0" borderId="17" xfId="45" applyNumberFormat="1" applyFont="1" applyBorder="1" applyAlignment="1">
      <alignment horizontal="center" vertical="center"/>
      <protection/>
    </xf>
    <xf numFmtId="0" fontId="9" fillId="0" borderId="17" xfId="45" applyFont="1" applyBorder="1">
      <alignment/>
      <protection/>
    </xf>
    <xf numFmtId="0" fontId="9" fillId="0" borderId="18" xfId="45" applyFont="1" applyBorder="1">
      <alignment/>
      <protection/>
    </xf>
    <xf numFmtId="166" fontId="8" fillId="33" borderId="19" xfId="44" applyNumberFormat="1" applyFont="1" applyFill="1" applyBorder="1" applyAlignment="1">
      <alignment horizontal="center" vertical="center"/>
      <protection/>
    </xf>
    <xf numFmtId="0" fontId="9" fillId="0" borderId="0" xfId="44" applyFont="1">
      <alignment/>
      <protection/>
    </xf>
    <xf numFmtId="0" fontId="9" fillId="0" borderId="0" xfId="44" applyFont="1" applyAlignment="1">
      <alignment vertical="center"/>
      <protection/>
    </xf>
    <xf numFmtId="0" fontId="11" fillId="33" borderId="20" xfId="0" applyFont="1" applyFill="1" applyBorder="1" applyAlignment="1">
      <alignment horizontal="center" vertical="center" wrapText="1"/>
    </xf>
    <xf numFmtId="0" fontId="0" fillId="0" borderId="0" xfId="56" applyFont="1" applyAlignment="1">
      <alignment vertical="center"/>
      <protection/>
    </xf>
    <xf numFmtId="0" fontId="14" fillId="0" borderId="0" xfId="44" applyFont="1" applyAlignment="1">
      <alignment vertical="center"/>
      <protection/>
    </xf>
    <xf numFmtId="0" fontId="14" fillId="0" borderId="0" xfId="44" applyFont="1">
      <alignment/>
      <protection/>
    </xf>
    <xf numFmtId="0" fontId="15" fillId="0" borderId="0" xfId="0" applyFont="1" applyAlignment="1">
      <alignment/>
    </xf>
    <xf numFmtId="0" fontId="9" fillId="0" borderId="21" xfId="45" applyFont="1" applyBorder="1" applyAlignment="1">
      <alignment horizontal="center" vertical="center"/>
      <protection/>
    </xf>
    <xf numFmtId="0" fontId="9" fillId="0" borderId="22" xfId="56" applyFont="1" applyBorder="1" applyAlignment="1">
      <alignment horizontal="center" vertical="center" wrapText="1"/>
      <protection/>
    </xf>
    <xf numFmtId="0" fontId="9" fillId="33" borderId="22" xfId="56" applyFont="1" applyFill="1" applyBorder="1" applyAlignment="1">
      <alignment horizontal="center" vertical="center" wrapText="1"/>
      <protection/>
    </xf>
    <xf numFmtId="0" fontId="9" fillId="0" borderId="22" xfId="45" applyFont="1" applyBorder="1" applyAlignment="1">
      <alignment horizontal="center" vertical="center"/>
      <protection/>
    </xf>
    <xf numFmtId="166" fontId="9" fillId="0" borderId="22" xfId="45" applyNumberFormat="1" applyFont="1" applyBorder="1" applyAlignment="1">
      <alignment vertical="center"/>
      <protection/>
    </xf>
    <xf numFmtId="166" fontId="9" fillId="0" borderId="22" xfId="45" applyNumberFormat="1" applyFont="1" applyBorder="1" applyAlignment="1">
      <alignment horizontal="center" vertical="center"/>
      <protection/>
    </xf>
    <xf numFmtId="0" fontId="9" fillId="0" borderId="22" xfId="45" applyFont="1" applyBorder="1">
      <alignment/>
      <protection/>
    </xf>
    <xf numFmtId="3" fontId="2" fillId="0" borderId="23" xfId="45" applyNumberFormat="1" applyFont="1" applyBorder="1" applyAlignment="1">
      <alignment horizontal="center" vertical="center" wrapText="1"/>
      <protection/>
    </xf>
    <xf numFmtId="0" fontId="9" fillId="0" borderId="13" xfId="45" applyFont="1" applyBorder="1" applyAlignment="1">
      <alignment horizontal="center" vertical="center"/>
      <protection/>
    </xf>
    <xf numFmtId="0" fontId="9" fillId="0" borderId="14" xfId="56" applyFont="1" applyBorder="1" applyAlignment="1">
      <alignment horizontal="center" vertical="center" wrapText="1"/>
      <protection/>
    </xf>
    <xf numFmtId="0" fontId="9" fillId="33" borderId="14" xfId="56" applyFont="1" applyFill="1" applyBorder="1" applyAlignment="1">
      <alignment horizontal="center" vertical="center" wrapText="1"/>
      <protection/>
    </xf>
    <xf numFmtId="164" fontId="9" fillId="0" borderId="14" xfId="68" applyNumberFormat="1" applyFont="1" applyFill="1" applyBorder="1" applyAlignment="1" applyProtection="1">
      <alignment horizontal="center" vertical="center"/>
      <protection/>
    </xf>
    <xf numFmtId="0" fontId="9" fillId="0" borderId="14" xfId="45" applyFont="1" applyBorder="1" applyAlignment="1">
      <alignment horizontal="center" vertical="center"/>
      <protection/>
    </xf>
    <xf numFmtId="166" fontId="9" fillId="0" borderId="14" xfId="45" applyNumberFormat="1" applyFont="1" applyBorder="1" applyAlignment="1">
      <alignment vertical="center"/>
      <protection/>
    </xf>
    <xf numFmtId="166" fontId="9" fillId="0" borderId="14" xfId="45" applyNumberFormat="1" applyFont="1" applyBorder="1" applyAlignment="1">
      <alignment horizontal="center" vertical="center"/>
      <protection/>
    </xf>
    <xf numFmtId="0" fontId="9" fillId="0" borderId="14" xfId="45" applyFont="1" applyBorder="1">
      <alignment/>
      <protection/>
    </xf>
    <xf numFmtId="3" fontId="2" fillId="0" borderId="15" xfId="45" applyNumberFormat="1" applyFont="1" applyBorder="1" applyAlignment="1">
      <alignment horizontal="center" vertical="center" wrapText="1"/>
      <protection/>
    </xf>
    <xf numFmtId="0" fontId="9" fillId="0" borderId="14" xfId="56" applyFont="1" applyBorder="1" applyAlignment="1">
      <alignment horizontal="left" vertical="center" wrapText="1"/>
      <protection/>
    </xf>
    <xf numFmtId="0" fontId="11" fillId="0" borderId="14" xfId="56" applyFont="1" applyBorder="1" applyAlignment="1">
      <alignment horizontal="center" vertical="center" wrapText="1"/>
      <protection/>
    </xf>
    <xf numFmtId="3" fontId="0" fillId="0" borderId="15" xfId="45" applyNumberFormat="1" applyFont="1" applyBorder="1" applyAlignment="1">
      <alignment horizontal="center" vertical="center" wrapText="1"/>
      <protection/>
    </xf>
    <xf numFmtId="0" fontId="9" fillId="0" borderId="14" xfId="56" applyFont="1" applyFill="1" applyBorder="1" applyAlignment="1">
      <alignment horizontal="center" vertical="center" wrapText="1"/>
      <protection/>
    </xf>
    <xf numFmtId="0" fontId="11" fillId="33" borderId="14" xfId="56" applyFont="1" applyFill="1" applyBorder="1" applyAlignment="1">
      <alignment horizontal="center" vertical="center" wrapText="1"/>
      <protection/>
    </xf>
    <xf numFmtId="0" fontId="9" fillId="33" borderId="14" xfId="45" applyFont="1" applyFill="1" applyBorder="1">
      <alignment/>
      <protection/>
    </xf>
    <xf numFmtId="3" fontId="0" fillId="33" borderId="15" xfId="45" applyNumberFormat="1" applyFont="1" applyFill="1" applyBorder="1" applyAlignment="1">
      <alignment horizontal="center" vertical="center" wrapText="1"/>
      <protection/>
    </xf>
    <xf numFmtId="0" fontId="9" fillId="33" borderId="14" xfId="44" applyFont="1" applyFill="1" applyBorder="1" applyAlignment="1">
      <alignment vertical="center" wrapText="1"/>
      <protection/>
    </xf>
    <xf numFmtId="0" fontId="9" fillId="0" borderId="14" xfId="45" applyFont="1" applyBorder="1" applyAlignment="1">
      <alignment vertical="center"/>
      <protection/>
    </xf>
    <xf numFmtId="0" fontId="11" fillId="0" borderId="14" xfId="0" applyFont="1" applyBorder="1" applyAlignment="1">
      <alignment vertical="center" wrapText="1"/>
    </xf>
    <xf numFmtId="169" fontId="11" fillId="0" borderId="14" xfId="0" applyNumberFormat="1" applyFont="1" applyBorder="1" applyAlignment="1">
      <alignment horizontal="center" vertical="center" wrapText="1"/>
    </xf>
    <xf numFmtId="3" fontId="11" fillId="0" borderId="15" xfId="45" applyNumberFormat="1" applyFont="1" applyBorder="1" applyAlignment="1">
      <alignment horizontal="center" vertical="center" wrapText="1"/>
      <protection/>
    </xf>
    <xf numFmtId="164" fontId="9" fillId="0" borderId="14" xfId="68" applyFont="1" applyBorder="1" applyAlignment="1">
      <alignment horizontal="center" vertical="center"/>
      <protection/>
    </xf>
    <xf numFmtId="0" fontId="9" fillId="0" borderId="24" xfId="45" applyFont="1" applyBorder="1" applyAlignment="1">
      <alignment horizontal="center" vertical="center"/>
      <protection/>
    </xf>
    <xf numFmtId="0" fontId="11" fillId="0" borderId="25" xfId="0" applyFont="1" applyBorder="1" applyAlignment="1">
      <alignment vertical="center" wrapText="1"/>
    </xf>
    <xf numFmtId="0" fontId="9" fillId="0" borderId="25" xfId="56" applyFont="1" applyBorder="1" applyAlignment="1">
      <alignment horizontal="center" vertical="center" wrapText="1"/>
      <protection/>
    </xf>
    <xf numFmtId="0" fontId="9" fillId="33" borderId="25" xfId="56" applyFont="1" applyFill="1" applyBorder="1" applyAlignment="1">
      <alignment horizontal="center" vertical="center" wrapText="1"/>
      <protection/>
    </xf>
    <xf numFmtId="169" fontId="11" fillId="0" borderId="25" xfId="0" applyNumberFormat="1" applyFont="1" applyBorder="1" applyAlignment="1">
      <alignment horizontal="center" vertical="center" wrapText="1"/>
    </xf>
    <xf numFmtId="0" fontId="9" fillId="0" borderId="25" xfId="45" applyFont="1" applyBorder="1" applyAlignment="1">
      <alignment horizontal="center" vertical="center"/>
      <protection/>
    </xf>
    <xf numFmtId="166" fontId="9" fillId="0" borderId="25" xfId="45" applyNumberFormat="1" applyFont="1" applyBorder="1" applyAlignment="1">
      <alignment vertical="center"/>
      <protection/>
    </xf>
    <xf numFmtId="166" fontId="9" fillId="0" borderId="25" xfId="45" applyNumberFormat="1" applyFont="1" applyBorder="1" applyAlignment="1">
      <alignment horizontal="center" vertical="center"/>
      <protection/>
    </xf>
    <xf numFmtId="0" fontId="9" fillId="0" borderId="25" xfId="45" applyFont="1" applyBorder="1" applyAlignment="1">
      <alignment vertical="center"/>
      <protection/>
    </xf>
    <xf numFmtId="3" fontId="11" fillId="0" borderId="26" xfId="45" applyNumberFormat="1" applyFont="1" applyBorder="1" applyAlignment="1">
      <alignment horizontal="center" vertical="center" wrapText="1"/>
      <protection/>
    </xf>
    <xf numFmtId="166" fontId="8" fillId="33" borderId="27" xfId="44" applyNumberFormat="1" applyFont="1" applyFill="1" applyBorder="1" applyAlignment="1">
      <alignment vertical="center"/>
      <protection/>
    </xf>
    <xf numFmtId="166" fontId="8" fillId="33" borderId="28" xfId="44" applyNumberFormat="1" applyFont="1" applyFill="1" applyBorder="1" applyAlignment="1">
      <alignment vertical="center"/>
      <protection/>
    </xf>
    <xf numFmtId="0" fontId="3" fillId="0" borderId="0" xfId="44" applyAlignment="1">
      <alignment vertical="center"/>
      <protection/>
    </xf>
    <xf numFmtId="0" fontId="3" fillId="0" borderId="0" xfId="44">
      <alignment/>
      <protection/>
    </xf>
    <xf numFmtId="0" fontId="9" fillId="33" borderId="10" xfId="45" applyFont="1" applyFill="1" applyBorder="1" applyAlignment="1">
      <alignment horizontal="center" vertical="center"/>
      <protection/>
    </xf>
    <xf numFmtId="0" fontId="11" fillId="33" borderId="11" xfId="56" applyFont="1" applyFill="1" applyBorder="1" applyAlignment="1">
      <alignment horizontal="center" vertical="center" wrapText="1"/>
      <protection/>
    </xf>
    <xf numFmtId="0" fontId="11" fillId="0" borderId="11" xfId="56" applyFont="1" applyFill="1" applyBorder="1" applyAlignment="1">
      <alignment horizontal="center" vertical="center" wrapText="1"/>
      <protection/>
    </xf>
    <xf numFmtId="0" fontId="9" fillId="33" borderId="11" xfId="45" applyFont="1" applyFill="1" applyBorder="1" applyAlignment="1">
      <alignment horizontal="center" vertical="center"/>
      <protection/>
    </xf>
    <xf numFmtId="166" fontId="9" fillId="33" borderId="11" xfId="45" applyNumberFormat="1" applyFont="1" applyFill="1" applyBorder="1" applyAlignment="1">
      <alignment vertical="center"/>
      <protection/>
    </xf>
    <xf numFmtId="166" fontId="9" fillId="33" borderId="11" xfId="45" applyNumberFormat="1" applyFont="1" applyFill="1" applyBorder="1" applyAlignment="1">
      <alignment horizontal="center" vertical="center"/>
      <protection/>
    </xf>
    <xf numFmtId="0" fontId="9" fillId="33" borderId="11" xfId="45" applyFont="1" applyFill="1" applyBorder="1">
      <alignment/>
      <protection/>
    </xf>
    <xf numFmtId="3" fontId="2" fillId="33" borderId="15" xfId="45" applyNumberFormat="1" applyFont="1" applyFill="1" applyBorder="1" applyAlignment="1">
      <alignment horizontal="center" vertical="center" wrapText="1"/>
      <protection/>
    </xf>
    <xf numFmtId="0" fontId="9" fillId="33" borderId="0" xfId="44" applyFont="1" applyFill="1">
      <alignment/>
      <protection/>
    </xf>
    <xf numFmtId="0" fontId="9" fillId="33" borderId="13" xfId="45" applyFont="1" applyFill="1" applyBorder="1" applyAlignment="1">
      <alignment horizontal="center" vertical="center"/>
      <protection/>
    </xf>
    <xf numFmtId="0" fontId="9" fillId="33" borderId="14" xfId="56" applyFont="1" applyFill="1" applyBorder="1" applyAlignment="1">
      <alignment horizontal="center" vertical="center" wrapText="1"/>
      <protection/>
    </xf>
    <xf numFmtId="164" fontId="9" fillId="33" borderId="14" xfId="68" applyNumberFormat="1" applyFont="1" applyFill="1" applyBorder="1" applyAlignment="1" applyProtection="1">
      <alignment horizontal="center" vertical="center"/>
      <protection/>
    </xf>
    <xf numFmtId="166" fontId="9" fillId="33" borderId="14" xfId="45" applyNumberFormat="1" applyFont="1" applyFill="1" applyBorder="1" applyAlignment="1">
      <alignment vertical="center"/>
      <protection/>
    </xf>
    <xf numFmtId="166" fontId="9" fillId="33" borderId="14" xfId="45" applyNumberFormat="1" applyFont="1" applyFill="1" applyBorder="1" applyAlignment="1">
      <alignment horizontal="center" vertical="center"/>
      <protection/>
    </xf>
    <xf numFmtId="0" fontId="9" fillId="33" borderId="14" xfId="45" applyFont="1" applyFill="1" applyBorder="1">
      <alignment/>
      <protection/>
    </xf>
    <xf numFmtId="0" fontId="9" fillId="33" borderId="16" xfId="45" applyFont="1" applyFill="1" applyBorder="1" applyAlignment="1">
      <alignment horizontal="center" vertical="center"/>
      <protection/>
    </xf>
    <xf numFmtId="0" fontId="9" fillId="33" borderId="17" xfId="56" applyFont="1" applyFill="1" applyBorder="1" applyAlignment="1">
      <alignment horizontal="center" vertical="center" wrapText="1"/>
      <protection/>
    </xf>
    <xf numFmtId="164" fontId="9" fillId="33" borderId="17" xfId="68" applyNumberFormat="1" applyFont="1" applyFill="1" applyBorder="1" applyAlignment="1" applyProtection="1">
      <alignment horizontal="center" vertical="center"/>
      <protection/>
    </xf>
    <xf numFmtId="166" fontId="9" fillId="33" borderId="17" xfId="45" applyNumberFormat="1" applyFont="1" applyFill="1" applyBorder="1" applyAlignment="1">
      <alignment vertical="center"/>
      <protection/>
    </xf>
    <xf numFmtId="166" fontId="9" fillId="33" borderId="17" xfId="45" applyNumberFormat="1" applyFont="1" applyFill="1" applyBorder="1" applyAlignment="1">
      <alignment horizontal="center" vertical="center"/>
      <protection/>
    </xf>
    <xf numFmtId="0" fontId="9" fillId="33" borderId="17" xfId="45" applyFont="1" applyFill="1" applyBorder="1">
      <alignment/>
      <protection/>
    </xf>
    <xf numFmtId="3" fontId="2" fillId="33" borderId="26" xfId="45" applyNumberFormat="1" applyFont="1" applyFill="1" applyBorder="1" applyAlignment="1">
      <alignment horizontal="center" vertical="center" wrapText="1"/>
      <protection/>
    </xf>
    <xf numFmtId="166" fontId="8" fillId="33" borderId="19" xfId="45" applyNumberFormat="1" applyFont="1" applyFill="1" applyBorder="1" applyAlignment="1">
      <alignment horizontal="center" vertical="center"/>
      <protection/>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20" fillId="0" borderId="0" xfId="44" applyFont="1" applyAlignment="1">
      <alignment horizontal="center" vertical="center"/>
      <protection/>
    </xf>
    <xf numFmtId="0" fontId="20" fillId="0" borderId="0" xfId="44" applyFont="1" applyAlignment="1">
      <alignment horizontal="center"/>
      <protection/>
    </xf>
    <xf numFmtId="0" fontId="9" fillId="0" borderId="10" xfId="45" applyFont="1" applyBorder="1" applyAlignment="1">
      <alignment horizontal="center" vertical="center"/>
      <protection/>
    </xf>
    <xf numFmtId="0" fontId="9" fillId="0" borderId="11" xfId="56" applyFont="1" applyBorder="1" applyAlignment="1">
      <alignment horizontal="center" vertical="center" wrapText="1"/>
      <protection/>
    </xf>
    <xf numFmtId="0" fontId="9" fillId="0" borderId="11" xfId="56" applyFont="1" applyFill="1" applyBorder="1" applyAlignment="1">
      <alignment horizontal="center" vertical="center" wrapText="1"/>
      <protection/>
    </xf>
    <xf numFmtId="164" fontId="9" fillId="0" borderId="14" xfId="68" applyNumberFormat="1" applyFont="1" applyFill="1" applyBorder="1" applyAlignment="1" applyProtection="1">
      <alignment vertical="center"/>
      <protection/>
    </xf>
    <xf numFmtId="0" fontId="9" fillId="0" borderId="11" xfId="45" applyFont="1" applyBorder="1" applyAlignment="1">
      <alignment horizontal="center" vertical="center"/>
      <protection/>
    </xf>
    <xf numFmtId="166" fontId="9" fillId="0" borderId="11" xfId="45" applyNumberFormat="1" applyFont="1" applyBorder="1" applyAlignment="1">
      <alignment vertical="center"/>
      <protection/>
    </xf>
    <xf numFmtId="166" fontId="9" fillId="0" borderId="11" xfId="45" applyNumberFormat="1" applyFont="1" applyBorder="1" applyAlignment="1">
      <alignment horizontal="center" vertical="center"/>
      <protection/>
    </xf>
    <xf numFmtId="0" fontId="9" fillId="0" borderId="12" xfId="45" applyFont="1" applyBorder="1" applyAlignment="1">
      <alignment horizontal="center" vertical="center" wrapText="1"/>
      <protection/>
    </xf>
    <xf numFmtId="0" fontId="9" fillId="0" borderId="15" xfId="45" applyFont="1" applyBorder="1" applyAlignment="1">
      <alignment horizontal="center" vertical="center" wrapText="1"/>
      <protection/>
    </xf>
    <xf numFmtId="0" fontId="9" fillId="0" borderId="14" xfId="56" applyFont="1" applyFill="1" applyBorder="1" applyAlignment="1">
      <alignment horizontal="left" vertical="center" wrapText="1"/>
      <protection/>
    </xf>
    <xf numFmtId="0" fontId="21" fillId="0" borderId="14" xfId="44" applyFont="1" applyBorder="1" applyAlignment="1">
      <alignment vertical="center" wrapText="1"/>
      <protection/>
    </xf>
    <xf numFmtId="0" fontId="9" fillId="0" borderId="14" xfId="44" applyFont="1" applyBorder="1" applyAlignment="1">
      <alignment vertical="center" wrapText="1"/>
      <protection/>
    </xf>
    <xf numFmtId="0" fontId="11" fillId="0" borderId="14" xfId="56" applyFont="1" applyBorder="1" applyAlignment="1">
      <alignment horizontal="center" vertical="center"/>
      <protection/>
    </xf>
    <xf numFmtId="0" fontId="9" fillId="0" borderId="15" xfId="45" applyFont="1" applyBorder="1" applyAlignment="1">
      <alignment horizontal="center" vertical="center"/>
      <protection/>
    </xf>
    <xf numFmtId="0" fontId="11" fillId="0" borderId="14" xfId="0" applyFont="1" applyBorder="1" applyAlignment="1">
      <alignment horizontal="center" vertical="center"/>
    </xf>
    <xf numFmtId="164" fontId="9" fillId="33" borderId="14" xfId="68" applyNumberFormat="1" applyFont="1" applyFill="1" applyBorder="1" applyAlignment="1" applyProtection="1">
      <alignment vertical="center"/>
      <protection/>
    </xf>
    <xf numFmtId="0" fontId="11" fillId="0" borderId="14" xfId="0" applyFont="1" applyBorder="1" applyAlignment="1">
      <alignment/>
    </xf>
    <xf numFmtId="0" fontId="11" fillId="0" borderId="15" xfId="0" applyFont="1" applyBorder="1" applyAlignment="1">
      <alignment/>
    </xf>
    <xf numFmtId="0" fontId="9" fillId="0" borderId="16" xfId="45" applyFont="1" applyBorder="1" applyAlignment="1">
      <alignment horizontal="center" vertical="center"/>
      <protection/>
    </xf>
    <xf numFmtId="0" fontId="11" fillId="0" borderId="17" xfId="0" applyFont="1" applyBorder="1" applyAlignment="1">
      <alignment vertical="center" wrapText="1"/>
    </xf>
    <xf numFmtId="0" fontId="11" fillId="0" borderId="17" xfId="0" applyFont="1" applyBorder="1" applyAlignment="1">
      <alignment horizontal="center" vertical="center"/>
    </xf>
    <xf numFmtId="0" fontId="11" fillId="33" borderId="17" xfId="56" applyFont="1" applyFill="1" applyBorder="1" applyAlignment="1">
      <alignment horizontal="center" vertical="center" wrapText="1"/>
      <protection/>
    </xf>
    <xf numFmtId="166" fontId="9" fillId="0" borderId="17" xfId="45" applyNumberFormat="1" applyFont="1" applyBorder="1" applyAlignment="1">
      <alignment vertical="center"/>
      <protection/>
    </xf>
    <xf numFmtId="166" fontId="9" fillId="0" borderId="17" xfId="45" applyNumberFormat="1" applyFont="1" applyBorder="1" applyAlignment="1">
      <alignment horizontal="center" vertical="center"/>
      <protection/>
    </xf>
    <xf numFmtId="0" fontId="11" fillId="0" borderId="17" xfId="0" applyFont="1" applyBorder="1" applyAlignment="1">
      <alignment/>
    </xf>
    <xf numFmtId="0" fontId="11" fillId="0" borderId="18" xfId="0" applyFont="1" applyBorder="1" applyAlignment="1">
      <alignment/>
    </xf>
    <xf numFmtId="166" fontId="8" fillId="33" borderId="19" xfId="47" applyNumberFormat="1" applyFont="1" applyFill="1" applyBorder="1" applyAlignment="1">
      <alignment horizontal="center" vertical="center"/>
      <protection/>
    </xf>
    <xf numFmtId="166" fontId="8" fillId="33" borderId="31" xfId="47" applyNumberFormat="1" applyFont="1" applyFill="1" applyBorder="1" applyAlignment="1">
      <alignment horizontal="center" vertical="center"/>
      <protection/>
    </xf>
    <xf numFmtId="0" fontId="9" fillId="33" borderId="11" xfId="56" applyFont="1" applyFill="1" applyBorder="1" applyAlignment="1">
      <alignment horizontal="center" vertical="center" wrapText="1"/>
      <protection/>
    </xf>
    <xf numFmtId="0" fontId="9" fillId="0" borderId="32" xfId="56" applyFont="1" applyFill="1" applyBorder="1" applyAlignment="1">
      <alignment horizontal="center" vertical="center" wrapText="1"/>
      <protection/>
    </xf>
    <xf numFmtId="0" fontId="22" fillId="33" borderId="15" xfId="45" applyFont="1" applyFill="1" applyBorder="1" applyAlignment="1">
      <alignment horizontal="center" vertical="center" wrapText="1"/>
      <protection/>
    </xf>
    <xf numFmtId="0" fontId="9" fillId="33" borderId="32" xfId="56" applyFont="1" applyFill="1" applyBorder="1" applyAlignment="1">
      <alignment horizontal="center" vertical="center" wrapText="1"/>
      <protection/>
    </xf>
    <xf numFmtId="0" fontId="9" fillId="33" borderId="33" xfId="56" applyFont="1" applyFill="1" applyBorder="1" applyAlignment="1">
      <alignment horizontal="center" vertical="center" wrapText="1"/>
      <protection/>
    </xf>
    <xf numFmtId="0" fontId="9" fillId="33" borderId="14" xfId="56" applyFont="1" applyFill="1" applyBorder="1" applyAlignment="1">
      <alignment horizontal="left" vertical="center" wrapText="1"/>
      <protection/>
    </xf>
    <xf numFmtId="0" fontId="11" fillId="33" borderId="14" xfId="56" applyFont="1" applyFill="1" applyBorder="1" applyAlignment="1">
      <alignment horizontal="center" vertical="center" wrapText="1"/>
      <protection/>
    </xf>
    <xf numFmtId="0" fontId="9" fillId="33" borderId="17" xfId="56" applyFont="1" applyFill="1" applyBorder="1" applyAlignment="1">
      <alignment vertical="center" wrapText="1"/>
      <protection/>
    </xf>
    <xf numFmtId="0" fontId="24" fillId="33" borderId="14" xfId="56" applyFont="1" applyFill="1" applyBorder="1" applyAlignment="1">
      <alignment horizontal="center" vertical="center" wrapText="1"/>
      <protection/>
    </xf>
    <xf numFmtId="0" fontId="9" fillId="0" borderId="14" xfId="56" applyFont="1" applyBorder="1" applyAlignment="1">
      <alignment horizontal="left" vertical="center" wrapText="1"/>
      <protection/>
    </xf>
    <xf numFmtId="0" fontId="22" fillId="0" borderId="15" xfId="45" applyFont="1" applyBorder="1" applyAlignment="1">
      <alignment horizontal="center" vertical="center" wrapText="1"/>
      <protection/>
    </xf>
    <xf numFmtId="0" fontId="11" fillId="0" borderId="14" xfId="56" applyFont="1" applyBorder="1" applyAlignment="1">
      <alignment horizontal="center" vertical="center" wrapText="1"/>
      <protection/>
    </xf>
    <xf numFmtId="0" fontId="9" fillId="33" borderId="34" xfId="56" applyFont="1" applyFill="1" applyBorder="1" applyAlignment="1">
      <alignment horizontal="center" vertical="center" wrapText="1"/>
      <protection/>
    </xf>
    <xf numFmtId="0" fontId="9" fillId="0" borderId="17" xfId="56" applyFont="1" applyBorder="1" applyAlignment="1">
      <alignment horizontal="left" vertical="center" wrapText="1"/>
      <protection/>
    </xf>
    <xf numFmtId="0" fontId="11" fillId="0" borderId="17" xfId="56" applyFont="1" applyBorder="1" applyAlignment="1">
      <alignment horizontal="center" vertical="center" wrapText="1"/>
      <protection/>
    </xf>
    <xf numFmtId="166" fontId="8" fillId="33" borderId="35" xfId="45" applyNumberFormat="1" applyFont="1" applyFill="1" applyBorder="1" applyAlignment="1">
      <alignment vertical="center"/>
      <protection/>
    </xf>
    <xf numFmtId="166" fontId="8" fillId="33" borderId="19" xfId="45" applyNumberFormat="1" applyFont="1" applyFill="1" applyBorder="1" applyAlignment="1">
      <alignment vertical="center"/>
      <protection/>
    </xf>
    <xf numFmtId="0" fontId="25" fillId="0" borderId="0" xfId="45" applyFont="1">
      <alignment/>
      <protection/>
    </xf>
    <xf numFmtId="0" fontId="25" fillId="0" borderId="0" xfId="45" applyFont="1" applyBorder="1" applyAlignment="1">
      <alignment horizontal="center"/>
      <protection/>
    </xf>
    <xf numFmtId="166" fontId="25" fillId="0" borderId="0" xfId="45" applyNumberFormat="1" applyFont="1" applyBorder="1">
      <alignment/>
      <protection/>
    </xf>
    <xf numFmtId="0" fontId="0" fillId="0" borderId="0" xfId="0" applyAlignment="1">
      <alignment vertical="center"/>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2" fillId="0" borderId="0" xfId="44" applyFont="1">
      <alignment/>
      <protection/>
    </xf>
    <xf numFmtId="0" fontId="20" fillId="0" borderId="0" xfId="44" applyFont="1">
      <alignment/>
      <protection/>
    </xf>
    <xf numFmtId="0" fontId="27" fillId="0" borderId="0" xfId="44" applyFont="1" applyBorder="1" applyAlignment="1">
      <alignment wrapText="1"/>
      <protection/>
    </xf>
    <xf numFmtId="0" fontId="9" fillId="0" borderId="11" xfId="56" applyFont="1" applyBorder="1" applyAlignment="1">
      <alignment horizontal="left" vertical="center" wrapText="1"/>
      <protection/>
    </xf>
    <xf numFmtId="0" fontId="11" fillId="0" borderId="11" xfId="56" applyFont="1" applyBorder="1" applyAlignment="1">
      <alignment horizontal="center" vertical="center" wrapText="1"/>
      <protection/>
    </xf>
    <xf numFmtId="0" fontId="9" fillId="0" borderId="11" xfId="45" applyFont="1" applyBorder="1">
      <alignment/>
      <protection/>
    </xf>
    <xf numFmtId="0" fontId="9" fillId="0" borderId="12" xfId="45" applyFont="1" applyBorder="1">
      <alignment/>
      <protection/>
    </xf>
    <xf numFmtId="164" fontId="4" fillId="0" borderId="0" xfId="44" applyNumberFormat="1" applyFont="1">
      <alignment/>
      <protection/>
    </xf>
    <xf numFmtId="0" fontId="9" fillId="0" borderId="14" xfId="56" applyFont="1" applyBorder="1" applyAlignment="1">
      <alignment horizontal="center" vertical="center" wrapText="1" readingOrder="1"/>
      <protection/>
    </xf>
    <xf numFmtId="0" fontId="11" fillId="0" borderId="14" xfId="56" applyFont="1" applyBorder="1" applyAlignment="1">
      <alignment horizontal="center" vertical="center" wrapText="1" readingOrder="1"/>
      <protection/>
    </xf>
    <xf numFmtId="0" fontId="9" fillId="0" borderId="15" xfId="45" applyFont="1" applyBorder="1">
      <alignment/>
      <protection/>
    </xf>
    <xf numFmtId="0" fontId="9" fillId="0" borderId="17" xfId="45" applyFont="1" applyBorder="1" applyAlignment="1">
      <alignment vertical="center" wrapText="1"/>
      <protection/>
    </xf>
    <xf numFmtId="0" fontId="9" fillId="0" borderId="17" xfId="45" applyFont="1" applyBorder="1" applyAlignment="1">
      <alignment horizontal="center" vertical="center"/>
      <protection/>
    </xf>
    <xf numFmtId="0" fontId="9" fillId="0" borderId="17" xfId="45" applyFont="1" applyBorder="1" applyAlignment="1">
      <alignment vertical="center"/>
      <protection/>
    </xf>
    <xf numFmtId="0" fontId="9" fillId="0" borderId="18" xfId="45" applyFont="1" applyBorder="1" applyAlignment="1">
      <alignment vertical="center"/>
      <protection/>
    </xf>
    <xf numFmtId="166" fontId="8" fillId="33" borderId="35" xfId="44" applyNumberFormat="1" applyFont="1" applyFill="1" applyBorder="1" applyAlignment="1">
      <alignment vertical="center"/>
      <protection/>
    </xf>
    <xf numFmtId="166" fontId="8" fillId="33" borderId="19" xfId="44" applyNumberFormat="1" applyFont="1" applyFill="1" applyBorder="1" applyAlignment="1">
      <alignment vertical="center"/>
      <protection/>
    </xf>
    <xf numFmtId="0" fontId="9" fillId="0" borderId="11" xfId="45" applyFont="1" applyBorder="1" applyAlignment="1">
      <alignment horizontal="center" vertical="center"/>
      <protection/>
    </xf>
    <xf numFmtId="0" fontId="9" fillId="0" borderId="14" xfId="45" applyFont="1" applyBorder="1" applyAlignment="1">
      <alignment horizontal="center" vertical="center"/>
      <protection/>
    </xf>
    <xf numFmtId="0" fontId="9" fillId="0" borderId="17" xfId="45" applyFont="1" applyBorder="1" applyAlignment="1">
      <alignment horizontal="center" vertical="center"/>
      <protection/>
    </xf>
    <xf numFmtId="0" fontId="6" fillId="33" borderId="36" xfId="0" applyFont="1" applyFill="1" applyBorder="1" applyAlignment="1">
      <alignment horizontal="center" vertical="center" wrapText="1"/>
    </xf>
    <xf numFmtId="0" fontId="11" fillId="0" borderId="11" xfId="56" applyFont="1" applyBorder="1" applyAlignment="1">
      <alignment horizontal="center" vertical="center" wrapText="1"/>
      <protection/>
    </xf>
    <xf numFmtId="0" fontId="22" fillId="0" borderId="0" xfId="56" applyFont="1" applyAlignment="1">
      <alignment vertical="center"/>
      <protection/>
    </xf>
    <xf numFmtId="0" fontId="16" fillId="0" borderId="0" xfId="44" applyFont="1">
      <alignment/>
      <protection/>
    </xf>
    <xf numFmtId="0" fontId="2" fillId="0" borderId="0" xfId="44" applyFont="1" applyAlignment="1">
      <alignment vertical="center"/>
      <protection/>
    </xf>
    <xf numFmtId="0" fontId="11" fillId="33" borderId="2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0" fillId="0" borderId="0" xfId="0" applyFont="1" applyAlignment="1">
      <alignment/>
    </xf>
    <xf numFmtId="164" fontId="9" fillId="33" borderId="11" xfId="68" applyNumberFormat="1" applyFont="1" applyFill="1" applyBorder="1" applyAlignment="1" applyProtection="1">
      <alignment vertical="center"/>
      <protection/>
    </xf>
    <xf numFmtId="0" fontId="9" fillId="33" borderId="12" xfId="45" applyFont="1" applyFill="1" applyBorder="1" applyAlignment="1">
      <alignment horizontal="center" vertical="center" wrapText="1"/>
      <protection/>
    </xf>
    <xf numFmtId="164" fontId="9" fillId="33" borderId="14" xfId="68" applyNumberFormat="1" applyFont="1" applyFill="1" applyBorder="1" applyAlignment="1" applyProtection="1">
      <alignment vertical="center"/>
      <protection/>
    </xf>
    <xf numFmtId="0" fontId="9" fillId="33" borderId="14" xfId="45" applyFont="1" applyFill="1" applyBorder="1" applyAlignment="1">
      <alignment horizontal="center" vertical="center"/>
      <protection/>
    </xf>
    <xf numFmtId="0" fontId="9" fillId="33" borderId="15" xfId="45" applyFont="1" applyFill="1" applyBorder="1" applyAlignment="1">
      <alignment horizontal="center" vertical="center" wrapText="1"/>
      <protection/>
    </xf>
    <xf numFmtId="0" fontId="11" fillId="0" borderId="14" xfId="0" applyFont="1" applyBorder="1" applyAlignment="1">
      <alignment vertical="center" wrapText="1"/>
    </xf>
    <xf numFmtId="0" fontId="9" fillId="0" borderId="14" xfId="0" applyFont="1" applyBorder="1" applyAlignment="1">
      <alignment vertical="center" wrapText="1"/>
    </xf>
    <xf numFmtId="0" fontId="11" fillId="0" borderId="14" xfId="0" applyFont="1" applyBorder="1" applyAlignment="1">
      <alignment vertical="center"/>
    </xf>
    <xf numFmtId="0" fontId="11" fillId="0" borderId="14" xfId="0" applyFont="1" applyBorder="1" applyAlignment="1">
      <alignment/>
    </xf>
    <xf numFmtId="0" fontId="11" fillId="0" borderId="15" xfId="0" applyFont="1" applyBorder="1" applyAlignment="1">
      <alignment horizontal="center" vertical="center" wrapText="1"/>
    </xf>
    <xf numFmtId="0" fontId="11" fillId="0" borderId="17" xfId="0" applyFont="1" applyBorder="1" applyAlignment="1">
      <alignment vertical="center" wrapText="1"/>
    </xf>
    <xf numFmtId="0" fontId="11" fillId="0" borderId="17" xfId="0" applyFont="1" applyBorder="1" applyAlignment="1">
      <alignment vertical="center"/>
    </xf>
    <xf numFmtId="0" fontId="11" fillId="33" borderId="17" xfId="56" applyFont="1" applyFill="1" applyBorder="1" applyAlignment="1">
      <alignment horizontal="center" vertical="center" wrapText="1"/>
      <protection/>
    </xf>
    <xf numFmtId="164" fontId="9" fillId="33" borderId="17" xfId="68" applyNumberFormat="1" applyFont="1" applyFill="1" applyBorder="1" applyAlignment="1" applyProtection="1">
      <alignment vertical="center"/>
      <protection/>
    </xf>
    <xf numFmtId="0" fontId="9" fillId="33" borderId="17" xfId="45" applyFont="1" applyFill="1" applyBorder="1" applyAlignment="1">
      <alignment horizontal="center" vertical="center"/>
      <protection/>
    </xf>
    <xf numFmtId="0" fontId="11" fillId="0" borderId="17" xfId="0" applyFont="1" applyBorder="1" applyAlignment="1">
      <alignment/>
    </xf>
    <xf numFmtId="0" fontId="11" fillId="0" borderId="18" xfId="0" applyFont="1" applyBorder="1" applyAlignment="1">
      <alignment horizontal="center" vertical="center" wrapText="1"/>
    </xf>
    <xf numFmtId="166" fontId="6" fillId="33" borderId="37" xfId="0" applyNumberFormat="1" applyFont="1" applyFill="1" applyBorder="1" applyAlignment="1">
      <alignment vertical="center"/>
    </xf>
    <xf numFmtId="166" fontId="6" fillId="33" borderId="19" xfId="0" applyNumberFormat="1" applyFont="1" applyFill="1" applyBorder="1" applyAlignment="1">
      <alignment vertical="center"/>
    </xf>
    <xf numFmtId="0" fontId="31" fillId="0" borderId="0" xfId="0" applyFont="1" applyAlignment="1">
      <alignment/>
    </xf>
    <xf numFmtId="164" fontId="8" fillId="33" borderId="28" xfId="68" applyFont="1" applyFill="1" applyBorder="1" applyAlignment="1" applyProtection="1">
      <alignment horizontal="center" vertical="center" wrapText="1"/>
      <protection/>
    </xf>
    <xf numFmtId="164" fontId="8" fillId="33" borderId="38" xfId="68" applyFont="1" applyFill="1" applyBorder="1" applyAlignment="1" applyProtection="1">
      <alignment horizontal="center" vertical="center" wrapText="1"/>
      <protection/>
    </xf>
    <xf numFmtId="0" fontId="32" fillId="0" borderId="0" xfId="48" applyNumberFormat="1" applyFont="1" applyFill="1" applyBorder="1" applyAlignment="1" applyProtection="1">
      <alignment/>
      <protection/>
    </xf>
    <xf numFmtId="0" fontId="32" fillId="0" borderId="0" xfId="48" applyNumberFormat="1" applyFont="1" applyFill="1" applyBorder="1" applyAlignment="1" applyProtection="1">
      <alignment horizontal="center" vertical="center"/>
      <protection/>
    </xf>
    <xf numFmtId="0" fontId="11" fillId="0" borderId="10" xfId="46" applyNumberFormat="1" applyFont="1" applyFill="1" applyBorder="1" applyAlignment="1" applyProtection="1">
      <alignment horizontal="center" vertical="center"/>
      <protection/>
    </xf>
    <xf numFmtId="0" fontId="9" fillId="0" borderId="11" xfId="58" applyNumberFormat="1" applyFont="1" applyFill="1" applyBorder="1" applyAlignment="1" applyProtection="1">
      <alignment horizontal="center" vertical="center" wrapText="1"/>
      <protection/>
    </xf>
    <xf numFmtId="0" fontId="9" fillId="0" borderId="11" xfId="46" applyNumberFormat="1" applyFont="1" applyFill="1" applyBorder="1" applyAlignment="1" applyProtection="1">
      <alignment horizontal="center" vertical="center"/>
      <protection/>
    </xf>
    <xf numFmtId="165" fontId="9" fillId="0" borderId="11" xfId="71" applyFont="1" applyFill="1" applyBorder="1" applyAlignment="1" applyProtection="1">
      <alignment vertical="center"/>
      <protection/>
    </xf>
    <xf numFmtId="170" fontId="9" fillId="0" borderId="11" xfId="46" applyNumberFormat="1" applyFont="1" applyBorder="1" applyAlignment="1" applyProtection="1">
      <alignment vertical="center"/>
      <protection/>
    </xf>
    <xf numFmtId="170" fontId="9" fillId="0" borderId="11" xfId="46" applyNumberFormat="1" applyFont="1" applyBorder="1" applyAlignment="1" applyProtection="1">
      <alignment horizontal="center" vertical="center"/>
      <protection/>
    </xf>
    <xf numFmtId="0" fontId="11" fillId="0" borderId="11" xfId="46" applyNumberFormat="1" applyFont="1" applyFill="1" applyBorder="1" applyAlignment="1" applyProtection="1">
      <alignment horizontal="center" vertical="center" wrapText="1"/>
      <protection/>
    </xf>
    <xf numFmtId="0" fontId="9" fillId="0" borderId="12" xfId="46" applyNumberFormat="1" applyFont="1" applyFill="1" applyBorder="1" applyAlignment="1" applyProtection="1">
      <alignment horizontal="center" vertical="center" wrapText="1"/>
      <protection/>
    </xf>
    <xf numFmtId="0" fontId="11" fillId="0" borderId="13" xfId="46" applyNumberFormat="1" applyFont="1" applyFill="1" applyBorder="1" applyAlignment="1" applyProtection="1">
      <alignment horizontal="center" vertical="center"/>
      <protection/>
    </xf>
    <xf numFmtId="0" fontId="9" fillId="0" borderId="14" xfId="58" applyNumberFormat="1" applyFont="1" applyFill="1" applyBorder="1" applyAlignment="1" applyProtection="1">
      <alignment horizontal="center" vertical="center" wrapText="1"/>
      <protection/>
    </xf>
    <xf numFmtId="0" fontId="9" fillId="33" borderId="14" xfId="46" applyNumberFormat="1" applyFont="1" applyFill="1" applyBorder="1" applyAlignment="1" applyProtection="1">
      <alignment horizontal="center" vertical="center"/>
      <protection/>
    </xf>
    <xf numFmtId="165" fontId="9" fillId="0" borderId="14" xfId="71" applyFont="1" applyFill="1" applyBorder="1" applyAlignment="1" applyProtection="1">
      <alignment vertical="center"/>
      <protection/>
    </xf>
    <xf numFmtId="0" fontId="9" fillId="0" borderId="14" xfId="46" applyNumberFormat="1" applyFont="1" applyFill="1" applyBorder="1" applyAlignment="1" applyProtection="1">
      <alignment horizontal="center" vertical="center"/>
      <protection/>
    </xf>
    <xf numFmtId="170" fontId="9" fillId="0" borderId="14" xfId="46" applyNumberFormat="1" applyFont="1" applyBorder="1" applyAlignment="1" applyProtection="1">
      <alignment vertical="center"/>
      <protection/>
    </xf>
    <xf numFmtId="170" fontId="9" fillId="0" borderId="14" xfId="46" applyNumberFormat="1" applyFont="1" applyBorder="1" applyAlignment="1" applyProtection="1">
      <alignment horizontal="center" vertical="center"/>
      <protection/>
    </xf>
    <xf numFmtId="0" fontId="11" fillId="0" borderId="14" xfId="46" applyNumberFormat="1" applyFont="1" applyFill="1" applyBorder="1" applyAlignment="1" applyProtection="1">
      <alignment horizontal="center" vertical="center" wrapText="1"/>
      <protection/>
    </xf>
    <xf numFmtId="0" fontId="9" fillId="0" borderId="15" xfId="46" applyNumberFormat="1" applyFont="1" applyFill="1" applyBorder="1" applyAlignment="1" applyProtection="1">
      <alignment horizontal="center" vertical="center" wrapText="1"/>
      <protection/>
    </xf>
    <xf numFmtId="0" fontId="9" fillId="0" borderId="14" xfId="58" applyNumberFormat="1" applyFont="1" applyFill="1" applyBorder="1" applyAlignment="1" applyProtection="1">
      <alignment horizontal="left" vertical="center" wrapText="1"/>
      <protection/>
    </xf>
    <xf numFmtId="0" fontId="35" fillId="0" borderId="14" xfId="58" applyNumberFormat="1" applyFont="1" applyFill="1" applyBorder="1" applyAlignment="1" applyProtection="1">
      <alignment horizontal="center" vertical="center" wrapText="1"/>
      <protection/>
    </xf>
    <xf numFmtId="0" fontId="8" fillId="0" borderId="14" xfId="58" applyNumberFormat="1" applyFont="1" applyFill="1" applyBorder="1" applyAlignment="1" applyProtection="1">
      <alignment horizontal="left" vertical="center" wrapText="1"/>
      <protection/>
    </xf>
    <xf numFmtId="0" fontId="8" fillId="0" borderId="14" xfId="58" applyNumberFormat="1" applyFont="1" applyFill="1" applyBorder="1" applyAlignment="1" applyProtection="1">
      <alignment horizontal="left" vertical="top" wrapText="1"/>
      <protection/>
    </xf>
    <xf numFmtId="165" fontId="9" fillId="0" borderId="17" xfId="71" applyFont="1" applyFill="1" applyBorder="1" applyAlignment="1" applyProtection="1">
      <alignment vertical="center"/>
      <protection/>
    </xf>
    <xf numFmtId="0" fontId="9" fillId="0" borderId="17" xfId="46" applyNumberFormat="1" applyFont="1" applyFill="1" applyBorder="1" applyAlignment="1" applyProtection="1">
      <alignment horizontal="center" vertical="center"/>
      <protection/>
    </xf>
    <xf numFmtId="170" fontId="9" fillId="0" borderId="17" xfId="46" applyNumberFormat="1" applyFont="1" applyBorder="1" applyAlignment="1" applyProtection="1">
      <alignment vertical="center"/>
      <protection/>
    </xf>
    <xf numFmtId="170" fontId="9" fillId="0" borderId="17" xfId="46" applyNumberFormat="1" applyFont="1" applyBorder="1" applyAlignment="1" applyProtection="1">
      <alignment horizontal="center" vertical="center"/>
      <protection/>
    </xf>
    <xf numFmtId="0" fontId="9" fillId="0" borderId="17" xfId="46" applyNumberFormat="1" applyFont="1" applyFill="1" applyBorder="1" applyAlignment="1" applyProtection="1">
      <alignment horizontal="center" vertical="center" wrapText="1"/>
      <protection/>
    </xf>
    <xf numFmtId="0" fontId="9" fillId="0" borderId="18" xfId="46" applyNumberFormat="1" applyFont="1" applyFill="1" applyBorder="1" applyAlignment="1" applyProtection="1">
      <alignment horizontal="center" vertical="center" wrapText="1"/>
      <protection/>
    </xf>
    <xf numFmtId="170" fontId="8" fillId="33" borderId="19" xfId="48" applyNumberFormat="1" applyFont="1" applyFill="1" applyBorder="1" applyAlignment="1" applyProtection="1">
      <alignment vertical="center"/>
      <protection/>
    </xf>
    <xf numFmtId="0" fontId="36" fillId="0" borderId="0" xfId="48" applyNumberFormat="1" applyFont="1" applyFill="1" applyBorder="1" applyAlignment="1" applyProtection="1">
      <alignment/>
      <protection/>
    </xf>
    <xf numFmtId="0" fontId="0" fillId="0" borderId="0" xfId="48" applyNumberFormat="1" applyFont="1" applyFill="1" applyBorder="1" applyAlignment="1" applyProtection="1">
      <alignment/>
      <protection/>
    </xf>
    <xf numFmtId="0" fontId="32" fillId="0" borderId="0" xfId="48" applyNumberFormat="1" applyFont="1" applyFill="1" applyBorder="1" applyAlignment="1" applyProtection="1">
      <alignment vertical="top" wrapText="1"/>
      <protection/>
    </xf>
    <xf numFmtId="0" fontId="42" fillId="0" borderId="0" xfId="48" applyNumberFormat="1" applyFont="1" applyFill="1" applyBorder="1" applyAlignment="1" applyProtection="1">
      <alignment vertical="top" wrapText="1"/>
      <protection/>
    </xf>
    <xf numFmtId="0" fontId="42" fillId="0" borderId="0" xfId="48" applyNumberFormat="1" applyFont="1" applyFill="1" applyBorder="1" applyAlignment="1" applyProtection="1">
      <alignment horizontal="center" vertical="top" wrapText="1"/>
      <protection/>
    </xf>
    <xf numFmtId="0" fontId="43" fillId="33" borderId="0" xfId="48" applyNumberFormat="1" applyFont="1" applyFill="1" applyBorder="1" applyAlignment="1" applyProtection="1">
      <alignment horizontal="center" vertical="center" wrapText="1"/>
      <protection/>
    </xf>
    <xf numFmtId="0" fontId="2" fillId="0" borderId="0" xfId="59" applyNumberFormat="1" applyFill="1" applyBorder="1">
      <alignment/>
      <protection/>
    </xf>
    <xf numFmtId="0" fontId="9" fillId="0" borderId="0" xfId="48" applyNumberFormat="1" applyFont="1" applyFill="1" applyBorder="1" applyAlignment="1" applyProtection="1">
      <alignment wrapText="1"/>
      <protection/>
    </xf>
    <xf numFmtId="0" fontId="2" fillId="0" borderId="0" xfId="59" applyNumberFormat="1" applyFont="1" applyFill="1">
      <alignment/>
      <protection/>
    </xf>
    <xf numFmtId="0" fontId="3" fillId="0" borderId="0" xfId="48" applyNumberFormat="1" applyFont="1" applyFill="1" applyBorder="1" applyAlignment="1" applyProtection="1">
      <alignment/>
      <protection/>
    </xf>
    <xf numFmtId="0" fontId="9" fillId="0" borderId="21" xfId="48" applyNumberFormat="1" applyFont="1" applyFill="1" applyBorder="1" applyAlignment="1" applyProtection="1">
      <alignment horizontal="center" vertical="center"/>
      <protection/>
    </xf>
    <xf numFmtId="0" fontId="11" fillId="0" borderId="22" xfId="48" applyNumberFormat="1" applyFont="1" applyFill="1" applyBorder="1" applyAlignment="1" applyProtection="1">
      <alignment vertical="center" wrapText="1"/>
      <protection/>
    </xf>
    <xf numFmtId="0" fontId="11" fillId="0" borderId="22" xfId="48" applyNumberFormat="1" applyFont="1" applyFill="1" applyBorder="1" applyAlignment="1" applyProtection="1">
      <alignment horizontal="center" vertical="center" wrapText="1"/>
      <protection/>
    </xf>
    <xf numFmtId="0" fontId="11" fillId="0" borderId="22" xfId="48" applyNumberFormat="1" applyFont="1" applyFill="1" applyBorder="1" applyAlignment="1" applyProtection="1">
      <alignment horizontal="center" vertical="center"/>
      <protection/>
    </xf>
    <xf numFmtId="165" fontId="11" fillId="0" borderId="22" xfId="71" applyFont="1" applyFill="1" applyBorder="1" applyAlignment="1" applyProtection="1">
      <alignment vertical="center"/>
      <protection/>
    </xf>
    <xf numFmtId="170" fontId="11" fillId="0" borderId="22" xfId="46" applyNumberFormat="1" applyFont="1" applyBorder="1" applyAlignment="1" applyProtection="1">
      <alignment vertical="center"/>
      <protection/>
    </xf>
    <xf numFmtId="170" fontId="11" fillId="0" borderId="22" xfId="46" applyNumberFormat="1" applyFont="1" applyBorder="1" applyAlignment="1" applyProtection="1">
      <alignment horizontal="center" vertical="center"/>
      <protection/>
    </xf>
    <xf numFmtId="0" fontId="11" fillId="0" borderId="22" xfId="46" applyNumberFormat="1" applyFont="1" applyFill="1" applyBorder="1" applyAlignment="1" applyProtection="1">
      <alignment horizontal="center" vertical="center" wrapText="1"/>
      <protection/>
    </xf>
    <xf numFmtId="0" fontId="11" fillId="0" borderId="23" xfId="0" applyFont="1" applyBorder="1" applyAlignment="1">
      <alignment horizontal="center" vertical="center" wrapText="1"/>
    </xf>
    <xf numFmtId="0" fontId="9" fillId="0" borderId="13" xfId="48" applyNumberFormat="1" applyFont="1" applyFill="1" applyBorder="1" applyAlignment="1" applyProtection="1">
      <alignment horizontal="center" vertical="center"/>
      <protection/>
    </xf>
    <xf numFmtId="0" fontId="11" fillId="0" borderId="14" xfId="48" applyNumberFormat="1" applyFont="1" applyFill="1" applyBorder="1" applyAlignment="1" applyProtection="1">
      <alignment vertical="center" wrapText="1"/>
      <protection/>
    </xf>
    <xf numFmtId="0" fontId="11" fillId="0" borderId="14" xfId="48" applyNumberFormat="1" applyFont="1" applyFill="1" applyBorder="1" applyAlignment="1" applyProtection="1">
      <alignment horizontal="center" vertical="center" wrapText="1"/>
      <protection/>
    </xf>
    <xf numFmtId="0" fontId="11" fillId="0" borderId="14" xfId="48" applyNumberFormat="1" applyFont="1" applyFill="1" applyBorder="1" applyAlignment="1" applyProtection="1">
      <alignment horizontal="center" vertical="center"/>
      <protection/>
    </xf>
    <xf numFmtId="0" fontId="11" fillId="33" borderId="14" xfId="48" applyNumberFormat="1" applyFont="1" applyFill="1" applyBorder="1" applyAlignment="1" applyProtection="1">
      <alignment horizontal="center" vertical="center"/>
      <protection/>
    </xf>
    <xf numFmtId="165" fontId="11" fillId="0" borderId="14" xfId="71" applyFont="1" applyFill="1" applyBorder="1" applyAlignment="1" applyProtection="1">
      <alignment vertical="center"/>
      <protection/>
    </xf>
    <xf numFmtId="170" fontId="11" fillId="0" borderId="14" xfId="46" applyNumberFormat="1" applyFont="1" applyBorder="1" applyAlignment="1" applyProtection="1">
      <alignment vertical="center"/>
      <protection/>
    </xf>
    <xf numFmtId="170" fontId="11" fillId="0" borderId="14" xfId="46" applyNumberFormat="1" applyFont="1" applyBorder="1" applyAlignment="1" applyProtection="1">
      <alignment horizontal="center" vertical="center"/>
      <protection/>
    </xf>
    <xf numFmtId="0" fontId="11" fillId="0" borderId="15" xfId="48" applyNumberFormat="1" applyFont="1" applyFill="1" applyBorder="1" applyAlignment="1" applyProtection="1">
      <alignment horizontal="center" vertical="center" wrapText="1"/>
      <protection/>
    </xf>
    <xf numFmtId="171" fontId="11" fillId="0" borderId="14" xfId="48" applyNumberFormat="1" applyFont="1" applyFill="1" applyBorder="1" applyAlignment="1" applyProtection="1">
      <alignment horizontal="center" vertical="center" wrapText="1"/>
      <protection/>
    </xf>
    <xf numFmtId="0" fontId="11" fillId="0" borderId="25" xfId="48" applyNumberFormat="1" applyFont="1" applyFill="1" applyBorder="1" applyAlignment="1" applyProtection="1">
      <alignment vertical="center" wrapText="1"/>
      <protection/>
    </xf>
    <xf numFmtId="0" fontId="11" fillId="0" borderId="25" xfId="48" applyNumberFormat="1" applyFont="1" applyFill="1" applyBorder="1" applyAlignment="1" applyProtection="1">
      <alignment horizontal="center" vertical="center" wrapText="1"/>
      <protection/>
    </xf>
    <xf numFmtId="0" fontId="11" fillId="0" borderId="25" xfId="48" applyNumberFormat="1" applyFont="1" applyFill="1" applyBorder="1" applyAlignment="1" applyProtection="1">
      <alignment horizontal="center" vertical="center"/>
      <protection/>
    </xf>
    <xf numFmtId="165" fontId="11" fillId="0" borderId="25" xfId="71" applyFont="1" applyFill="1" applyBorder="1" applyAlignment="1" applyProtection="1">
      <alignment vertical="center"/>
      <protection/>
    </xf>
    <xf numFmtId="170" fontId="11" fillId="0" borderId="25" xfId="46" applyNumberFormat="1" applyFont="1" applyBorder="1" applyAlignment="1" applyProtection="1">
      <alignment vertical="center"/>
      <protection/>
    </xf>
    <xf numFmtId="170" fontId="11" fillId="0" borderId="25" xfId="46" applyNumberFormat="1" applyFont="1" applyBorder="1" applyAlignment="1" applyProtection="1">
      <alignment horizontal="center" vertical="center"/>
      <protection/>
    </xf>
    <xf numFmtId="0" fontId="11" fillId="0" borderId="25" xfId="46" applyNumberFormat="1" applyFont="1" applyFill="1" applyBorder="1" applyAlignment="1" applyProtection="1">
      <alignment horizontal="center" vertical="center" wrapText="1"/>
      <protection/>
    </xf>
    <xf numFmtId="0" fontId="11" fillId="0" borderId="26" xfId="48" applyNumberFormat="1" applyFont="1" applyFill="1" applyBorder="1" applyAlignment="1" applyProtection="1">
      <alignment horizontal="center" vertical="center" wrapText="1"/>
      <protection/>
    </xf>
    <xf numFmtId="0" fontId="8" fillId="0" borderId="0" xfId="48" applyNumberFormat="1" applyFont="1" applyFill="1" applyBorder="1" applyAlignment="1" applyProtection="1">
      <alignment vertical="center"/>
      <protection/>
    </xf>
    <xf numFmtId="170" fontId="8" fillId="0" borderId="0" xfId="48" applyNumberFormat="1" applyFont="1" applyFill="1" applyBorder="1" applyAlignment="1" applyProtection="1">
      <alignment vertical="center"/>
      <protection/>
    </xf>
    <xf numFmtId="0" fontId="9" fillId="0" borderId="0" xfId="59" applyNumberFormat="1" applyFont="1">
      <alignment/>
      <protection/>
    </xf>
    <xf numFmtId="0" fontId="14" fillId="0" borderId="0" xfId="48" applyNumberFormat="1" applyFont="1" applyFill="1" applyBorder="1" applyAlignment="1" applyProtection="1">
      <alignment/>
      <protection/>
    </xf>
    <xf numFmtId="0" fontId="9" fillId="0" borderId="20" xfId="48" applyNumberFormat="1" applyFont="1" applyFill="1" applyBorder="1" applyAlignment="1" applyProtection="1">
      <alignment horizontal="left" vertical="center" wrapText="1"/>
      <protection/>
    </xf>
    <xf numFmtId="0" fontId="27" fillId="0" borderId="0" xfId="48" applyNumberFormat="1" applyFont="1" applyFill="1" applyBorder="1" applyAlignment="1" applyProtection="1">
      <alignment/>
      <protection/>
    </xf>
    <xf numFmtId="0" fontId="9" fillId="0" borderId="0" xfId="48" applyNumberFormat="1" applyFont="1" applyFill="1" applyBorder="1" applyAlignment="1" applyProtection="1">
      <alignment/>
      <protection/>
    </xf>
    <xf numFmtId="0" fontId="2" fillId="0" borderId="0" xfId="59" applyNumberFormat="1" applyFont="1">
      <alignment/>
      <protection/>
    </xf>
    <xf numFmtId="0" fontId="3" fillId="33" borderId="0" xfId="48" applyNumberFormat="1" applyFont="1" applyFill="1" applyBorder="1" applyAlignment="1" applyProtection="1">
      <alignment/>
      <protection/>
    </xf>
    <xf numFmtId="0" fontId="3" fillId="0" borderId="0" xfId="48" applyNumberFormat="1" applyFont="1" applyFill="1" applyBorder="1" applyAlignment="1" applyProtection="1">
      <alignment horizontal="center" vertical="center"/>
      <protection/>
    </xf>
    <xf numFmtId="0" fontId="9" fillId="33" borderId="14" xfId="58" applyNumberFormat="1" applyFont="1" applyFill="1" applyBorder="1" applyAlignment="1" applyProtection="1">
      <alignment horizontal="center" vertical="center" wrapText="1"/>
      <protection/>
    </xf>
    <xf numFmtId="0" fontId="9" fillId="33" borderId="17" xfId="58" applyNumberFormat="1" applyFont="1" applyFill="1" applyBorder="1" applyAlignment="1" applyProtection="1">
      <alignment horizontal="center" vertical="center" wrapText="1"/>
      <protection/>
    </xf>
    <xf numFmtId="0" fontId="9" fillId="33" borderId="21" xfId="46" applyNumberFormat="1" applyFont="1" applyFill="1" applyBorder="1" applyAlignment="1" applyProtection="1">
      <alignment horizontal="center" vertical="center"/>
      <protection/>
    </xf>
    <xf numFmtId="0" fontId="9" fillId="33" borderId="22" xfId="58" applyNumberFormat="1" applyFont="1" applyFill="1" applyBorder="1" applyAlignment="1" applyProtection="1">
      <alignment horizontal="center" vertical="center" wrapText="1"/>
      <protection/>
    </xf>
    <xf numFmtId="0" fontId="9" fillId="0" borderId="22" xfId="46" applyNumberFormat="1" applyFont="1" applyFill="1" applyBorder="1" applyAlignment="1" applyProtection="1">
      <alignment horizontal="center" vertical="center"/>
      <protection/>
    </xf>
    <xf numFmtId="165" fontId="9" fillId="33" borderId="22" xfId="71" applyFont="1" applyFill="1" applyBorder="1" applyAlignment="1" applyProtection="1">
      <alignment vertical="center"/>
      <protection/>
    </xf>
    <xf numFmtId="0" fontId="9" fillId="33" borderId="39" xfId="46" applyNumberFormat="1" applyFont="1" applyFill="1" applyBorder="1" applyAlignment="1" applyProtection="1">
      <alignment horizontal="center" vertical="center"/>
      <protection/>
    </xf>
    <xf numFmtId="170" fontId="9" fillId="33" borderId="11" xfId="46" applyNumberFormat="1" applyFont="1" applyFill="1" applyBorder="1" applyAlignment="1" applyProtection="1">
      <alignment vertical="center"/>
      <protection/>
    </xf>
    <xf numFmtId="170" fontId="9" fillId="33" borderId="11" xfId="46" applyNumberFormat="1" applyFont="1" applyFill="1" applyBorder="1" applyAlignment="1" applyProtection="1">
      <alignment horizontal="center" vertical="center"/>
      <protection/>
    </xf>
    <xf numFmtId="0" fontId="11" fillId="0" borderId="40" xfId="46" applyNumberFormat="1" applyFont="1" applyFill="1" applyBorder="1" applyAlignment="1" applyProtection="1">
      <alignment horizontal="center" vertical="center" wrapText="1"/>
      <protection/>
    </xf>
    <xf numFmtId="0" fontId="9" fillId="0" borderId="23" xfId="46" applyNumberFormat="1" applyFont="1" applyFill="1" applyBorder="1" applyAlignment="1" applyProtection="1">
      <alignment horizontal="center" vertical="center"/>
      <protection/>
    </xf>
    <xf numFmtId="0" fontId="9" fillId="33" borderId="13" xfId="46" applyNumberFormat="1" applyFont="1" applyFill="1" applyBorder="1" applyAlignment="1" applyProtection="1">
      <alignment horizontal="center" vertical="center"/>
      <protection/>
    </xf>
    <xf numFmtId="0" fontId="9" fillId="33" borderId="14" xfId="48" applyNumberFormat="1" applyFont="1" applyFill="1" applyBorder="1" applyAlignment="1" applyProtection="1">
      <alignment horizontal="center" vertical="center" wrapText="1"/>
      <protection/>
    </xf>
    <xf numFmtId="0" fontId="9" fillId="33" borderId="14" xfId="48" applyNumberFormat="1" applyFont="1" applyFill="1" applyBorder="1" applyAlignment="1" applyProtection="1">
      <alignment horizontal="center" vertical="center"/>
      <protection/>
    </xf>
    <xf numFmtId="165" fontId="9" fillId="33" borderId="14" xfId="71" applyFont="1" applyFill="1" applyBorder="1" applyAlignment="1" applyProtection="1">
      <alignment vertical="center"/>
      <protection/>
    </xf>
    <xf numFmtId="0" fontId="9" fillId="33" borderId="33" xfId="48" applyNumberFormat="1" applyFont="1" applyFill="1" applyBorder="1" applyAlignment="1" applyProtection="1">
      <alignment horizontal="center" vertical="center"/>
      <protection/>
    </xf>
    <xf numFmtId="170" fontId="9" fillId="33" borderId="14" xfId="46" applyNumberFormat="1" applyFont="1" applyFill="1" applyBorder="1" applyAlignment="1" applyProtection="1">
      <alignment vertical="center"/>
      <protection/>
    </xf>
    <xf numFmtId="170" fontId="9" fillId="33" borderId="14" xfId="46" applyNumberFormat="1" applyFont="1" applyFill="1" applyBorder="1" applyAlignment="1" applyProtection="1">
      <alignment horizontal="center" vertical="center"/>
      <protection/>
    </xf>
    <xf numFmtId="0" fontId="11" fillId="0" borderId="41" xfId="46" applyNumberFormat="1" applyFont="1" applyFill="1" applyBorder="1" applyAlignment="1" applyProtection="1">
      <alignment horizontal="center" vertical="center" wrapText="1"/>
      <protection/>
    </xf>
    <xf numFmtId="0" fontId="9" fillId="33" borderId="33" xfId="46" applyNumberFormat="1" applyFont="1" applyFill="1" applyBorder="1" applyAlignment="1" applyProtection="1">
      <alignment horizontal="center" vertical="center"/>
      <protection/>
    </xf>
    <xf numFmtId="0" fontId="9" fillId="33" borderId="15" xfId="48" applyNumberFormat="1" applyFont="1" applyFill="1" applyBorder="1" applyAlignment="1" applyProtection="1">
      <alignment horizontal="center" vertical="center"/>
      <protection/>
    </xf>
    <xf numFmtId="171" fontId="9" fillId="33" borderId="14" xfId="58" applyNumberFormat="1" applyFont="1" applyFill="1" applyBorder="1" applyAlignment="1" applyProtection="1">
      <alignment horizontal="center" vertical="center" wrapText="1"/>
      <protection/>
    </xf>
    <xf numFmtId="0" fontId="9" fillId="33" borderId="16" xfId="46" applyNumberFormat="1" applyFont="1" applyFill="1" applyBorder="1" applyAlignment="1" applyProtection="1">
      <alignment horizontal="center" vertical="center"/>
      <protection/>
    </xf>
    <xf numFmtId="0" fontId="9" fillId="33" borderId="17" xfId="48" applyNumberFormat="1" applyFont="1" applyFill="1" applyBorder="1" applyAlignment="1" applyProtection="1">
      <alignment horizontal="center" vertical="center" wrapText="1"/>
      <protection/>
    </xf>
    <xf numFmtId="0" fontId="9" fillId="33" borderId="17" xfId="48" applyNumberFormat="1" applyFont="1" applyFill="1" applyBorder="1" applyAlignment="1" applyProtection="1">
      <alignment horizontal="center" vertical="center"/>
      <protection/>
    </xf>
    <xf numFmtId="0" fontId="11" fillId="0" borderId="42" xfId="46" applyNumberFormat="1" applyFont="1" applyFill="1" applyBorder="1" applyAlignment="1" applyProtection="1">
      <alignment horizontal="center" vertical="center" wrapText="1"/>
      <protection/>
    </xf>
    <xf numFmtId="0" fontId="9" fillId="33" borderId="18" xfId="48" applyNumberFormat="1" applyFont="1" applyFill="1" applyBorder="1" applyAlignment="1" applyProtection="1">
      <alignment horizontal="center" vertical="center"/>
      <protection/>
    </xf>
    <xf numFmtId="170" fontId="9" fillId="33" borderId="43" xfId="46" applyNumberFormat="1" applyFont="1" applyFill="1" applyBorder="1" applyAlignment="1" applyProtection="1">
      <alignment vertical="center"/>
      <protection/>
    </xf>
    <xf numFmtId="170" fontId="9" fillId="33" borderId="43" xfId="46" applyNumberFormat="1" applyFont="1" applyFill="1" applyBorder="1" applyAlignment="1" applyProtection="1">
      <alignment horizontal="center" vertical="center"/>
      <protection/>
    </xf>
    <xf numFmtId="0" fontId="11" fillId="0" borderId="17" xfId="46" applyNumberFormat="1" applyFont="1" applyFill="1" applyBorder="1" applyAlignment="1" applyProtection="1">
      <alignment horizontal="center" vertical="center" wrapText="1"/>
      <protection/>
    </xf>
    <xf numFmtId="0" fontId="9" fillId="33" borderId="43" xfId="58" applyNumberFormat="1" applyFont="1" applyFill="1" applyBorder="1" applyAlignment="1" applyProtection="1">
      <alignment horizontal="center" vertical="center" wrapText="1"/>
      <protection/>
    </xf>
    <xf numFmtId="0" fontId="9" fillId="33" borderId="43" xfId="48" applyNumberFormat="1" applyFont="1" applyFill="1" applyBorder="1" applyAlignment="1" applyProtection="1">
      <alignment horizontal="center" vertical="center" wrapText="1"/>
      <protection/>
    </xf>
    <xf numFmtId="0" fontId="9" fillId="33" borderId="43" xfId="48" applyNumberFormat="1" applyFont="1" applyFill="1" applyBorder="1" applyAlignment="1" applyProtection="1">
      <alignment horizontal="center" vertical="center"/>
      <protection/>
    </xf>
    <xf numFmtId="165" fontId="9" fillId="0" borderId="43" xfId="71" applyFont="1" applyFill="1" applyBorder="1" applyAlignment="1" applyProtection="1">
      <alignment vertical="center"/>
      <protection/>
    </xf>
    <xf numFmtId="0" fontId="9" fillId="33" borderId="44" xfId="48" applyNumberFormat="1" applyFont="1" applyFill="1" applyBorder="1" applyAlignment="1" applyProtection="1">
      <alignment horizontal="center" vertical="center"/>
      <protection/>
    </xf>
    <xf numFmtId="0" fontId="9" fillId="33" borderId="17" xfId="46" applyNumberFormat="1" applyFont="1" applyFill="1" applyBorder="1" applyAlignment="1" applyProtection="1">
      <alignment horizontal="center" vertical="center"/>
      <protection/>
    </xf>
    <xf numFmtId="0" fontId="11" fillId="0" borderId="43" xfId="46" applyNumberFormat="1" applyFont="1" applyFill="1" applyBorder="1" applyAlignment="1" applyProtection="1">
      <alignment horizontal="center" vertical="center" wrapText="1"/>
      <protection/>
    </xf>
    <xf numFmtId="170" fontId="8" fillId="33" borderId="19" xfId="48" applyNumberFormat="1" applyFont="1" applyFill="1" applyBorder="1" applyAlignment="1" applyProtection="1">
      <alignment horizontal="center" vertical="center"/>
      <protection/>
    </xf>
    <xf numFmtId="170" fontId="8" fillId="33" borderId="45" xfId="48" applyNumberFormat="1" applyFont="1" applyFill="1" applyBorder="1" applyAlignment="1" applyProtection="1">
      <alignment horizontal="center" vertical="center"/>
      <protection/>
    </xf>
    <xf numFmtId="0" fontId="45" fillId="0" borderId="0" xfId="48" applyNumberFormat="1" applyFont="1" applyFill="1" applyBorder="1" applyAlignment="1" applyProtection="1">
      <alignment vertical="center"/>
      <protection/>
    </xf>
    <xf numFmtId="0" fontId="20" fillId="0" borderId="0" xfId="48" applyNumberFormat="1" applyFont="1" applyFill="1" applyBorder="1" applyAlignment="1" applyProtection="1">
      <alignment/>
      <protection/>
    </xf>
    <xf numFmtId="0" fontId="45" fillId="0" borderId="0" xfId="48" applyNumberFormat="1" applyFont="1" applyFill="1" applyBorder="1" applyAlignment="1" applyProtection="1">
      <alignment horizontal="center" vertical="center"/>
      <protection/>
    </xf>
    <xf numFmtId="0" fontId="46" fillId="0" borderId="0" xfId="48" applyNumberFormat="1" applyFont="1" applyFill="1" applyBorder="1" applyAlignment="1" applyProtection="1">
      <alignment vertical="center"/>
      <protection/>
    </xf>
    <xf numFmtId="0" fontId="46" fillId="0" borderId="0" xfId="48" applyNumberFormat="1" applyFont="1" applyFill="1" applyBorder="1" applyAlignment="1" applyProtection="1">
      <alignment horizontal="center" vertical="center"/>
      <protection/>
    </xf>
    <xf numFmtId="0" fontId="39" fillId="0" borderId="10" xfId="48" applyNumberFormat="1" applyFont="1" applyFill="1" applyBorder="1" applyAlignment="1" applyProtection="1">
      <alignment vertical="top" wrapText="1"/>
      <protection/>
    </xf>
    <xf numFmtId="0" fontId="39" fillId="0" borderId="13" xfId="48" applyNumberFormat="1" applyFont="1" applyFill="1" applyBorder="1" applyAlignment="1" applyProtection="1">
      <alignment vertical="top" wrapText="1"/>
      <protection/>
    </xf>
    <xf numFmtId="0" fontId="39" fillId="0" borderId="0" xfId="48" applyNumberFormat="1" applyFont="1" applyFill="1" applyBorder="1" applyAlignment="1" applyProtection="1">
      <alignment vertical="top" wrapText="1"/>
      <protection/>
    </xf>
    <xf numFmtId="0" fontId="17" fillId="0" borderId="0" xfId="48" applyNumberFormat="1" applyFont="1" applyFill="1" applyBorder="1" applyAlignment="1" applyProtection="1">
      <alignment horizontal="left" vertical="center" wrapText="1"/>
      <protection/>
    </xf>
    <xf numFmtId="0" fontId="38" fillId="33" borderId="0" xfId="48" applyNumberFormat="1" applyFont="1" applyFill="1" applyBorder="1" applyAlignment="1" applyProtection="1">
      <alignment horizontal="center" vertical="center" wrapText="1"/>
      <protection/>
    </xf>
    <xf numFmtId="0" fontId="45" fillId="0" borderId="0" xfId="48" applyNumberFormat="1" applyFont="1" applyFill="1" applyBorder="1" applyAlignment="1" applyProtection="1">
      <alignment horizontal="left" vertical="center" wrapText="1"/>
      <protection/>
    </xf>
    <xf numFmtId="0" fontId="3" fillId="0" borderId="0" xfId="48" applyNumberFormat="1" applyFont="1" applyFill="1" applyBorder="1" applyAlignment="1" applyProtection="1">
      <alignment wrapText="1"/>
      <protection/>
    </xf>
    <xf numFmtId="0" fontId="20" fillId="0" borderId="10" xfId="48" applyNumberFormat="1" applyFont="1" applyFill="1" applyBorder="1" applyAlignment="1" applyProtection="1">
      <alignment horizontal="center" vertical="center"/>
      <protection/>
    </xf>
    <xf numFmtId="0" fontId="9" fillId="0" borderId="11" xfId="48" applyNumberFormat="1" applyFont="1" applyFill="1" applyBorder="1" applyAlignment="1" applyProtection="1">
      <alignment vertical="center" wrapText="1"/>
      <protection/>
    </xf>
    <xf numFmtId="0" fontId="9" fillId="0" borderId="11" xfId="48" applyNumberFormat="1" applyFont="1" applyFill="1" applyBorder="1" applyAlignment="1" applyProtection="1">
      <alignment horizontal="center" vertical="center" wrapText="1"/>
      <protection/>
    </xf>
    <xf numFmtId="0" fontId="9" fillId="0" borderId="11" xfId="48" applyNumberFormat="1" applyFont="1" applyFill="1" applyBorder="1" applyAlignment="1" applyProtection="1">
      <alignment horizontal="center" vertical="center"/>
      <protection/>
    </xf>
    <xf numFmtId="172" fontId="9" fillId="0" borderId="11" xfId="71" applyNumberFormat="1" applyFont="1" applyFill="1" applyBorder="1" applyAlignment="1" applyProtection="1">
      <alignment horizontal="center" vertical="center"/>
      <protection/>
    </xf>
    <xf numFmtId="170" fontId="9" fillId="0" borderId="11" xfId="46" applyNumberFormat="1" applyFont="1" applyFill="1" applyBorder="1" applyAlignment="1" applyProtection="1">
      <alignment vertical="center"/>
      <protection/>
    </xf>
    <xf numFmtId="170" fontId="9" fillId="0" borderId="11" xfId="46" applyNumberFormat="1" applyFont="1" applyFill="1" applyBorder="1" applyAlignment="1" applyProtection="1">
      <alignment horizontal="center" vertical="center"/>
      <protection/>
    </xf>
    <xf numFmtId="0" fontId="20" fillId="0" borderId="11" xfId="48" applyNumberFormat="1" applyFont="1" applyFill="1" applyBorder="1" applyAlignment="1" applyProtection="1">
      <alignment wrapText="1"/>
      <protection/>
    </xf>
    <xf numFmtId="0" fontId="11" fillId="0" borderId="12" xfId="48" applyNumberFormat="1" applyFont="1" applyFill="1" applyBorder="1" applyAlignment="1" applyProtection="1">
      <alignment horizontal="center" vertical="center" wrapText="1"/>
      <protection/>
    </xf>
    <xf numFmtId="0" fontId="2" fillId="0" borderId="0" xfId="59" applyNumberFormat="1" applyFill="1">
      <alignment/>
      <protection/>
    </xf>
    <xf numFmtId="0" fontId="20" fillId="0" borderId="24" xfId="48" applyNumberFormat="1" applyFont="1" applyFill="1" applyBorder="1" applyAlignment="1" applyProtection="1">
      <alignment horizontal="center" vertical="center"/>
      <protection/>
    </xf>
    <xf numFmtId="0" fontId="9" fillId="0" borderId="25" xfId="48" applyNumberFormat="1" applyFont="1" applyFill="1" applyBorder="1" applyAlignment="1" applyProtection="1">
      <alignment vertical="center" wrapText="1"/>
      <protection/>
    </xf>
    <xf numFmtId="0" fontId="9" fillId="0" borderId="25" xfId="48" applyNumberFormat="1" applyFont="1" applyFill="1" applyBorder="1" applyAlignment="1" applyProtection="1">
      <alignment horizontal="center" vertical="center" wrapText="1"/>
      <protection/>
    </xf>
    <xf numFmtId="0" fontId="9" fillId="0" borderId="25" xfId="48" applyNumberFormat="1" applyFont="1" applyFill="1" applyBorder="1" applyAlignment="1" applyProtection="1">
      <alignment horizontal="center" vertical="center"/>
      <protection/>
    </xf>
    <xf numFmtId="172" fontId="9" fillId="0" borderId="25" xfId="71" applyNumberFormat="1" applyFont="1" applyFill="1" applyBorder="1" applyAlignment="1" applyProtection="1">
      <alignment horizontal="center" vertical="center"/>
      <protection/>
    </xf>
    <xf numFmtId="170" fontId="9" fillId="0" borderId="25" xfId="46" applyNumberFormat="1" applyFont="1" applyFill="1" applyBorder="1" applyAlignment="1" applyProtection="1">
      <alignment vertical="center"/>
      <protection/>
    </xf>
    <xf numFmtId="170" fontId="9" fillId="0" borderId="25" xfId="46" applyNumberFormat="1" applyFont="1" applyFill="1" applyBorder="1" applyAlignment="1" applyProtection="1">
      <alignment horizontal="center" vertical="center"/>
      <protection/>
    </xf>
    <xf numFmtId="0" fontId="20" fillId="0" borderId="25" xfId="48" applyNumberFormat="1" applyFont="1" applyFill="1" applyBorder="1" applyAlignment="1" applyProtection="1">
      <alignment wrapText="1"/>
      <protection/>
    </xf>
    <xf numFmtId="0" fontId="2" fillId="0" borderId="0" xfId="59" applyNumberFormat="1" applyFont="1" applyBorder="1">
      <alignment/>
      <protection/>
    </xf>
    <xf numFmtId="170" fontId="8" fillId="33" borderId="27" xfId="48" applyNumberFormat="1" applyFont="1" applyFill="1" applyBorder="1" applyAlignment="1" applyProtection="1">
      <alignment horizontal="center" vertical="center"/>
      <protection/>
    </xf>
    <xf numFmtId="0" fontId="90" fillId="0" borderId="46" xfId="58" applyFont="1" applyBorder="1" applyAlignment="1" applyProtection="1">
      <alignment horizontal="center" vertical="center" wrapText="1"/>
      <protection/>
    </xf>
    <xf numFmtId="165" fontId="91" fillId="0" borderId="47" xfId="71" applyFont="1" applyBorder="1" applyAlignment="1" applyProtection="1">
      <alignment horizontal="center" vertical="center"/>
      <protection/>
    </xf>
    <xf numFmtId="0" fontId="92" fillId="0" borderId="46" xfId="46" applyFont="1" applyBorder="1" applyAlignment="1" applyProtection="1">
      <alignment horizontal="center" vertical="center"/>
      <protection/>
    </xf>
    <xf numFmtId="173" fontId="92" fillId="0" borderId="46" xfId="46" applyNumberFormat="1" applyFont="1" applyBorder="1" applyAlignment="1" applyProtection="1">
      <alignment vertical="center"/>
      <protection/>
    </xf>
    <xf numFmtId="173" fontId="92" fillId="0" borderId="46" xfId="46" applyNumberFormat="1" applyFont="1" applyBorder="1" applyAlignment="1" applyProtection="1">
      <alignment horizontal="center" vertical="center"/>
      <protection/>
    </xf>
    <xf numFmtId="0" fontId="92" fillId="0" borderId="46" xfId="46" applyFont="1" applyBorder="1" applyProtection="1">
      <alignment/>
      <protection/>
    </xf>
    <xf numFmtId="0" fontId="90" fillId="0" borderId="47" xfId="58" applyFont="1" applyBorder="1" applyAlignment="1" applyProtection="1">
      <alignment horizontal="center" vertical="center" wrapText="1"/>
      <protection/>
    </xf>
    <xf numFmtId="0" fontId="90" fillId="34" borderId="47" xfId="71" applyNumberFormat="1" applyFont="1" applyFill="1" applyBorder="1" applyAlignment="1" applyProtection="1">
      <alignment horizontal="center" vertical="center"/>
      <protection/>
    </xf>
    <xf numFmtId="0" fontId="92" fillId="0" borderId="47" xfId="46" applyFont="1" applyBorder="1" applyAlignment="1" applyProtection="1">
      <alignment horizontal="center" vertical="center"/>
      <protection/>
    </xf>
    <xf numFmtId="0" fontId="90" fillId="34" borderId="47" xfId="58" applyFont="1" applyFill="1" applyBorder="1" applyAlignment="1" applyProtection="1">
      <alignment horizontal="center" vertical="center" wrapText="1"/>
      <protection/>
    </xf>
    <xf numFmtId="0" fontId="92" fillId="0" borderId="47" xfId="46" applyFont="1" applyBorder="1" applyProtection="1">
      <alignment/>
      <protection/>
    </xf>
    <xf numFmtId="0" fontId="90" fillId="0" borderId="48" xfId="58" applyFont="1" applyBorder="1" applyAlignment="1" applyProtection="1">
      <alignment horizontal="center" vertical="center" wrapText="1"/>
      <protection/>
    </xf>
    <xf numFmtId="0" fontId="90" fillId="34" borderId="48" xfId="58" applyFont="1" applyFill="1" applyBorder="1" applyAlignment="1" applyProtection="1">
      <alignment horizontal="center" vertical="center" wrapText="1"/>
      <protection/>
    </xf>
    <xf numFmtId="0" fontId="92" fillId="0" borderId="49" xfId="46" applyFont="1" applyBorder="1" applyAlignment="1" applyProtection="1">
      <alignment horizontal="center" vertical="center"/>
      <protection/>
    </xf>
    <xf numFmtId="0" fontId="92" fillId="0" borderId="48" xfId="46" applyFont="1" applyBorder="1" applyProtection="1">
      <alignment/>
      <protection/>
    </xf>
    <xf numFmtId="0" fontId="93" fillId="34" borderId="0" xfId="48" applyFont="1" applyFill="1" applyProtection="1">
      <alignment/>
      <protection/>
    </xf>
    <xf numFmtId="0" fontId="93" fillId="0" borderId="0" xfId="48" applyFont="1" applyProtection="1">
      <alignment/>
      <protection/>
    </xf>
    <xf numFmtId="0" fontId="93" fillId="0" borderId="0" xfId="48" applyFont="1" applyAlignment="1" applyProtection="1">
      <alignment horizontal="center" vertical="center"/>
      <protection/>
    </xf>
    <xf numFmtId="0" fontId="92" fillId="34" borderId="50" xfId="46" applyFont="1" applyFill="1" applyBorder="1" applyAlignment="1" applyProtection="1">
      <alignment horizontal="center" vertical="center"/>
      <protection/>
    </xf>
    <xf numFmtId="0" fontId="94" fillId="0" borderId="51" xfId="45" applyFont="1" applyBorder="1" applyAlignment="1">
      <alignment horizontal="center" vertical="center"/>
      <protection/>
    </xf>
    <xf numFmtId="0" fontId="92" fillId="34" borderId="52" xfId="46" applyFont="1" applyFill="1" applyBorder="1" applyAlignment="1" applyProtection="1">
      <alignment horizontal="center" vertical="center"/>
      <protection/>
    </xf>
    <xf numFmtId="0" fontId="94" fillId="0" borderId="53" xfId="45" applyFont="1" applyBorder="1" applyAlignment="1">
      <alignment horizontal="center" vertical="center"/>
      <protection/>
    </xf>
    <xf numFmtId="0" fontId="92" fillId="34" borderId="54" xfId="46" applyFont="1" applyFill="1" applyBorder="1" applyAlignment="1" applyProtection="1">
      <alignment horizontal="center" vertical="center"/>
      <protection/>
    </xf>
    <xf numFmtId="0" fontId="94" fillId="0" borderId="55" xfId="45" applyFont="1" applyBorder="1" applyAlignment="1">
      <alignment horizontal="center" vertical="center"/>
      <protection/>
    </xf>
    <xf numFmtId="0" fontId="90" fillId="0" borderId="50" xfId="48" applyFont="1" applyBorder="1" applyAlignment="1" applyProtection="1">
      <alignment horizontal="center" vertical="center" wrapText="1"/>
      <protection/>
    </xf>
    <xf numFmtId="0" fontId="90" fillId="0" borderId="56" xfId="48" applyFont="1" applyBorder="1" applyAlignment="1" applyProtection="1">
      <alignment horizontal="center" vertical="center" wrapText="1"/>
      <protection/>
    </xf>
    <xf numFmtId="0" fontId="6" fillId="35" borderId="20" xfId="45" applyFont="1" applyFill="1" applyBorder="1" applyAlignment="1">
      <alignment horizontal="center" vertical="center" wrapText="1"/>
      <protection/>
    </xf>
    <xf numFmtId="0" fontId="6" fillId="35" borderId="57" xfId="45" applyNumberFormat="1" applyFont="1" applyFill="1" applyBorder="1" applyAlignment="1" applyProtection="1">
      <alignment horizontal="center" vertical="center" wrapText="1"/>
      <protection/>
    </xf>
    <xf numFmtId="166" fontId="6" fillId="35" borderId="57" xfId="45" applyNumberFormat="1" applyFont="1" applyFill="1" applyBorder="1" applyAlignment="1" applyProtection="1">
      <alignment horizontal="center" vertical="center" wrapText="1"/>
      <protection/>
    </xf>
    <xf numFmtId="0" fontId="6" fillId="35" borderId="57" xfId="45" applyNumberFormat="1" applyFont="1" applyFill="1" applyBorder="1" applyAlignment="1">
      <alignment horizontal="center" vertical="center" wrapText="1"/>
      <protection/>
    </xf>
    <xf numFmtId="166" fontId="6" fillId="35" borderId="57" xfId="45" applyNumberFormat="1" applyFont="1" applyFill="1" applyBorder="1" applyAlignment="1" applyProtection="1">
      <alignment horizontal="center" vertical="center"/>
      <protection/>
    </xf>
    <xf numFmtId="0" fontId="8" fillId="35" borderId="57" xfId="46" applyNumberFormat="1" applyFont="1" applyFill="1" applyBorder="1" applyAlignment="1" applyProtection="1">
      <alignment horizontal="center" vertical="center" wrapText="1"/>
      <protection/>
    </xf>
    <xf numFmtId="0" fontId="8" fillId="35" borderId="58" xfId="46" applyNumberFormat="1" applyFont="1" applyFill="1" applyBorder="1" applyAlignment="1" applyProtection="1">
      <alignment horizontal="center" vertical="center" wrapText="1"/>
      <protection/>
    </xf>
    <xf numFmtId="0" fontId="6" fillId="35" borderId="36" xfId="0" applyFont="1" applyFill="1" applyBorder="1" applyAlignment="1">
      <alignment horizontal="left" vertical="center" wrapText="1"/>
    </xf>
    <xf numFmtId="0" fontId="6" fillId="35" borderId="59" xfId="45" applyFont="1" applyFill="1" applyBorder="1" applyAlignment="1">
      <alignment horizontal="center" vertical="center" wrapText="1"/>
      <protection/>
    </xf>
    <xf numFmtId="0" fontId="6" fillId="35" borderId="43" xfId="45" applyNumberFormat="1" applyFont="1" applyFill="1" applyBorder="1" applyAlignment="1" applyProtection="1">
      <alignment horizontal="center" vertical="center" wrapText="1"/>
      <protection/>
    </xf>
    <xf numFmtId="3" fontId="6" fillId="35" borderId="43" xfId="45" applyNumberFormat="1" applyFont="1" applyFill="1" applyBorder="1" applyAlignment="1" applyProtection="1">
      <alignment horizontal="center" vertical="center" wrapText="1"/>
      <protection/>
    </xf>
    <xf numFmtId="166" fontId="6" fillId="35" borderId="43" xfId="45" applyNumberFormat="1" applyFont="1" applyFill="1" applyBorder="1" applyAlignment="1" applyProtection="1">
      <alignment horizontal="center" vertical="center" wrapText="1"/>
      <protection/>
    </xf>
    <xf numFmtId="0" fontId="6" fillId="35" borderId="43" xfId="45" applyNumberFormat="1" applyFont="1" applyFill="1" applyBorder="1" applyAlignment="1">
      <alignment horizontal="center" vertical="center" wrapText="1"/>
      <protection/>
    </xf>
    <xf numFmtId="166" fontId="6" fillId="35" borderId="43" xfId="45" applyNumberFormat="1" applyFont="1" applyFill="1" applyBorder="1" applyAlignment="1" applyProtection="1">
      <alignment horizontal="center" vertical="center"/>
      <protection/>
    </xf>
    <xf numFmtId="0" fontId="8" fillId="35" borderId="43" xfId="46" applyNumberFormat="1" applyFont="1" applyFill="1" applyBorder="1" applyAlignment="1" applyProtection="1">
      <alignment horizontal="center" vertical="center" wrapText="1"/>
      <protection/>
    </xf>
    <xf numFmtId="0" fontId="8" fillId="35" borderId="60" xfId="46" applyNumberFormat="1" applyFont="1" applyFill="1" applyBorder="1" applyAlignment="1" applyProtection="1">
      <alignment horizontal="center" vertical="center" wrapText="1"/>
      <protection/>
    </xf>
    <xf numFmtId="3" fontId="2" fillId="33" borderId="12" xfId="45" applyNumberFormat="1" applyFont="1" applyFill="1" applyBorder="1" applyAlignment="1">
      <alignment horizontal="center" vertical="center" wrapText="1"/>
      <protection/>
    </xf>
    <xf numFmtId="0" fontId="6" fillId="35" borderId="61" xfId="45" applyFont="1" applyFill="1" applyBorder="1" applyAlignment="1">
      <alignment horizontal="center" vertical="center" wrapText="1"/>
      <protection/>
    </xf>
    <xf numFmtId="0" fontId="6" fillId="35" borderId="62" xfId="45" applyNumberFormat="1" applyFont="1" applyFill="1" applyBorder="1" applyAlignment="1" applyProtection="1">
      <alignment horizontal="center" vertical="center" wrapText="1"/>
      <protection/>
    </xf>
    <xf numFmtId="3" fontId="6" fillId="35" borderId="62" xfId="45" applyNumberFormat="1" applyFont="1" applyFill="1" applyBorder="1" applyAlignment="1" applyProtection="1">
      <alignment horizontal="center" vertical="center" wrapText="1"/>
      <protection/>
    </xf>
    <xf numFmtId="166" fontId="6" fillId="35" borderId="62" xfId="45" applyNumberFormat="1" applyFont="1" applyFill="1" applyBorder="1" applyAlignment="1" applyProtection="1">
      <alignment horizontal="center" vertical="center" wrapText="1"/>
      <protection/>
    </xf>
    <xf numFmtId="0" fontId="6" fillId="35" borderId="62" xfId="45" applyNumberFormat="1" applyFont="1" applyFill="1" applyBorder="1" applyAlignment="1">
      <alignment horizontal="center" vertical="center" wrapText="1"/>
      <protection/>
    </xf>
    <xf numFmtId="166" fontId="6" fillId="35" borderId="62" xfId="45" applyNumberFormat="1" applyFont="1" applyFill="1" applyBorder="1" applyAlignment="1" applyProtection="1">
      <alignment horizontal="center" vertical="center"/>
      <protection/>
    </xf>
    <xf numFmtId="0" fontId="8" fillId="35" borderId="62" xfId="46" applyNumberFormat="1" applyFont="1" applyFill="1" applyBorder="1" applyAlignment="1" applyProtection="1">
      <alignment horizontal="center" vertical="center" wrapText="1"/>
      <protection/>
    </xf>
    <xf numFmtId="0" fontId="8" fillId="35" borderId="63" xfId="46" applyNumberFormat="1" applyFont="1" applyFill="1" applyBorder="1" applyAlignment="1" applyProtection="1">
      <alignment horizontal="center" vertical="center" wrapText="1"/>
      <protection/>
    </xf>
    <xf numFmtId="0" fontId="6" fillId="35" borderId="64" xfId="0" applyFont="1" applyFill="1" applyBorder="1" applyAlignment="1">
      <alignment horizontal="center" vertical="center" wrapText="1"/>
    </xf>
    <xf numFmtId="0" fontId="6" fillId="35" borderId="65" xfId="0" applyFont="1" applyFill="1" applyBorder="1" applyAlignment="1">
      <alignment vertical="center" wrapText="1"/>
    </xf>
    <xf numFmtId="0" fontId="11" fillId="35" borderId="13" xfId="0" applyFont="1" applyFill="1" applyBorder="1" applyAlignment="1">
      <alignment horizontal="center" vertical="center" wrapText="1"/>
    </xf>
    <xf numFmtId="0" fontId="6" fillId="35" borderId="65" xfId="0" applyFont="1" applyFill="1" applyBorder="1" applyAlignment="1">
      <alignment vertical="center" wrapText="1"/>
    </xf>
    <xf numFmtId="0" fontId="8" fillId="35" borderId="36" xfId="0" applyFont="1" applyFill="1" applyBorder="1" applyAlignment="1">
      <alignment horizontal="center" vertical="center"/>
    </xf>
    <xf numFmtId="0" fontId="8" fillId="35" borderId="66" xfId="0" applyFont="1" applyFill="1" applyBorder="1" applyAlignment="1">
      <alignment horizontal="center" vertical="center" wrapText="1"/>
    </xf>
    <xf numFmtId="0" fontId="6" fillId="35" borderId="66" xfId="45" applyNumberFormat="1" applyFont="1" applyFill="1" applyBorder="1" applyAlignment="1">
      <alignment horizontal="center" vertical="center" wrapText="1"/>
      <protection/>
    </xf>
    <xf numFmtId="166" fontId="6" fillId="35" borderId="66" xfId="45" applyNumberFormat="1" applyFont="1" applyFill="1" applyBorder="1" applyAlignment="1" applyProtection="1">
      <alignment horizontal="center" vertical="center" wrapText="1"/>
      <protection/>
    </xf>
    <xf numFmtId="0" fontId="8" fillId="35" borderId="66" xfId="46" applyNumberFormat="1" applyFont="1" applyFill="1" applyBorder="1" applyAlignment="1" applyProtection="1">
      <alignment horizontal="center" vertical="center" wrapText="1"/>
      <protection/>
    </xf>
    <xf numFmtId="0" fontId="8" fillId="35" borderId="67" xfId="46" applyNumberFormat="1" applyFont="1" applyFill="1" applyBorder="1" applyAlignment="1" applyProtection="1">
      <alignment horizontal="center" vertical="center" wrapText="1"/>
      <protection/>
    </xf>
    <xf numFmtId="0" fontId="8" fillId="35" borderId="65" xfId="46" applyNumberFormat="1" applyFont="1" applyFill="1" applyBorder="1" applyAlignment="1" applyProtection="1">
      <alignment horizontal="center" vertical="center" wrapText="1"/>
      <protection/>
    </xf>
    <xf numFmtId="0" fontId="8" fillId="35" borderId="68" xfId="46" applyNumberFormat="1" applyFont="1" applyFill="1" applyBorder="1" applyAlignment="1" applyProtection="1">
      <alignment horizontal="left" vertical="center" wrapText="1"/>
      <protection/>
    </xf>
    <xf numFmtId="0" fontId="8" fillId="35" borderId="68" xfId="46" applyNumberFormat="1" applyFont="1" applyFill="1" applyBorder="1" applyAlignment="1" applyProtection="1">
      <alignment horizontal="center" vertical="center" wrapText="1"/>
      <protection/>
    </xf>
    <xf numFmtId="3" fontId="8" fillId="35" borderId="68" xfId="46" applyNumberFormat="1" applyFont="1" applyFill="1" applyBorder="1" applyAlignment="1" applyProtection="1">
      <alignment horizontal="center" vertical="center" wrapText="1"/>
      <protection/>
    </xf>
    <xf numFmtId="170" fontId="8" fillId="35" borderId="68" xfId="46" applyNumberFormat="1" applyFont="1" applyFill="1" applyBorder="1" applyAlignment="1" applyProtection="1">
      <alignment horizontal="center" vertical="center" wrapText="1"/>
      <protection/>
    </xf>
    <xf numFmtId="170" fontId="8" fillId="35" borderId="68" xfId="46" applyNumberFormat="1" applyFont="1" applyFill="1" applyBorder="1" applyAlignment="1" applyProtection="1">
      <alignment horizontal="center" vertical="center"/>
      <protection/>
    </xf>
    <xf numFmtId="0" fontId="8" fillId="35" borderId="69" xfId="46" applyNumberFormat="1" applyFont="1" applyFill="1" applyBorder="1" applyAlignment="1" applyProtection="1">
      <alignment horizontal="center" vertical="center" wrapText="1"/>
      <protection/>
    </xf>
    <xf numFmtId="0" fontId="37" fillId="35" borderId="65" xfId="48" applyNumberFormat="1" applyFont="1" applyFill="1" applyBorder="1" applyAlignment="1" applyProtection="1">
      <alignment vertical="center" wrapText="1"/>
      <protection/>
    </xf>
    <xf numFmtId="0" fontId="42" fillId="0" borderId="70" xfId="48" applyNumberFormat="1" applyFont="1" applyFill="1" applyBorder="1" applyAlignment="1" applyProtection="1">
      <alignment horizontal="center" vertical="center" wrapText="1"/>
      <protection/>
    </xf>
    <xf numFmtId="0" fontId="42" fillId="0" borderId="29" xfId="48" applyNumberFormat="1" applyFont="1" applyFill="1" applyBorder="1" applyAlignment="1" applyProtection="1">
      <alignment horizontal="center" vertical="center" wrapText="1"/>
      <protection/>
    </xf>
    <xf numFmtId="0" fontId="8" fillId="35" borderId="36" xfId="46" applyNumberFormat="1" applyFont="1" applyFill="1" applyBorder="1" applyAlignment="1" applyProtection="1">
      <alignment horizontal="center" vertical="center" wrapText="1"/>
      <protection/>
    </xf>
    <xf numFmtId="3" fontId="8" fillId="35" borderId="66" xfId="46" applyNumberFormat="1" applyFont="1" applyFill="1" applyBorder="1" applyAlignment="1" applyProtection="1">
      <alignment horizontal="center" vertical="center" wrapText="1"/>
      <protection/>
    </xf>
    <xf numFmtId="170" fontId="8" fillId="35" borderId="66" xfId="46" applyNumberFormat="1" applyFont="1" applyFill="1" applyBorder="1" applyAlignment="1" applyProtection="1">
      <alignment horizontal="center" vertical="center" wrapText="1"/>
      <protection/>
    </xf>
    <xf numFmtId="170" fontId="8" fillId="35" borderId="66" xfId="46" applyNumberFormat="1" applyFont="1" applyFill="1" applyBorder="1" applyAlignment="1" applyProtection="1">
      <alignment horizontal="center" vertical="center"/>
      <protection/>
    </xf>
    <xf numFmtId="0" fontId="8" fillId="35" borderId="65" xfId="48" applyNumberFormat="1" applyFont="1" applyFill="1" applyBorder="1" applyAlignment="1" applyProtection="1">
      <alignment vertical="center" wrapText="1"/>
      <protection/>
    </xf>
    <xf numFmtId="170" fontId="8" fillId="0" borderId="27" xfId="48" applyNumberFormat="1" applyFont="1" applyFill="1" applyBorder="1" applyAlignment="1" applyProtection="1">
      <alignment vertical="center"/>
      <protection/>
    </xf>
    <xf numFmtId="165" fontId="91" fillId="0" borderId="46" xfId="71" applyFont="1" applyBorder="1" applyAlignment="1" applyProtection="1">
      <alignment horizontal="center" vertical="center"/>
      <protection/>
    </xf>
    <xf numFmtId="0" fontId="95" fillId="36" borderId="71" xfId="46" applyFont="1" applyFill="1" applyBorder="1" applyAlignment="1" applyProtection="1">
      <alignment horizontal="center" vertical="center" wrapText="1"/>
      <protection/>
    </xf>
    <xf numFmtId="0" fontId="95" fillId="36" borderId="72" xfId="46" applyFont="1" applyFill="1" applyBorder="1" applyAlignment="1" applyProtection="1">
      <alignment horizontal="center" vertical="center" wrapText="1"/>
      <protection/>
    </xf>
    <xf numFmtId="3" fontId="95" fillId="36" borderId="72" xfId="46" applyNumberFormat="1" applyFont="1" applyFill="1" applyBorder="1" applyAlignment="1" applyProtection="1">
      <alignment horizontal="center" vertical="center" wrapText="1"/>
      <protection/>
    </xf>
    <xf numFmtId="173" fontId="95" fillId="36" borderId="72" xfId="46" applyNumberFormat="1" applyFont="1" applyFill="1" applyBorder="1" applyAlignment="1" applyProtection="1">
      <alignment horizontal="center" vertical="center" wrapText="1"/>
      <protection/>
    </xf>
    <xf numFmtId="173" fontId="95" fillId="36" borderId="72" xfId="46" applyNumberFormat="1" applyFont="1" applyFill="1" applyBorder="1" applyAlignment="1" applyProtection="1">
      <alignment horizontal="center" vertical="center"/>
      <protection/>
    </xf>
    <xf numFmtId="0" fontId="95" fillId="36" borderId="73" xfId="46" applyFont="1" applyFill="1" applyBorder="1" applyAlignment="1" applyProtection="1">
      <alignment horizontal="center" vertical="center" wrapText="1"/>
      <protection/>
    </xf>
    <xf numFmtId="173" fontId="92" fillId="0" borderId="49" xfId="46" applyNumberFormat="1" applyFont="1" applyBorder="1" applyAlignment="1" applyProtection="1">
      <alignment horizontal="center" vertical="center"/>
      <protection/>
    </xf>
    <xf numFmtId="173" fontId="96" fillId="34" borderId="74" xfId="46" applyNumberFormat="1" applyFont="1" applyFill="1" applyBorder="1" applyAlignment="1" applyProtection="1">
      <alignment horizontal="center" vertical="center"/>
      <protection/>
    </xf>
    <xf numFmtId="173" fontId="92" fillId="0" borderId="49" xfId="46" applyNumberFormat="1" applyFont="1" applyBorder="1" applyAlignment="1" applyProtection="1">
      <alignment vertical="center"/>
      <protection/>
    </xf>
    <xf numFmtId="0" fontId="97" fillId="36" borderId="71" xfId="48" applyFont="1" applyFill="1" applyBorder="1" applyAlignment="1" applyProtection="1">
      <alignment vertical="center" wrapText="1"/>
      <protection/>
    </xf>
    <xf numFmtId="0" fontId="8" fillId="35" borderId="37" xfId="46" applyNumberFormat="1" applyFont="1" applyFill="1" applyBorder="1" applyAlignment="1" applyProtection="1">
      <alignment horizontal="center" vertical="center" wrapText="1"/>
      <protection/>
    </xf>
    <xf numFmtId="170" fontId="8" fillId="35" borderId="65" xfId="46" applyNumberFormat="1" applyFont="1" applyFill="1" applyBorder="1" applyAlignment="1" applyProtection="1">
      <alignment horizontal="center" vertical="center" wrapText="1"/>
      <protection/>
    </xf>
    <xf numFmtId="0" fontId="8" fillId="35" borderId="45" xfId="46" applyNumberFormat="1" applyFont="1" applyFill="1" applyBorder="1" applyAlignment="1" applyProtection="1">
      <alignment horizontal="center" vertical="center" wrapText="1"/>
      <protection/>
    </xf>
    <xf numFmtId="0" fontId="38" fillId="35" borderId="65" xfId="48" applyNumberFormat="1" applyFont="1" applyFill="1" applyBorder="1" applyAlignment="1" applyProtection="1">
      <alignment vertical="center" wrapText="1"/>
      <protection/>
    </xf>
    <xf numFmtId="0" fontId="8" fillId="35" borderId="68" xfId="46" applyNumberFormat="1" applyFont="1" applyFill="1" applyBorder="1" applyAlignment="1" applyProtection="1">
      <alignment vertical="center" wrapText="1"/>
      <protection/>
    </xf>
    <xf numFmtId="170" fontId="8" fillId="35" borderId="68" xfId="46" applyNumberFormat="1" applyFont="1" applyFill="1" applyBorder="1" applyAlignment="1" applyProtection="1">
      <alignment horizontal="left" vertical="center"/>
      <protection/>
    </xf>
    <xf numFmtId="0" fontId="9" fillId="0" borderId="11" xfId="56" applyFont="1" applyBorder="1" applyAlignment="1">
      <alignment vertical="center" wrapText="1"/>
      <protection/>
    </xf>
    <xf numFmtId="0" fontId="9" fillId="0" borderId="11" xfId="56" applyFont="1" applyFill="1" applyBorder="1" applyAlignment="1">
      <alignment vertical="center" wrapText="1"/>
      <protection/>
    </xf>
    <xf numFmtId="164" fontId="9" fillId="0" borderId="11" xfId="68" applyFont="1" applyFill="1" applyBorder="1" applyAlignment="1" applyProtection="1">
      <alignment vertical="center"/>
      <protection/>
    </xf>
    <xf numFmtId="0" fontId="9" fillId="0" borderId="14" xfId="56" applyFont="1" applyBorder="1" applyAlignment="1">
      <alignment vertical="center" wrapText="1"/>
      <protection/>
    </xf>
    <xf numFmtId="164" fontId="9" fillId="0" borderId="14" xfId="68" applyFont="1" applyFill="1" applyBorder="1" applyAlignment="1" applyProtection="1">
      <alignment vertical="center"/>
      <protection/>
    </xf>
    <xf numFmtId="0" fontId="9" fillId="0" borderId="17" xfId="56" applyFont="1" applyBorder="1" applyAlignment="1">
      <alignment vertical="center" wrapText="1"/>
      <protection/>
    </xf>
    <xf numFmtId="164" fontId="9" fillId="0" borderId="17" xfId="68" applyFont="1" applyFill="1" applyBorder="1" applyAlignment="1" applyProtection="1">
      <alignment vertical="center"/>
      <protection/>
    </xf>
    <xf numFmtId="1" fontId="11" fillId="0" borderId="11" xfId="42" applyNumberFormat="1" applyFont="1" applyFill="1" applyBorder="1" applyAlignment="1" applyProtection="1">
      <alignment horizontal="center" vertical="center"/>
      <protection/>
    </xf>
    <xf numFmtId="1" fontId="11" fillId="0" borderId="14" xfId="42" applyNumberFormat="1" applyFont="1" applyFill="1" applyBorder="1" applyAlignment="1" applyProtection="1">
      <alignment horizontal="center" vertical="center"/>
      <protection/>
    </xf>
    <xf numFmtId="1" fontId="11" fillId="0" borderId="17" xfId="42" applyNumberFormat="1" applyFont="1" applyFill="1" applyBorder="1" applyAlignment="1" applyProtection="1">
      <alignment horizontal="center" vertical="center"/>
      <protection/>
    </xf>
    <xf numFmtId="164" fontId="9" fillId="0" borderId="22" xfId="68" applyFont="1" applyBorder="1" applyAlignment="1">
      <alignment horizontal="center" vertical="center"/>
      <protection/>
    </xf>
    <xf numFmtId="164" fontId="9" fillId="33" borderId="14" xfId="68" applyFont="1" applyFill="1" applyBorder="1" applyAlignment="1">
      <alignment horizontal="center" vertical="center"/>
      <protection/>
    </xf>
    <xf numFmtId="164" fontId="9" fillId="33" borderId="11" xfId="68" applyFont="1" applyFill="1" applyBorder="1" applyAlignment="1">
      <alignment horizontal="center" vertical="center"/>
      <protection/>
    </xf>
    <xf numFmtId="164" fontId="9" fillId="33" borderId="14" xfId="68" applyFont="1" applyFill="1" applyBorder="1" applyAlignment="1">
      <alignment horizontal="center" vertical="center"/>
      <protection/>
    </xf>
    <xf numFmtId="164" fontId="11" fillId="33" borderId="32" xfId="68" applyFont="1" applyFill="1" applyBorder="1" applyAlignment="1">
      <alignment vertical="center"/>
      <protection/>
    </xf>
    <xf numFmtId="164" fontId="11" fillId="33" borderId="33" xfId="68" applyFont="1" applyFill="1" applyBorder="1" applyAlignment="1">
      <alignment vertical="center"/>
      <protection/>
    </xf>
    <xf numFmtId="164" fontId="11" fillId="0" borderId="33" xfId="68" applyFont="1" applyBorder="1" applyAlignment="1">
      <alignment vertical="center"/>
      <protection/>
    </xf>
    <xf numFmtId="164" fontId="11" fillId="0" borderId="34" xfId="68" applyFont="1" applyBorder="1" applyAlignment="1">
      <alignment vertical="center"/>
      <protection/>
    </xf>
    <xf numFmtId="0" fontId="9" fillId="33" borderId="43" xfId="45" applyFont="1" applyFill="1" applyBorder="1" applyAlignment="1">
      <alignment horizontal="center" vertical="center"/>
      <protection/>
    </xf>
    <xf numFmtId="164" fontId="9" fillId="0" borderId="11" xfId="68" applyFont="1" applyBorder="1" applyAlignment="1">
      <alignment horizontal="center" vertical="center"/>
      <protection/>
    </xf>
    <xf numFmtId="164" fontId="9" fillId="0" borderId="11" xfId="68" applyFont="1" applyBorder="1" applyAlignment="1">
      <alignment vertical="center"/>
      <protection/>
    </xf>
    <xf numFmtId="164" fontId="9" fillId="0" borderId="14" xfId="68" applyFont="1" applyBorder="1" applyAlignment="1">
      <alignment vertical="center"/>
      <protection/>
    </xf>
    <xf numFmtId="164" fontId="9" fillId="0" borderId="17" xfId="68" applyFont="1" applyBorder="1" applyAlignment="1">
      <alignment vertical="center"/>
      <protection/>
    </xf>
    <xf numFmtId="164" fontId="11" fillId="0" borderId="32" xfId="68" applyFont="1" applyBorder="1" applyAlignment="1">
      <alignment vertical="center"/>
      <protection/>
    </xf>
    <xf numFmtId="164" fontId="11" fillId="33" borderId="75" xfId="68" applyFont="1" applyFill="1" applyBorder="1" applyAlignment="1">
      <alignment horizontal="center" vertical="center" wrapText="1"/>
      <protection/>
    </xf>
    <xf numFmtId="164" fontId="11" fillId="33" borderId="76" xfId="68" applyFont="1" applyFill="1" applyBorder="1" applyAlignment="1">
      <alignment horizontal="center" vertical="center" wrapText="1"/>
      <protection/>
    </xf>
    <xf numFmtId="164" fontId="11" fillId="33" borderId="77" xfId="68" applyFont="1" applyFill="1" applyBorder="1" applyAlignment="1">
      <alignment horizontal="center" vertical="center" wrapText="1"/>
      <protection/>
    </xf>
    <xf numFmtId="0" fontId="6" fillId="35" borderId="78" xfId="45" applyNumberFormat="1" applyFont="1" applyFill="1" applyBorder="1" applyAlignment="1" applyProtection="1">
      <alignment horizontal="center" vertical="center" wrapText="1"/>
      <protection/>
    </xf>
    <xf numFmtId="0" fontId="11" fillId="33" borderId="76" xfId="0" applyFont="1" applyFill="1" applyBorder="1" applyAlignment="1">
      <alignment horizontal="left" vertical="center" wrapText="1"/>
    </xf>
    <xf numFmtId="0" fontId="11" fillId="33" borderId="76" xfId="0" applyFont="1" applyFill="1" applyBorder="1" applyAlignment="1">
      <alignment horizontal="center" vertical="center" wrapText="1"/>
    </xf>
    <xf numFmtId="178" fontId="11" fillId="33" borderId="76" xfId="42" applyNumberFormat="1" applyFont="1" applyFill="1" applyBorder="1" applyAlignment="1" applyProtection="1">
      <alignment vertical="center" wrapText="1"/>
      <protection/>
    </xf>
    <xf numFmtId="166" fontId="9" fillId="0" borderId="76" xfId="45" applyNumberFormat="1" applyFont="1" applyBorder="1" applyAlignment="1">
      <alignment vertical="center"/>
      <protection/>
    </xf>
    <xf numFmtId="166" fontId="9" fillId="33" borderId="76" xfId="45" applyNumberFormat="1" applyFont="1" applyFill="1" applyBorder="1" applyAlignment="1">
      <alignment horizontal="center" vertical="center"/>
      <protection/>
    </xf>
    <xf numFmtId="0" fontId="11" fillId="33" borderId="76" xfId="0" applyFont="1" applyFill="1" applyBorder="1" applyAlignment="1">
      <alignment vertical="center"/>
    </xf>
    <xf numFmtId="0" fontId="11" fillId="33" borderId="76" xfId="57" applyFont="1" applyFill="1" applyBorder="1" applyAlignment="1">
      <alignment horizontal="center" vertical="center" wrapText="1"/>
      <protection/>
    </xf>
    <xf numFmtId="0" fontId="9" fillId="33" borderId="76" xfId="57" applyFont="1" applyFill="1" applyBorder="1" applyAlignment="1">
      <alignment horizontal="center" vertical="center" wrapText="1"/>
      <protection/>
    </xf>
    <xf numFmtId="0" fontId="11" fillId="33" borderId="76" xfId="0" applyFont="1" applyFill="1" applyBorder="1" applyAlignment="1">
      <alignment vertical="center" wrapText="1"/>
    </xf>
    <xf numFmtId="0" fontId="11" fillId="33" borderId="79" xfId="0" applyFont="1" applyFill="1" applyBorder="1" applyAlignment="1">
      <alignment horizontal="center" vertical="center"/>
    </xf>
    <xf numFmtId="0" fontId="11" fillId="33" borderId="75" xfId="0" applyFont="1" applyFill="1" applyBorder="1" applyAlignment="1">
      <alignment horizontal="center" vertical="center" wrapText="1"/>
    </xf>
    <xf numFmtId="178" fontId="11" fillId="33" borderId="75" xfId="42" applyNumberFormat="1" applyFont="1" applyFill="1" applyBorder="1" applyAlignment="1" applyProtection="1">
      <alignment vertical="center" wrapText="1"/>
      <protection/>
    </xf>
    <xf numFmtId="166" fontId="9" fillId="0" borderId="75" xfId="45" applyNumberFormat="1" applyFont="1" applyBorder="1" applyAlignment="1">
      <alignment vertical="center"/>
      <protection/>
    </xf>
    <xf numFmtId="166" fontId="9" fillId="33" borderId="75" xfId="45" applyNumberFormat="1" applyFont="1" applyFill="1" applyBorder="1" applyAlignment="1">
      <alignment horizontal="center" vertical="center"/>
      <protection/>
    </xf>
    <xf numFmtId="0" fontId="11" fillId="33" borderId="75" xfId="0" applyFont="1" applyFill="1" applyBorder="1" applyAlignment="1">
      <alignment vertical="center"/>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83" xfId="0" applyFont="1" applyFill="1" applyBorder="1" applyAlignment="1">
      <alignment horizontal="center" vertical="center"/>
    </xf>
    <xf numFmtId="0" fontId="11" fillId="33" borderId="77" xfId="0" applyFont="1" applyFill="1" applyBorder="1" applyAlignment="1">
      <alignment vertical="center" wrapText="1"/>
    </xf>
    <xf numFmtId="0" fontId="11" fillId="33" borderId="77" xfId="0" applyFont="1" applyFill="1" applyBorder="1" applyAlignment="1">
      <alignment horizontal="center" vertical="center" wrapText="1"/>
    </xf>
    <xf numFmtId="178" fontId="11" fillId="33" borderId="77" xfId="42" applyNumberFormat="1" applyFont="1" applyFill="1" applyBorder="1" applyAlignment="1" applyProtection="1">
      <alignment vertical="center" wrapText="1"/>
      <protection/>
    </xf>
    <xf numFmtId="166" fontId="9" fillId="0" borderId="77" xfId="45" applyNumberFormat="1" applyFont="1" applyBorder="1" applyAlignment="1">
      <alignment vertical="center"/>
      <protection/>
    </xf>
    <xf numFmtId="166" fontId="9" fillId="33" borderId="77" xfId="45" applyNumberFormat="1" applyFont="1" applyFill="1" applyBorder="1" applyAlignment="1">
      <alignment horizontal="center" vertical="center"/>
      <protection/>
    </xf>
    <xf numFmtId="0" fontId="11" fillId="33" borderId="77" xfId="0" applyFont="1" applyFill="1" applyBorder="1" applyAlignment="1">
      <alignment vertical="center"/>
    </xf>
    <xf numFmtId="0" fontId="11" fillId="33" borderId="84" xfId="0" applyFont="1" applyFill="1" applyBorder="1" applyAlignment="1">
      <alignment horizontal="center" vertical="center" wrapText="1"/>
    </xf>
    <xf numFmtId="0" fontId="9" fillId="0" borderId="11" xfId="46" applyFont="1" applyBorder="1" applyAlignment="1" applyProtection="1">
      <alignment horizontal="center" vertical="center"/>
      <protection/>
    </xf>
    <xf numFmtId="0" fontId="9" fillId="0" borderId="14" xfId="46" applyFont="1" applyBorder="1" applyAlignment="1" applyProtection="1">
      <alignment horizontal="center" vertical="center"/>
      <protection/>
    </xf>
    <xf numFmtId="0" fontId="9" fillId="0" borderId="17" xfId="46" applyFont="1" applyBorder="1" applyAlignment="1" applyProtection="1">
      <alignment horizontal="center" vertical="center"/>
      <protection/>
    </xf>
    <xf numFmtId="0" fontId="95" fillId="36" borderId="85" xfId="46" applyFont="1" applyFill="1" applyBorder="1" applyAlignment="1" applyProtection="1">
      <alignment horizontal="center" vertical="center" wrapText="1"/>
      <protection/>
    </xf>
    <xf numFmtId="0" fontId="8" fillId="35" borderId="66" xfId="46" applyNumberFormat="1" applyFont="1" applyFill="1" applyBorder="1" applyAlignment="1" applyProtection="1">
      <alignment vertical="center" wrapText="1"/>
      <protection/>
    </xf>
    <xf numFmtId="170" fontId="8" fillId="35" borderId="66" xfId="46" applyNumberFormat="1" applyFont="1" applyFill="1" applyBorder="1" applyAlignment="1" applyProtection="1">
      <alignment horizontal="left" vertical="center"/>
      <protection/>
    </xf>
    <xf numFmtId="0" fontId="11" fillId="0" borderId="76" xfId="48" applyNumberFormat="1" applyFont="1" applyFill="1" applyBorder="1" applyAlignment="1" applyProtection="1">
      <alignment horizontal="center" vertical="center"/>
      <protection/>
    </xf>
    <xf numFmtId="0" fontId="11" fillId="0" borderId="76" xfId="48" applyNumberFormat="1" applyFont="1" applyFill="1" applyBorder="1" applyAlignment="1" applyProtection="1">
      <alignment vertical="center" wrapText="1"/>
      <protection/>
    </xf>
    <xf numFmtId="0" fontId="11" fillId="0" borderId="76" xfId="48" applyNumberFormat="1" applyFont="1" applyFill="1" applyBorder="1" applyAlignment="1" applyProtection="1">
      <alignment horizontal="center" vertical="center" wrapText="1"/>
      <protection/>
    </xf>
    <xf numFmtId="0" fontId="11" fillId="33" borderId="76" xfId="48" applyNumberFormat="1" applyFont="1" applyFill="1" applyBorder="1" applyAlignment="1" applyProtection="1">
      <alignment horizontal="center" vertical="center"/>
      <protection/>
    </xf>
    <xf numFmtId="165" fontId="9" fillId="0" borderId="76" xfId="71" applyFont="1" applyFill="1" applyBorder="1" applyAlignment="1" applyProtection="1">
      <alignment vertical="center"/>
      <protection/>
    </xf>
    <xf numFmtId="0" fontId="9" fillId="0" borderId="76" xfId="48" applyNumberFormat="1" applyFont="1" applyFill="1" applyBorder="1" applyAlignment="1" applyProtection="1">
      <alignment horizontal="center" vertical="center"/>
      <protection/>
    </xf>
    <xf numFmtId="170" fontId="9" fillId="0" borderId="76" xfId="46" applyNumberFormat="1" applyFont="1" applyBorder="1" applyAlignment="1" applyProtection="1">
      <alignment vertical="center"/>
      <protection/>
    </xf>
    <xf numFmtId="170" fontId="9" fillId="0" borderId="76" xfId="46" applyNumberFormat="1" applyFont="1" applyBorder="1" applyAlignment="1" applyProtection="1">
      <alignment horizontal="center" vertical="center"/>
      <protection/>
    </xf>
    <xf numFmtId="0" fontId="11" fillId="0" borderId="76" xfId="46" applyNumberFormat="1" applyFont="1" applyFill="1" applyBorder="1" applyAlignment="1" applyProtection="1">
      <alignment horizontal="center" vertical="center" wrapText="1"/>
      <protection/>
    </xf>
    <xf numFmtId="0" fontId="9" fillId="0" borderId="76" xfId="48" applyNumberFormat="1" applyFont="1" applyFill="1" applyBorder="1" applyAlignment="1" applyProtection="1">
      <alignment vertical="center" wrapText="1"/>
      <protection/>
    </xf>
    <xf numFmtId="0" fontId="9" fillId="0" borderId="76" xfId="48" applyNumberFormat="1" applyFont="1" applyFill="1" applyBorder="1" applyAlignment="1" applyProtection="1">
      <alignment horizontal="center" vertical="center" wrapText="1"/>
      <protection/>
    </xf>
    <xf numFmtId="0" fontId="11" fillId="0" borderId="79" xfId="48" applyNumberFormat="1" applyFont="1" applyFill="1" applyBorder="1" applyAlignment="1" applyProtection="1">
      <alignment horizontal="center" vertical="center"/>
      <protection/>
    </xf>
    <xf numFmtId="0" fontId="11" fillId="0" borderId="75" xfId="48" applyNumberFormat="1" applyFont="1" applyFill="1" applyBorder="1" applyAlignment="1" applyProtection="1">
      <alignment vertical="center" wrapText="1"/>
      <protection/>
    </xf>
    <xf numFmtId="0" fontId="11" fillId="0" borderId="75" xfId="48" applyNumberFormat="1" applyFont="1" applyFill="1" applyBorder="1" applyAlignment="1" applyProtection="1">
      <alignment horizontal="center" vertical="center" wrapText="1"/>
      <protection/>
    </xf>
    <xf numFmtId="0" fontId="11" fillId="0" borderId="75" xfId="48" applyNumberFormat="1" applyFont="1" applyFill="1" applyBorder="1" applyAlignment="1" applyProtection="1">
      <alignment horizontal="center" vertical="center"/>
      <protection/>
    </xf>
    <xf numFmtId="0" fontId="11" fillId="33" borderId="75" xfId="48" applyNumberFormat="1" applyFont="1" applyFill="1" applyBorder="1" applyAlignment="1" applyProtection="1">
      <alignment horizontal="center" vertical="center"/>
      <protection/>
    </xf>
    <xf numFmtId="165" fontId="9" fillId="0" borderId="75" xfId="71" applyFont="1" applyFill="1" applyBorder="1" applyAlignment="1" applyProtection="1">
      <alignment vertical="center"/>
      <protection/>
    </xf>
    <xf numFmtId="0" fontId="9" fillId="0" borderId="75" xfId="48" applyNumberFormat="1" applyFont="1" applyFill="1" applyBorder="1" applyAlignment="1" applyProtection="1">
      <alignment horizontal="center" vertical="center"/>
      <protection/>
    </xf>
    <xf numFmtId="170" fontId="9" fillId="0" borderId="75" xfId="46" applyNumberFormat="1" applyFont="1" applyBorder="1" applyAlignment="1" applyProtection="1">
      <alignment vertical="center"/>
      <protection/>
    </xf>
    <xf numFmtId="170" fontId="9" fillId="0" borderId="75" xfId="46" applyNumberFormat="1" applyFont="1" applyBorder="1" applyAlignment="1" applyProtection="1">
      <alignment horizontal="center" vertical="center"/>
      <protection/>
    </xf>
    <xf numFmtId="0" fontId="11" fillId="0" borderId="75" xfId="46" applyNumberFormat="1" applyFont="1" applyFill="1" applyBorder="1" applyAlignment="1" applyProtection="1">
      <alignment horizontal="center" vertical="center" wrapText="1"/>
      <protection/>
    </xf>
    <xf numFmtId="0" fontId="9" fillId="0" borderId="80" xfId="0" applyFont="1" applyBorder="1" applyAlignment="1">
      <alignment horizontal="center" vertical="center" wrapText="1"/>
    </xf>
    <xf numFmtId="0" fontId="11" fillId="0" borderId="81" xfId="48" applyNumberFormat="1" applyFont="1" applyFill="1" applyBorder="1" applyAlignment="1" applyProtection="1">
      <alignment horizontal="center" vertical="center"/>
      <protection/>
    </xf>
    <xf numFmtId="0" fontId="9" fillId="0" borderId="82" xfId="0" applyFont="1" applyBorder="1" applyAlignment="1">
      <alignment horizontal="center" vertical="center" wrapText="1"/>
    </xf>
    <xf numFmtId="0" fontId="11" fillId="0" borderId="83" xfId="48" applyNumberFormat="1" applyFont="1" applyFill="1" applyBorder="1" applyAlignment="1" applyProtection="1">
      <alignment horizontal="center" vertical="center"/>
      <protection/>
    </xf>
    <xf numFmtId="0" fontId="9" fillId="0" borderId="77" xfId="48" applyNumberFormat="1" applyFont="1" applyFill="1" applyBorder="1" applyAlignment="1" applyProtection="1">
      <alignment vertical="center" wrapText="1"/>
      <protection/>
    </xf>
    <xf numFmtId="0" fontId="9" fillId="0" borderId="77" xfId="48" applyNumberFormat="1" applyFont="1" applyFill="1" applyBorder="1" applyAlignment="1" applyProtection="1">
      <alignment horizontal="center" vertical="center" wrapText="1"/>
      <protection/>
    </xf>
    <xf numFmtId="0" fontId="9" fillId="0" borderId="77" xfId="48" applyNumberFormat="1" applyFont="1" applyFill="1" applyBorder="1" applyAlignment="1" applyProtection="1">
      <alignment horizontal="center" vertical="center"/>
      <protection/>
    </xf>
    <xf numFmtId="165" fontId="9" fillId="0" borderId="77" xfId="71" applyFont="1" applyFill="1" applyBorder="1" applyAlignment="1" applyProtection="1">
      <alignment vertical="center"/>
      <protection/>
    </xf>
    <xf numFmtId="170" fontId="9" fillId="0" borderId="77" xfId="46" applyNumberFormat="1" applyFont="1" applyBorder="1" applyAlignment="1" applyProtection="1">
      <alignment vertical="center"/>
      <protection/>
    </xf>
    <xf numFmtId="170" fontId="9" fillId="0" borderId="77" xfId="46" applyNumberFormat="1" applyFont="1" applyBorder="1" applyAlignment="1" applyProtection="1">
      <alignment horizontal="center" vertical="center"/>
      <protection/>
    </xf>
    <xf numFmtId="0" fontId="9" fillId="0" borderId="84" xfId="0" applyFont="1" applyBorder="1" applyAlignment="1">
      <alignment horizontal="center" vertical="center" wrapText="1"/>
    </xf>
    <xf numFmtId="0" fontId="6" fillId="37" borderId="19" xfId="0" applyFont="1" applyFill="1" applyBorder="1" applyAlignment="1">
      <alignment horizontal="center" vertical="center" wrapText="1"/>
    </xf>
    <xf numFmtId="0" fontId="11" fillId="0" borderId="57" xfId="0" applyFont="1" applyBorder="1" applyAlignment="1">
      <alignment horizontal="left" vertical="center" wrapText="1"/>
    </xf>
    <xf numFmtId="0" fontId="11" fillId="0" borderId="57" xfId="0" applyFont="1" applyBorder="1" applyAlignment="1">
      <alignment horizontal="center" vertical="center" wrapText="1"/>
    </xf>
    <xf numFmtId="0" fontId="9" fillId="0" borderId="58" xfId="44" applyFont="1" applyBorder="1" applyAlignment="1">
      <alignment horizontal="center" vertical="center"/>
      <protection/>
    </xf>
    <xf numFmtId="0" fontId="9" fillId="0" borderId="0" xfId="44" applyFont="1" applyBorder="1" applyAlignment="1">
      <alignment horizontal="center" wrapText="1"/>
      <protection/>
    </xf>
    <xf numFmtId="0" fontId="5" fillId="0" borderId="86" xfId="44" applyFont="1" applyBorder="1" applyAlignment="1">
      <alignment horizontal="left" vertical="center" wrapText="1"/>
      <protection/>
    </xf>
    <xf numFmtId="0" fontId="6" fillId="35" borderId="19" xfId="45" applyFont="1" applyFill="1" applyBorder="1" applyAlignment="1">
      <alignment horizontal="left" vertical="center" wrapText="1"/>
      <protection/>
    </xf>
    <xf numFmtId="0" fontId="8" fillId="35" borderId="35" xfId="44" applyFont="1" applyFill="1" applyBorder="1" applyAlignment="1">
      <alignment horizontal="center" vertical="center"/>
      <protection/>
    </xf>
    <xf numFmtId="0" fontId="9" fillId="35" borderId="19" xfId="44" applyFont="1" applyFill="1" applyBorder="1" applyAlignment="1">
      <alignment horizontal="center"/>
      <protection/>
    </xf>
    <xf numFmtId="0" fontId="6" fillId="35" borderId="66" xfId="0" applyFont="1" applyFill="1" applyBorder="1" applyAlignment="1">
      <alignment horizontal="center" vertical="center" wrapText="1"/>
    </xf>
    <xf numFmtId="0" fontId="9" fillId="35" borderId="67" xfId="44" applyFont="1" applyFill="1" applyBorder="1" applyAlignment="1">
      <alignment horizontal="center" vertical="center" wrapText="1"/>
      <protection/>
    </xf>
    <xf numFmtId="0" fontId="9" fillId="0" borderId="14" xfId="56" applyFont="1" applyBorder="1" applyAlignment="1">
      <alignment horizontal="left" vertical="center" wrapText="1"/>
      <protection/>
    </xf>
    <xf numFmtId="0" fontId="8" fillId="35" borderId="27" xfId="44" applyFont="1" applyFill="1" applyBorder="1" applyAlignment="1">
      <alignment horizontal="center" vertical="center"/>
      <protection/>
    </xf>
    <xf numFmtId="0" fontId="9" fillId="35" borderId="27" xfId="44" applyFont="1" applyFill="1" applyBorder="1" applyAlignment="1">
      <alignment horizontal="center"/>
      <protection/>
    </xf>
    <xf numFmtId="0" fontId="16" fillId="0" borderId="0" xfId="44" applyFont="1" applyBorder="1" applyAlignment="1">
      <alignment horizontal="center" wrapText="1"/>
      <protection/>
    </xf>
    <xf numFmtId="0" fontId="9" fillId="33" borderId="14" xfId="56" applyFont="1" applyFill="1" applyBorder="1" applyAlignment="1">
      <alignment horizontal="left" vertical="center" wrapText="1"/>
      <protection/>
    </xf>
    <xf numFmtId="0" fontId="5" fillId="0" borderId="0" xfId="44" applyFont="1" applyBorder="1" applyAlignment="1">
      <alignment vertical="top" wrapText="1"/>
      <protection/>
    </xf>
    <xf numFmtId="0" fontId="6" fillId="35" borderId="19" xfId="45" applyFont="1" applyFill="1" applyBorder="1" applyAlignment="1">
      <alignment horizontal="left" vertical="center" wrapText="1"/>
      <protection/>
    </xf>
    <xf numFmtId="0" fontId="9" fillId="0" borderId="22" xfId="56" applyFont="1" applyBorder="1" applyAlignment="1">
      <alignment horizontal="left" vertical="center" wrapText="1"/>
      <protection/>
    </xf>
    <xf numFmtId="0" fontId="11" fillId="0" borderId="14" xfId="56" applyFont="1" applyBorder="1" applyAlignment="1">
      <alignment horizontal="left" vertical="center" wrapText="1"/>
      <protection/>
    </xf>
    <xf numFmtId="0" fontId="9" fillId="0" borderId="14" xfId="44" applyFont="1" applyBorder="1" applyAlignment="1">
      <alignment horizontal="left" vertical="center" wrapText="1"/>
      <protection/>
    </xf>
    <xf numFmtId="0" fontId="11" fillId="0" borderId="14" xfId="0" applyFont="1" applyBorder="1" applyAlignment="1">
      <alignment horizontal="center" vertical="center" wrapText="1"/>
    </xf>
    <xf numFmtId="0" fontId="6" fillId="33" borderId="15" xfId="0" applyFont="1" applyFill="1" applyBorder="1" applyAlignment="1">
      <alignment horizontal="center" vertical="top" wrapText="1"/>
    </xf>
    <xf numFmtId="0" fontId="9" fillId="0" borderId="25" xfId="44" applyFont="1" applyBorder="1" applyAlignment="1">
      <alignment horizontal="left" vertical="center" wrapText="1"/>
      <protection/>
    </xf>
    <xf numFmtId="0" fontId="11" fillId="0" borderId="25" xfId="0" applyFont="1" applyBorder="1" applyAlignment="1">
      <alignment horizontal="center" vertical="center" wrapText="1"/>
    </xf>
    <xf numFmtId="0" fontId="6" fillId="33" borderId="26" xfId="0" applyFont="1" applyFill="1" applyBorder="1" applyAlignment="1">
      <alignment horizontal="center" vertical="top"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8" borderId="87" xfId="0" applyFont="1" applyFill="1" applyBorder="1" applyAlignment="1">
      <alignment horizontal="center" vertical="center" wrapText="1"/>
    </xf>
    <xf numFmtId="0" fontId="6" fillId="35" borderId="88" xfId="45" applyFont="1" applyFill="1" applyBorder="1" applyAlignment="1">
      <alignment horizontal="left" vertical="center" wrapText="1"/>
      <protection/>
    </xf>
    <xf numFmtId="0" fontId="9" fillId="33" borderId="11" xfId="56" applyFont="1" applyFill="1" applyBorder="1" applyAlignment="1">
      <alignment horizontal="left" vertical="center" wrapText="1"/>
      <protection/>
    </xf>
    <xf numFmtId="0" fontId="9" fillId="33" borderId="17" xfId="56" applyFont="1" applyFill="1" applyBorder="1" applyAlignment="1">
      <alignment horizontal="left" vertical="center" wrapText="1"/>
      <protection/>
    </xf>
    <xf numFmtId="0" fontId="8" fillId="35" borderId="19" xfId="56" applyFont="1" applyFill="1" applyBorder="1" applyAlignment="1">
      <alignment horizontal="center" vertical="center"/>
      <protection/>
    </xf>
    <xf numFmtId="0" fontId="9" fillId="35" borderId="19" xfId="45" applyFont="1" applyFill="1" applyBorder="1" applyAlignment="1">
      <alignment horizontal="center"/>
      <protection/>
    </xf>
    <xf numFmtId="0" fontId="9" fillId="0" borderId="14" xfId="56" applyFont="1" applyFill="1" applyBorder="1" applyAlignment="1">
      <alignment horizontal="left" vertical="center" wrapText="1"/>
      <protection/>
    </xf>
    <xf numFmtId="0" fontId="8" fillId="35" borderId="35" xfId="47" applyFont="1" applyFill="1" applyBorder="1" applyAlignment="1">
      <alignment horizontal="center" vertical="center"/>
      <protection/>
    </xf>
    <xf numFmtId="0" fontId="9" fillId="35" borderId="19" xfId="47" applyFont="1" applyFill="1" applyBorder="1" applyAlignment="1">
      <alignment horizontal="center"/>
      <protection/>
    </xf>
    <xf numFmtId="0" fontId="5" fillId="0" borderId="86" xfId="44" applyFont="1" applyBorder="1" applyAlignment="1">
      <alignment vertical="top" wrapText="1"/>
      <protection/>
    </xf>
    <xf numFmtId="0" fontId="6" fillId="35" borderId="89" xfId="45" applyFont="1" applyFill="1" applyBorder="1" applyAlignment="1">
      <alignment horizontal="left" vertical="center" wrapText="1"/>
      <protection/>
    </xf>
    <xf numFmtId="0" fontId="6" fillId="35" borderId="90" xfId="45" applyFont="1" applyFill="1" applyBorder="1" applyAlignment="1">
      <alignment horizontal="left" vertical="center" wrapText="1"/>
      <protection/>
    </xf>
    <xf numFmtId="0" fontId="9" fillId="0" borderId="66" xfId="56" applyFont="1" applyFill="1" applyBorder="1" applyAlignment="1">
      <alignment horizontal="left" vertical="center" wrapText="1"/>
      <protection/>
    </xf>
    <xf numFmtId="0" fontId="9" fillId="0" borderId="11" xfId="56" applyFont="1" applyFill="1" applyBorder="1" applyAlignment="1">
      <alignment horizontal="left" vertical="center" wrapText="1"/>
      <protection/>
    </xf>
    <xf numFmtId="0" fontId="11" fillId="0" borderId="25" xfId="56" applyFont="1" applyBorder="1" applyAlignment="1">
      <alignment horizontal="left" vertical="center" wrapText="1"/>
      <protection/>
    </xf>
    <xf numFmtId="0" fontId="20" fillId="0" borderId="26" xfId="44" applyFont="1" applyBorder="1" applyAlignment="1">
      <alignment horizontal="center" vertical="center"/>
      <protection/>
    </xf>
    <xf numFmtId="0" fontId="26" fillId="39" borderId="15" xfId="56" applyFont="1" applyFill="1" applyBorder="1" applyAlignment="1">
      <alignment horizontal="center" vertical="center" wrapText="1"/>
      <protection/>
    </xf>
    <xf numFmtId="0" fontId="20" fillId="0" borderId="15" xfId="44" applyFont="1" applyBorder="1" applyAlignment="1">
      <alignment horizontal="center" vertical="center"/>
      <protection/>
    </xf>
    <xf numFmtId="0" fontId="11" fillId="0" borderId="11" xfId="56" applyFont="1" applyBorder="1" applyAlignment="1">
      <alignment horizontal="left" vertical="center" wrapText="1"/>
      <protection/>
    </xf>
    <xf numFmtId="0" fontId="11" fillId="0" borderId="11" xfId="0" applyFont="1" applyBorder="1" applyAlignment="1">
      <alignment horizontal="center" vertical="center" wrapText="1"/>
    </xf>
    <xf numFmtId="0" fontId="20" fillId="0" borderId="12" xfId="44" applyFont="1" applyBorder="1" applyAlignment="1">
      <alignment horizontal="center" vertical="center"/>
      <protection/>
    </xf>
    <xf numFmtId="0" fontId="9" fillId="33" borderId="14" xfId="56" applyFont="1" applyFill="1" applyBorder="1" applyAlignment="1">
      <alignment horizontal="left" vertical="center" wrapText="1"/>
      <protection/>
    </xf>
    <xf numFmtId="0" fontId="9" fillId="0" borderId="14" xfId="56" applyFont="1" applyBorder="1" applyAlignment="1">
      <alignment horizontal="left" vertical="center" wrapText="1"/>
      <protection/>
    </xf>
    <xf numFmtId="0" fontId="8" fillId="35" borderId="19" xfId="45" applyFont="1" applyFill="1" applyBorder="1" applyAlignment="1">
      <alignment horizontal="center" vertical="center"/>
      <protection/>
    </xf>
    <xf numFmtId="0" fontId="9" fillId="35" borderId="45" xfId="45" applyFont="1" applyFill="1" applyBorder="1" applyAlignment="1">
      <alignment horizontal="center"/>
      <protection/>
    </xf>
    <xf numFmtId="0" fontId="6" fillId="35" borderId="68" xfId="0" applyFont="1" applyFill="1" applyBorder="1" applyAlignment="1">
      <alignment horizontal="center" vertical="center" wrapText="1"/>
    </xf>
    <xf numFmtId="0" fontId="6" fillId="35" borderId="69" xfId="0" applyFont="1" applyFill="1" applyBorder="1" applyAlignment="1">
      <alignment horizontal="center" vertical="center" wrapText="1"/>
    </xf>
    <xf numFmtId="0" fontId="5" fillId="0" borderId="0" xfId="44" applyNumberFormat="1" applyFont="1" applyBorder="1" applyAlignment="1">
      <alignment horizontal="left" vertical="center" wrapText="1"/>
      <protection/>
    </xf>
    <xf numFmtId="0" fontId="5" fillId="0" borderId="86" xfId="44" applyNumberFormat="1" applyFont="1" applyBorder="1" applyAlignment="1">
      <alignment horizontal="left" vertical="center" wrapText="1"/>
      <protection/>
    </xf>
    <xf numFmtId="0" fontId="8" fillId="35" borderId="19" xfId="44" applyFont="1" applyFill="1" applyBorder="1" applyAlignment="1">
      <alignment horizontal="center" vertical="center"/>
      <protection/>
    </xf>
    <xf numFmtId="0" fontId="11" fillId="0" borderId="11" xfId="0" applyFont="1" applyBorder="1" applyAlignment="1">
      <alignment horizontal="left" vertical="center" wrapText="1"/>
    </xf>
    <xf numFmtId="0" fontId="3" fillId="0" borderId="12" xfId="44" applyBorder="1" applyAlignment="1">
      <alignment horizontal="center" vertical="center"/>
      <protection/>
    </xf>
    <xf numFmtId="0" fontId="3" fillId="0" borderId="26" xfId="44" applyBorder="1" applyAlignment="1">
      <alignment horizontal="center" vertical="center"/>
      <protection/>
    </xf>
    <xf numFmtId="0" fontId="9" fillId="0" borderId="43" xfId="56" applyFont="1" applyBorder="1" applyAlignment="1">
      <alignment horizontal="left" vertical="center" wrapText="1"/>
      <protection/>
    </xf>
    <xf numFmtId="0" fontId="8" fillId="33" borderId="35" xfId="44" applyFont="1" applyFill="1" applyBorder="1" applyAlignment="1">
      <alignment horizontal="center" vertical="center"/>
      <protection/>
    </xf>
    <xf numFmtId="0" fontId="9" fillId="33" borderId="45" xfId="44" applyFont="1" applyFill="1" applyBorder="1" applyAlignment="1">
      <alignment horizontal="center"/>
      <protection/>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11" fillId="0" borderId="25" xfId="56" applyFont="1" applyBorder="1" applyAlignment="1">
      <alignment horizontal="left" vertical="center" wrapText="1"/>
      <protection/>
    </xf>
    <xf numFmtId="0" fontId="11" fillId="0" borderId="25" xfId="0" applyFont="1" applyBorder="1" applyAlignment="1">
      <alignment horizontal="center" vertical="center" wrapText="1"/>
    </xf>
    <xf numFmtId="0" fontId="9" fillId="0" borderId="26" xfId="44" applyFont="1" applyBorder="1" applyAlignment="1">
      <alignment horizontal="center"/>
      <protection/>
    </xf>
    <xf numFmtId="0" fontId="11" fillId="0" borderId="14" xfId="56" applyFont="1" applyBorder="1" applyAlignment="1">
      <alignment horizontal="left" vertical="center" wrapText="1"/>
      <protection/>
    </xf>
    <xf numFmtId="0" fontId="11" fillId="0" borderId="14" xfId="0" applyFont="1" applyBorder="1" applyAlignment="1">
      <alignment horizontal="center" vertical="center" wrapText="1"/>
    </xf>
    <xf numFmtId="0" fontId="9" fillId="0" borderId="15" xfId="44" applyFont="1" applyBorder="1" applyAlignment="1">
      <alignment horizontal="center"/>
      <protection/>
    </xf>
    <xf numFmtId="0" fontId="6" fillId="37" borderId="88"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2" xfId="0" applyFont="1" applyBorder="1" applyAlignment="1">
      <alignment horizontal="center" vertical="center" wrapText="1"/>
    </xf>
    <xf numFmtId="0" fontId="9" fillId="0" borderId="23" xfId="44" applyFont="1" applyBorder="1" applyAlignment="1">
      <alignment horizontal="center"/>
      <protection/>
    </xf>
    <xf numFmtId="0" fontId="28" fillId="35" borderId="19" xfId="44" applyFont="1" applyFill="1" applyBorder="1" applyAlignment="1">
      <alignment horizontal="center"/>
      <protection/>
    </xf>
    <xf numFmtId="0" fontId="6" fillId="35" borderId="68" xfId="0" applyFont="1" applyFill="1" applyBorder="1" applyAlignment="1">
      <alignment horizontal="center" vertical="center" wrapText="1"/>
    </xf>
    <xf numFmtId="0" fontId="6" fillId="35" borderId="69" xfId="0" applyFont="1" applyFill="1" applyBorder="1" applyAlignment="1">
      <alignment horizontal="center" vertical="center" wrapText="1"/>
    </xf>
    <xf numFmtId="0" fontId="6" fillId="35" borderId="45" xfId="0" applyFont="1" applyFill="1" applyBorder="1" applyAlignment="1">
      <alignment horizontal="center" vertical="center"/>
    </xf>
    <xf numFmtId="0" fontId="30" fillId="0" borderId="86" xfId="0" applyNumberFormat="1" applyFont="1" applyBorder="1" applyAlignment="1">
      <alignment horizontal="left" vertical="center" wrapText="1"/>
    </xf>
    <xf numFmtId="0" fontId="6" fillId="33" borderId="88" xfId="45" applyFont="1" applyFill="1" applyBorder="1" applyAlignment="1">
      <alignment horizontal="left" vertical="center" wrapText="1"/>
      <protection/>
    </xf>
    <xf numFmtId="0" fontId="11" fillId="0" borderId="11" xfId="0" applyFont="1" applyBorder="1" applyAlignment="1">
      <alignment vertical="center" wrapText="1"/>
    </xf>
    <xf numFmtId="0" fontId="11" fillId="0" borderId="14" xfId="0" applyFont="1" applyBorder="1" applyAlignment="1">
      <alignment vertical="center" wrapText="1"/>
    </xf>
    <xf numFmtId="0" fontId="9" fillId="0" borderId="14" xfId="0" applyFont="1" applyBorder="1" applyAlignment="1">
      <alignment vertical="center" wrapText="1"/>
    </xf>
    <xf numFmtId="0" fontId="6" fillId="35" borderId="27" xfId="0" applyFont="1" applyFill="1" applyBorder="1" applyAlignment="1">
      <alignment horizontal="center" vertical="center"/>
    </xf>
    <xf numFmtId="0" fontId="11" fillId="35" borderId="27" xfId="0" applyFont="1" applyFill="1" applyBorder="1" applyAlignment="1">
      <alignment horizontal="center" vertical="center"/>
    </xf>
    <xf numFmtId="0" fontId="11" fillId="33" borderId="75" xfId="0" applyFont="1" applyFill="1" applyBorder="1" applyAlignment="1">
      <alignment horizontal="left" vertical="center" wrapText="1"/>
    </xf>
    <xf numFmtId="0" fontId="11" fillId="33" borderId="76" xfId="0" applyFont="1" applyFill="1" applyBorder="1" applyAlignment="1">
      <alignment horizontal="left" vertical="center" wrapText="1"/>
    </xf>
    <xf numFmtId="0" fontId="11" fillId="33" borderId="76" xfId="57" applyFont="1" applyFill="1" applyBorder="1" applyAlignment="1">
      <alignment horizontal="left" vertical="center" wrapText="1"/>
      <protection/>
    </xf>
    <xf numFmtId="0" fontId="42" fillId="0" borderId="91" xfId="48" applyNumberFormat="1" applyFont="1" applyFill="1" applyBorder="1" applyAlignment="1" applyProtection="1">
      <alignment horizontal="left" vertical="center" wrapText="1"/>
      <protection/>
    </xf>
    <xf numFmtId="0" fontId="42" fillId="0" borderId="92" xfId="48" applyNumberFormat="1" applyFont="1" applyFill="1" applyBorder="1" applyAlignment="1" applyProtection="1">
      <alignment horizontal="left" vertical="center" wrapText="1"/>
      <protection/>
    </xf>
    <xf numFmtId="0" fontId="43" fillId="33" borderId="92" xfId="48" applyNumberFormat="1" applyFont="1" applyFill="1" applyBorder="1" applyAlignment="1" applyProtection="1">
      <alignment horizontal="center" vertical="center" wrapText="1"/>
      <protection/>
    </xf>
    <xf numFmtId="0" fontId="2" fillId="0" borderId="93" xfId="59" applyNumberFormat="1" applyFill="1" applyBorder="1">
      <alignment/>
      <protection/>
    </xf>
    <xf numFmtId="0" fontId="2" fillId="0" borderId="94" xfId="59" applyNumberFormat="1" applyFill="1" applyBorder="1">
      <alignment/>
      <protection/>
    </xf>
    <xf numFmtId="0" fontId="9" fillId="0" borderId="0" xfId="48" applyNumberFormat="1" applyFont="1" applyFill="1" applyBorder="1" applyAlignment="1" applyProtection="1">
      <alignment horizontal="center" wrapText="1"/>
      <protection/>
    </xf>
    <xf numFmtId="0" fontId="37" fillId="35" borderId="66" xfId="48" applyNumberFormat="1" applyFont="1" applyFill="1" applyBorder="1" applyAlignment="1" applyProtection="1">
      <alignment horizontal="center" vertical="center" wrapText="1"/>
      <protection/>
    </xf>
    <xf numFmtId="0" fontId="38" fillId="35" borderId="66" xfId="48" applyNumberFormat="1" applyFont="1" applyFill="1" applyBorder="1" applyAlignment="1" applyProtection="1">
      <alignment horizontal="center" vertical="center" wrapText="1"/>
      <protection/>
    </xf>
    <xf numFmtId="0" fontId="37" fillId="35" borderId="67" xfId="48" applyNumberFormat="1" applyFont="1" applyFill="1" applyBorder="1" applyAlignment="1" applyProtection="1">
      <alignment horizontal="center" vertical="top" wrapText="1"/>
      <protection/>
    </xf>
    <xf numFmtId="0" fontId="42" fillId="0" borderId="95" xfId="48" applyNumberFormat="1" applyFont="1" applyFill="1" applyBorder="1" applyAlignment="1" applyProtection="1">
      <alignment horizontal="left" vertical="center" wrapText="1"/>
      <protection/>
    </xf>
    <xf numFmtId="0" fontId="42" fillId="0" borderId="96" xfId="48" applyNumberFormat="1" applyFont="1" applyFill="1" applyBorder="1" applyAlignment="1" applyProtection="1">
      <alignment horizontal="left" vertical="center" wrapText="1"/>
      <protection/>
    </xf>
    <xf numFmtId="0" fontId="43" fillId="33" borderId="96" xfId="48" applyNumberFormat="1" applyFont="1" applyFill="1" applyBorder="1" applyAlignment="1" applyProtection="1">
      <alignment horizontal="center" vertical="center" wrapText="1"/>
      <protection/>
    </xf>
    <xf numFmtId="0" fontId="2" fillId="0" borderId="97" xfId="59" applyNumberFormat="1" applyFill="1" applyBorder="1">
      <alignment/>
      <protection/>
    </xf>
    <xf numFmtId="0" fontId="2" fillId="0" borderId="98" xfId="59" applyNumberFormat="1" applyFill="1" applyBorder="1">
      <alignment/>
      <protection/>
    </xf>
    <xf numFmtId="0" fontId="5" fillId="33" borderId="99" xfId="48" applyNumberFormat="1" applyFont="1" applyFill="1" applyBorder="1" applyAlignment="1" applyProtection="1">
      <alignment horizontal="left" vertical="center" wrapText="1"/>
      <protection/>
    </xf>
    <xf numFmtId="0" fontId="8" fillId="35" borderId="19" xfId="46" applyNumberFormat="1" applyFont="1" applyFill="1" applyBorder="1" applyAlignment="1" applyProtection="1">
      <alignment horizontal="left" vertical="center" wrapText="1"/>
      <protection/>
    </xf>
    <xf numFmtId="0" fontId="9" fillId="0" borderId="11" xfId="58" applyNumberFormat="1" applyFont="1" applyFill="1" applyBorder="1" applyAlignment="1" applyProtection="1">
      <alignment horizontal="left" vertical="center" wrapText="1"/>
      <protection/>
    </xf>
    <xf numFmtId="0" fontId="9" fillId="0" borderId="14" xfId="58" applyNumberFormat="1" applyFont="1" applyFill="1" applyBorder="1" applyAlignment="1" applyProtection="1">
      <alignment horizontal="left" vertical="center" wrapText="1"/>
      <protection/>
    </xf>
    <xf numFmtId="0" fontId="9" fillId="0" borderId="25" xfId="58" applyNumberFormat="1" applyFont="1" applyFill="1" applyBorder="1" applyAlignment="1" applyProtection="1">
      <alignment horizontal="left" vertical="center" wrapText="1"/>
      <protection/>
    </xf>
    <xf numFmtId="0" fontId="8" fillId="35" borderId="19" xfId="48" applyNumberFormat="1" applyFont="1" applyFill="1" applyBorder="1" applyAlignment="1" applyProtection="1">
      <alignment vertical="center"/>
      <protection/>
    </xf>
    <xf numFmtId="0" fontId="11" fillId="35" borderId="19" xfId="46" applyNumberFormat="1" applyFont="1" applyFill="1" applyBorder="1" applyAlignment="1" applyProtection="1">
      <alignment horizontal="center" wrapText="1"/>
      <protection/>
    </xf>
    <xf numFmtId="0" fontId="9" fillId="0" borderId="57" xfId="48" applyNumberFormat="1" applyFont="1" applyFill="1" applyBorder="1" applyAlignment="1" applyProtection="1">
      <alignment horizontal="left" vertical="center" wrapText="1"/>
      <protection/>
    </xf>
    <xf numFmtId="0" fontId="9" fillId="33" borderId="57" xfId="48" applyNumberFormat="1" applyFont="1" applyFill="1" applyBorder="1" applyAlignment="1" applyProtection="1">
      <alignment horizontal="center" vertical="center" wrapText="1"/>
      <protection/>
    </xf>
    <xf numFmtId="0" fontId="8" fillId="33" borderId="58" xfId="48" applyNumberFormat="1" applyFont="1" applyFill="1" applyBorder="1" applyAlignment="1" applyProtection="1">
      <alignment horizontal="center" vertical="center" wrapText="1"/>
      <protection/>
    </xf>
    <xf numFmtId="0" fontId="5" fillId="0" borderId="86" xfId="48" applyNumberFormat="1" applyFont="1" applyFill="1" applyBorder="1" applyAlignment="1" applyProtection="1">
      <alignment horizontal="left" vertical="center" wrapText="1"/>
      <protection/>
    </xf>
    <xf numFmtId="0" fontId="8" fillId="40" borderId="38" xfId="48" applyNumberFormat="1" applyFont="1" applyFill="1" applyBorder="1" applyAlignment="1" applyProtection="1">
      <alignment horizontal="left" vertical="center"/>
      <protection/>
    </xf>
    <xf numFmtId="0" fontId="9" fillId="40" borderId="28" xfId="59" applyNumberFormat="1" applyFont="1" applyFill="1" applyBorder="1" applyAlignment="1">
      <alignment horizontal="center"/>
      <protection/>
    </xf>
    <xf numFmtId="0" fontId="8" fillId="35" borderId="68" xfId="48" applyNumberFormat="1" applyFont="1" applyFill="1" applyBorder="1" applyAlignment="1" applyProtection="1">
      <alignment horizontal="center" vertical="center" wrapText="1"/>
      <protection/>
    </xf>
    <xf numFmtId="0" fontId="8" fillId="35" borderId="69" xfId="48" applyNumberFormat="1" applyFont="1" applyFill="1" applyBorder="1" applyAlignment="1" applyProtection="1">
      <alignment horizontal="center" vertical="center" wrapText="1"/>
      <protection/>
    </xf>
    <xf numFmtId="0" fontId="90" fillId="0" borderId="46" xfId="48" applyFont="1" applyBorder="1" applyAlignment="1" applyProtection="1">
      <alignment horizontal="left" vertical="center" wrapText="1"/>
      <protection/>
    </xf>
    <xf numFmtId="0" fontId="97" fillId="34" borderId="46" xfId="48" applyFont="1" applyFill="1" applyBorder="1" applyAlignment="1" applyProtection="1">
      <alignment horizontal="center" vertical="center" wrapText="1"/>
      <protection/>
    </xf>
    <xf numFmtId="0" fontId="0" fillId="0" borderId="46" xfId="0" applyBorder="1" applyAlignment="1">
      <alignment/>
    </xf>
    <xf numFmtId="0" fontId="0" fillId="0" borderId="53" xfId="0" applyBorder="1" applyAlignment="1">
      <alignment/>
    </xf>
    <xf numFmtId="0" fontId="90" fillId="0" borderId="100" xfId="48" applyFont="1" applyBorder="1" applyAlignment="1" applyProtection="1">
      <alignment horizontal="left" vertical="center" wrapText="1"/>
      <protection/>
    </xf>
    <xf numFmtId="0" fontId="97" fillId="34" borderId="100" xfId="48" applyFont="1" applyFill="1" applyBorder="1" applyAlignment="1" applyProtection="1">
      <alignment horizontal="center" vertical="center" wrapText="1"/>
      <protection/>
    </xf>
    <xf numFmtId="0" fontId="0" fillId="0" borderId="100" xfId="0" applyBorder="1" applyAlignment="1">
      <alignment/>
    </xf>
    <xf numFmtId="0" fontId="0" fillId="0" borderId="101" xfId="0" applyBorder="1" applyAlignment="1">
      <alignment/>
    </xf>
    <xf numFmtId="0" fontId="90" fillId="0" borderId="47" xfId="58" applyFont="1" applyBorder="1" applyAlignment="1" applyProtection="1">
      <alignment horizontal="center" vertical="top" wrapText="1"/>
      <protection/>
    </xf>
    <xf numFmtId="0" fontId="97" fillId="36" borderId="56" xfId="48" applyFont="1" applyFill="1" applyBorder="1" applyAlignment="1" applyProtection="1">
      <alignment horizontal="center" vertical="center"/>
      <protection/>
    </xf>
    <xf numFmtId="0" fontId="97" fillId="36" borderId="100" xfId="48" applyFont="1" applyFill="1" applyBorder="1" applyAlignment="1" applyProtection="1">
      <alignment horizontal="center" vertical="center"/>
      <protection/>
    </xf>
    <xf numFmtId="0" fontId="97" fillId="36" borderId="102" xfId="48" applyFont="1" applyFill="1" applyBorder="1" applyAlignment="1" applyProtection="1">
      <alignment horizontal="center" vertical="center"/>
      <protection/>
    </xf>
    <xf numFmtId="0" fontId="0" fillId="36" borderId="103" xfId="0" applyFill="1" applyBorder="1" applyAlignment="1">
      <alignment/>
    </xf>
    <xf numFmtId="0" fontId="0" fillId="36" borderId="101" xfId="0" applyFill="1" applyBorder="1" applyAlignment="1">
      <alignment/>
    </xf>
    <xf numFmtId="0" fontId="97" fillId="36" borderId="72" xfId="48" applyFont="1" applyFill="1" applyBorder="1" applyAlignment="1" applyProtection="1">
      <alignment horizontal="center" vertical="center" wrapText="1"/>
      <protection/>
    </xf>
    <xf numFmtId="0" fontId="97" fillId="36" borderId="73" xfId="48" applyFont="1" applyFill="1" applyBorder="1" applyAlignment="1" applyProtection="1">
      <alignment horizontal="center" vertical="center" wrapText="1"/>
      <protection/>
    </xf>
    <xf numFmtId="0" fontId="5" fillId="33" borderId="86" xfId="48" applyNumberFormat="1" applyFont="1" applyFill="1" applyBorder="1" applyAlignment="1" applyProtection="1">
      <alignment horizontal="left" vertical="center" wrapText="1"/>
      <protection/>
    </xf>
    <xf numFmtId="0" fontId="5" fillId="33" borderId="0" xfId="48" applyNumberFormat="1" applyFont="1" applyFill="1" applyBorder="1" applyAlignment="1" applyProtection="1">
      <alignment horizontal="left" vertical="center" wrapText="1"/>
      <protection/>
    </xf>
    <xf numFmtId="0" fontId="8" fillId="35" borderId="104" xfId="46" applyNumberFormat="1" applyFont="1" applyFill="1" applyBorder="1" applyAlignment="1" applyProtection="1">
      <alignment vertical="center" wrapText="1"/>
      <protection/>
    </xf>
    <xf numFmtId="0" fontId="8" fillId="35" borderId="105" xfId="46" applyNumberFormat="1" applyFont="1" applyFill="1" applyBorder="1" applyAlignment="1" applyProtection="1">
      <alignment vertical="center" wrapText="1"/>
      <protection/>
    </xf>
    <xf numFmtId="0" fontId="8" fillId="35" borderId="106" xfId="46" applyNumberFormat="1" applyFont="1" applyFill="1" applyBorder="1" applyAlignment="1" applyProtection="1">
      <alignment vertical="center" wrapText="1"/>
      <protection/>
    </xf>
    <xf numFmtId="0" fontId="90" fillId="0" borderId="46" xfId="58" applyFont="1" applyBorder="1" applyAlignment="1" applyProtection="1">
      <alignment horizontal="center" vertical="center" wrapText="1"/>
      <protection/>
    </xf>
    <xf numFmtId="0" fontId="90" fillId="0" borderId="47" xfId="58" applyFont="1" applyBorder="1" applyAlignment="1" applyProtection="1">
      <alignment horizontal="center" vertical="center" wrapText="1"/>
      <protection/>
    </xf>
    <xf numFmtId="0" fontId="42" fillId="0" borderId="14" xfId="48" applyNumberFormat="1" applyFont="1" applyFill="1" applyBorder="1" applyAlignment="1" applyProtection="1">
      <alignment horizontal="left" vertical="center" wrapText="1"/>
      <protection/>
    </xf>
    <xf numFmtId="0" fontId="38" fillId="33" borderId="14" xfId="48" applyNumberFormat="1" applyFont="1" applyFill="1" applyBorder="1" applyAlignment="1" applyProtection="1">
      <alignment horizontal="center" vertical="center" wrapText="1"/>
      <protection/>
    </xf>
    <xf numFmtId="0" fontId="9" fillId="0" borderId="15" xfId="59" applyNumberFormat="1" applyFont="1" applyFill="1" applyBorder="1" applyAlignment="1">
      <alignment horizontal="left" vertical="center"/>
      <protection/>
    </xf>
    <xf numFmtId="0" fontId="38" fillId="35" borderId="68" xfId="48" applyNumberFormat="1" applyFont="1" applyFill="1" applyBorder="1" applyAlignment="1" applyProtection="1">
      <alignment horizontal="center" vertical="center" wrapText="1"/>
      <protection/>
    </xf>
    <xf numFmtId="0" fontId="37" fillId="35" borderId="69" xfId="48" applyNumberFormat="1" applyFont="1" applyFill="1" applyBorder="1" applyAlignment="1" applyProtection="1">
      <alignment horizontal="center" vertical="top" wrapText="1"/>
      <protection/>
    </xf>
    <xf numFmtId="0" fontId="39" fillId="0" borderId="11" xfId="48" applyNumberFormat="1" applyFont="1" applyFill="1" applyBorder="1" applyAlignment="1" applyProtection="1">
      <alignment horizontal="left" vertical="center" wrapText="1"/>
      <protection/>
    </xf>
    <xf numFmtId="0" fontId="38" fillId="33" borderId="11" xfId="48" applyNumberFormat="1" applyFont="1" applyFill="1" applyBorder="1" applyAlignment="1" applyProtection="1">
      <alignment horizontal="center" vertical="center" wrapText="1"/>
      <protection/>
    </xf>
    <xf numFmtId="0" fontId="9" fillId="0" borderId="12" xfId="59" applyNumberFormat="1" applyFont="1" applyFill="1" applyBorder="1" applyAlignment="1">
      <alignment horizontal="left" vertical="center"/>
      <protection/>
    </xf>
    <xf numFmtId="0" fontId="9" fillId="0" borderId="22" xfId="58" applyNumberFormat="1" applyFont="1" applyFill="1" applyBorder="1" applyAlignment="1" applyProtection="1">
      <alignment horizontal="left" vertical="center" wrapText="1"/>
      <protection/>
    </xf>
    <xf numFmtId="0" fontId="9" fillId="0" borderId="17" xfId="58" applyNumberFormat="1" applyFont="1" applyFill="1" applyBorder="1" applyAlignment="1" applyProtection="1">
      <alignment horizontal="left" vertical="center" wrapText="1"/>
      <protection/>
    </xf>
    <xf numFmtId="0" fontId="8" fillId="35" borderId="19" xfId="48" applyNumberFormat="1" applyFont="1" applyFill="1" applyBorder="1" applyAlignment="1" applyProtection="1">
      <alignment horizontal="center" vertical="center"/>
      <protection/>
    </xf>
    <xf numFmtId="0" fontId="20" fillId="35" borderId="19" xfId="48" applyNumberFormat="1" applyFont="1" applyFill="1" applyBorder="1" applyAlignment="1" applyProtection="1">
      <alignment horizontal="center"/>
      <protection/>
    </xf>
    <xf numFmtId="0" fontId="8" fillId="35" borderId="35" xfId="48" applyNumberFormat="1" applyFont="1" applyFill="1" applyBorder="1" applyAlignment="1" applyProtection="1">
      <alignment horizontal="center" vertical="center"/>
      <protection/>
    </xf>
    <xf numFmtId="0" fontId="9" fillId="35" borderId="45" xfId="59" applyNumberFormat="1" applyFont="1" applyFill="1" applyBorder="1" applyAlignment="1">
      <alignment horizontal="center"/>
      <protection/>
    </xf>
    <xf numFmtId="0" fontId="8" fillId="35" borderId="38" xfId="48" applyNumberFormat="1" applyFont="1" applyFill="1" applyBorder="1" applyAlignment="1" applyProtection="1">
      <alignment horizontal="center" vertical="center"/>
      <protection/>
    </xf>
    <xf numFmtId="0" fontId="9" fillId="35" borderId="28" xfId="59" applyNumberFormat="1" applyFont="1" applyFill="1" applyBorder="1" applyAlignment="1">
      <alignment horizontal="center"/>
      <protection/>
    </xf>
    <xf numFmtId="0" fontId="98" fillId="0" borderId="14" xfId="0" applyFont="1" applyBorder="1" applyAlignment="1">
      <alignment horizontal="left" vertical="center" wrapText="1"/>
    </xf>
    <xf numFmtId="0" fontId="98" fillId="0" borderId="14" xfId="0" applyFont="1" applyBorder="1" applyAlignment="1">
      <alignment horizontal="center" vertical="center" wrapText="1"/>
    </xf>
    <xf numFmtId="0" fontId="98" fillId="0" borderId="13" xfId="45" applyFont="1" applyBorder="1" applyAlignment="1">
      <alignment horizontal="center" vertical="center"/>
      <protection/>
    </xf>
    <xf numFmtId="0" fontId="98" fillId="0" borderId="14" xfId="56" applyFont="1" applyBorder="1" applyAlignment="1">
      <alignment horizontal="left" vertical="center" wrapText="1"/>
      <protection/>
    </xf>
    <xf numFmtId="0" fontId="98" fillId="0" borderId="14" xfId="56" applyFont="1" applyBorder="1" applyAlignment="1">
      <alignment horizontal="center" vertical="center" wrapText="1"/>
      <protection/>
    </xf>
    <xf numFmtId="164" fontId="98" fillId="0" borderId="14" xfId="68" applyFont="1" applyBorder="1" applyAlignment="1">
      <alignment horizontal="center" vertical="center"/>
      <protection/>
    </xf>
    <xf numFmtId="0" fontId="98" fillId="0" borderId="11" xfId="45" applyFont="1" applyBorder="1" applyAlignment="1">
      <alignment horizontal="center" vertical="center"/>
      <protection/>
    </xf>
    <xf numFmtId="166" fontId="98" fillId="0" borderId="14" xfId="45" applyNumberFormat="1" applyFont="1" applyBorder="1" applyAlignment="1">
      <alignment vertical="center"/>
      <protection/>
    </xf>
    <xf numFmtId="166" fontId="98" fillId="0" borderId="14" xfId="45" applyNumberFormat="1" applyFont="1" applyBorder="1" applyAlignment="1">
      <alignment horizontal="center" vertical="center"/>
      <protection/>
    </xf>
    <xf numFmtId="0" fontId="98" fillId="0" borderId="14" xfId="45" applyFont="1" applyBorder="1">
      <alignment/>
      <protection/>
    </xf>
    <xf numFmtId="0" fontId="98" fillId="0" borderId="15" xfId="45" applyFont="1" applyBorder="1">
      <alignment/>
      <protection/>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1 2" xfId="46"/>
    <cellStyle name="Excel Built-in Normal 2" xfId="47"/>
    <cellStyle name="Excel Built-in Normal 3"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2" xfId="56"/>
    <cellStyle name="Normalny 2 2" xfId="57"/>
    <cellStyle name="Normalny 2 3" xfId="58"/>
    <cellStyle name="Normalny 3" xfId="59"/>
    <cellStyle name="Obliczenia" xfId="60"/>
    <cellStyle name="Percent" xfId="61"/>
    <cellStyle name="Procentowy 2"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Walutowy 7"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K24"/>
  <sheetViews>
    <sheetView tabSelected="1" zoomScalePageLayoutView="0" workbookViewId="0" topLeftCell="A1">
      <selection activeCell="D7" sqref="D7"/>
    </sheetView>
  </sheetViews>
  <sheetFormatPr defaultColWidth="11.57421875" defaultRowHeight="12.75"/>
  <cols>
    <col min="1" max="1" width="6.28125" style="1" customWidth="1"/>
    <col min="2" max="2" width="44.7109375" style="1" customWidth="1"/>
    <col min="3" max="3" width="10.8515625" style="1" customWidth="1"/>
    <col min="4" max="4" width="15.28125" style="1" customWidth="1"/>
    <col min="5" max="5" width="10.57421875" style="1" customWidth="1"/>
    <col min="6" max="6" width="7.421875" style="2" customWidth="1"/>
    <col min="7" max="8" width="13.7109375" style="1" customWidth="1"/>
    <col min="9" max="10" width="18.8515625" style="1" customWidth="1"/>
    <col min="11" max="254" width="10.28125" style="1" customWidth="1"/>
  </cols>
  <sheetData>
    <row r="1" spans="1:10" ht="41.25" customHeight="1">
      <c r="A1" s="545" t="s">
        <v>487</v>
      </c>
      <c r="B1" s="545"/>
      <c r="C1" s="545"/>
      <c r="D1" s="545"/>
      <c r="E1" s="545"/>
      <c r="F1" s="545"/>
      <c r="G1" s="545"/>
      <c r="H1" s="545"/>
      <c r="I1" s="545"/>
      <c r="J1" s="545"/>
    </row>
    <row r="2" spans="1:10" ht="26.25" customHeight="1">
      <c r="A2" s="546" t="s">
        <v>0</v>
      </c>
      <c r="B2" s="546"/>
      <c r="C2" s="546"/>
      <c r="D2" s="546"/>
      <c r="E2" s="546"/>
      <c r="F2" s="546"/>
      <c r="G2" s="546"/>
      <c r="H2" s="546"/>
      <c r="I2" s="546"/>
      <c r="J2" s="546"/>
    </row>
    <row r="3" spans="1:10" ht="36" customHeight="1">
      <c r="A3" s="380" t="s">
        <v>1</v>
      </c>
      <c r="B3" s="381" t="s">
        <v>477</v>
      </c>
      <c r="C3" s="381" t="s">
        <v>478</v>
      </c>
      <c r="D3" s="381" t="s">
        <v>2</v>
      </c>
      <c r="E3" s="382" t="s">
        <v>419</v>
      </c>
      <c r="F3" s="383" t="s">
        <v>479</v>
      </c>
      <c r="G3" s="384" t="s">
        <v>420</v>
      </c>
      <c r="H3" s="382" t="s">
        <v>421</v>
      </c>
      <c r="I3" s="385" t="s">
        <v>3</v>
      </c>
      <c r="J3" s="386" t="s">
        <v>480</v>
      </c>
    </row>
    <row r="4" spans="1:11" ht="81.75" customHeight="1">
      <c r="A4" s="3">
        <v>1</v>
      </c>
      <c r="B4" s="4" t="s">
        <v>5</v>
      </c>
      <c r="C4" s="448" t="s">
        <v>6</v>
      </c>
      <c r="D4" s="449">
        <v>600</v>
      </c>
      <c r="E4" s="450"/>
      <c r="F4" s="455"/>
      <c r="G4" s="6">
        <f>ROUND(E4*D4,2)</f>
        <v>0</v>
      </c>
      <c r="H4" s="6">
        <f>G4+ROUND(G4*F4/100,2)</f>
        <v>0</v>
      </c>
      <c r="I4" s="8"/>
      <c r="J4" s="9"/>
      <c r="K4" s="10"/>
    </row>
    <row r="5" spans="1:11" ht="58.5" customHeight="1">
      <c r="A5" s="11">
        <v>2</v>
      </c>
      <c r="B5" s="4" t="s">
        <v>5</v>
      </c>
      <c r="C5" s="451" t="s">
        <v>7</v>
      </c>
      <c r="D5" s="451">
        <v>100</v>
      </c>
      <c r="E5" s="452"/>
      <c r="F5" s="456"/>
      <c r="G5" s="13">
        <f>ROUND(E5*D5,2)</f>
        <v>0</v>
      </c>
      <c r="H5" s="13">
        <f>G5+ROUND(G5*F5/100,2)</f>
        <v>0</v>
      </c>
      <c r="I5" s="15"/>
      <c r="J5" s="16"/>
      <c r="K5" s="10"/>
    </row>
    <row r="6" spans="1:11" ht="56.25" customHeight="1">
      <c r="A6" s="11">
        <v>3</v>
      </c>
      <c r="B6" s="4" t="s">
        <v>5</v>
      </c>
      <c r="C6" s="451" t="s">
        <v>8</v>
      </c>
      <c r="D6" s="451">
        <v>600</v>
      </c>
      <c r="E6" s="452"/>
      <c r="F6" s="456"/>
      <c r="G6" s="13">
        <f>ROUND(E6*D6,2)</f>
        <v>0</v>
      </c>
      <c r="H6" s="13">
        <f>G6+ROUND(G6*F6/100,2)</f>
        <v>0</v>
      </c>
      <c r="I6" s="15"/>
      <c r="J6" s="16"/>
      <c r="K6" s="10"/>
    </row>
    <row r="7" spans="1:11" ht="63" customHeight="1">
      <c r="A7" s="17">
        <v>4</v>
      </c>
      <c r="B7" s="4" t="s">
        <v>5</v>
      </c>
      <c r="C7" s="453" t="s">
        <v>9</v>
      </c>
      <c r="D7" s="453">
        <v>300</v>
      </c>
      <c r="E7" s="454"/>
      <c r="F7" s="457"/>
      <c r="G7" s="19">
        <f>ROUND(E7*D7,2)</f>
        <v>0</v>
      </c>
      <c r="H7" s="19">
        <f>G7+ROUND(G7*F7/100,2)</f>
        <v>0</v>
      </c>
      <c r="I7" s="21"/>
      <c r="J7" s="22"/>
      <c r="K7" s="10"/>
    </row>
    <row r="8" spans="1:10" ht="25.5" customHeight="1">
      <c r="A8" s="547" t="s">
        <v>10</v>
      </c>
      <c r="B8" s="547"/>
      <c r="C8" s="547"/>
      <c r="D8" s="547"/>
      <c r="E8" s="547"/>
      <c r="F8" s="547"/>
      <c r="G8" s="23">
        <f>SUM(G4:G7)</f>
        <v>0</v>
      </c>
      <c r="H8" s="23">
        <f>SUM(H4:H7)</f>
        <v>0</v>
      </c>
      <c r="I8" s="548"/>
      <c r="J8" s="548"/>
    </row>
    <row r="9" spans="1:10" ht="15">
      <c r="A9" s="24"/>
      <c r="B9" s="24"/>
      <c r="C9" s="24"/>
      <c r="D9" s="24"/>
      <c r="E9" s="24"/>
      <c r="F9" s="25"/>
      <c r="G9" s="24"/>
      <c r="H9" s="24"/>
      <c r="I9" s="24"/>
      <c r="J9" s="24"/>
    </row>
    <row r="10" spans="1:10" ht="57.75" customHeight="1">
      <c r="A10" s="387" t="s">
        <v>1</v>
      </c>
      <c r="B10" s="549" t="s">
        <v>11</v>
      </c>
      <c r="C10" s="549"/>
      <c r="D10" s="549"/>
      <c r="E10" s="549" t="s">
        <v>12</v>
      </c>
      <c r="F10" s="549"/>
      <c r="G10" s="549"/>
      <c r="H10" s="550" t="s">
        <v>13</v>
      </c>
      <c r="I10" s="550"/>
      <c r="J10" s="550"/>
    </row>
    <row r="11" spans="1:10" ht="23.25" customHeight="1">
      <c r="A11" s="540" t="s">
        <v>14</v>
      </c>
      <c r="B11" s="540"/>
      <c r="C11" s="540"/>
      <c r="D11" s="540"/>
      <c r="E11" s="540"/>
      <c r="F11" s="540"/>
      <c r="G11" s="540"/>
      <c r="H11" s="540"/>
      <c r="I11" s="540"/>
      <c r="J11" s="540"/>
    </row>
    <row r="12" spans="1:10" ht="45.75" customHeight="1">
      <c r="A12" s="26">
        <v>1</v>
      </c>
      <c r="B12" s="541" t="s">
        <v>15</v>
      </c>
      <c r="C12" s="541"/>
      <c r="D12" s="541"/>
      <c r="E12" s="542" t="s">
        <v>16</v>
      </c>
      <c r="F12" s="542"/>
      <c r="G12" s="542"/>
      <c r="H12" s="543"/>
      <c r="I12" s="543"/>
      <c r="J12" s="543"/>
    </row>
    <row r="13" spans="1:10" ht="15">
      <c r="A13" s="24"/>
      <c r="B13" s="24"/>
      <c r="C13" s="24"/>
      <c r="D13" s="24"/>
      <c r="E13" s="24"/>
      <c r="F13" s="25"/>
      <c r="G13" s="24"/>
      <c r="H13" s="24"/>
      <c r="I13" s="24"/>
      <c r="J13" s="24"/>
    </row>
    <row r="14" spans="1:10" ht="15">
      <c r="A14" s="24"/>
      <c r="B14" s="24"/>
      <c r="C14" s="24"/>
      <c r="D14" s="24"/>
      <c r="E14" s="24"/>
      <c r="F14" s="25"/>
      <c r="G14" s="24"/>
      <c r="H14" s="24"/>
      <c r="I14" s="24"/>
      <c r="J14" s="24"/>
    </row>
    <row r="15" spans="1:10" ht="15" customHeight="1">
      <c r="A15" s="24"/>
      <c r="B15" s="24"/>
      <c r="C15" s="24"/>
      <c r="D15" s="24"/>
      <c r="E15" s="544" t="s">
        <v>17</v>
      </c>
      <c r="F15" s="544"/>
      <c r="G15" s="544"/>
      <c r="H15" s="544"/>
      <c r="I15" s="24"/>
      <c r="J15" s="24"/>
    </row>
    <row r="16" spans="1:10" ht="15">
      <c r="A16" s="24"/>
      <c r="B16" s="24"/>
      <c r="C16" s="24"/>
      <c r="D16" s="24"/>
      <c r="E16" s="544"/>
      <c r="F16" s="544"/>
      <c r="G16" s="544"/>
      <c r="H16" s="544"/>
      <c r="I16" s="24"/>
      <c r="J16" s="24"/>
    </row>
    <row r="17" spans="1:10" ht="15">
      <c r="A17" s="24"/>
      <c r="B17" s="24"/>
      <c r="C17" s="24"/>
      <c r="D17" s="24"/>
      <c r="E17" s="24"/>
      <c r="F17" s="25"/>
      <c r="G17" s="24"/>
      <c r="H17" s="24"/>
      <c r="I17" s="24"/>
      <c r="J17" s="24"/>
    </row>
    <row r="23" ht="15">
      <c r="A23" s="27"/>
    </row>
    <row r="24" ht="15">
      <c r="A24" s="27"/>
    </row>
  </sheetData>
  <sheetProtection selectLockedCells="1" selectUnlockedCells="1"/>
  <mergeCells count="12">
    <mergeCell ref="E10:G10"/>
    <mergeCell ref="H10:J10"/>
    <mergeCell ref="A11:J11"/>
    <mergeCell ref="B12:D12"/>
    <mergeCell ref="E12:G12"/>
    <mergeCell ref="H12:J12"/>
    <mergeCell ref="E15:H16"/>
    <mergeCell ref="A1:J1"/>
    <mergeCell ref="A2:J2"/>
    <mergeCell ref="A8:F8"/>
    <mergeCell ref="I8:J8"/>
    <mergeCell ref="B10:D10"/>
  </mergeCells>
  <printOptions/>
  <pageMargins left="0.2361111111111111" right="0.2361111111111111" top="0.7479166666666667" bottom="0.7479166666666667" header="0.5118055555555555" footer="0.5118055555555555"/>
  <pageSetup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tabColor indexed="40"/>
  </sheetPr>
  <dimension ref="A1:J22"/>
  <sheetViews>
    <sheetView zoomScalePageLayoutView="0" workbookViewId="0" topLeftCell="A16">
      <selection activeCell="F17" sqref="E5:F17"/>
    </sheetView>
  </sheetViews>
  <sheetFormatPr defaultColWidth="11.57421875" defaultRowHeight="12.75"/>
  <cols>
    <col min="1" max="1" width="5.28125" style="0" customWidth="1"/>
    <col min="2" max="2" width="28.421875" style="0" customWidth="1"/>
    <col min="3" max="3" width="15.28125" style="0" customWidth="1"/>
    <col min="4" max="4" width="9.28125" style="0" customWidth="1"/>
    <col min="5" max="5" width="11.7109375" style="0" customWidth="1"/>
    <col min="6" max="6" width="9.57421875" style="0" customWidth="1"/>
    <col min="7" max="7" width="17.00390625" style="0" customWidth="1"/>
    <col min="8" max="8" width="16.57421875" style="0" customWidth="1"/>
    <col min="9" max="9" width="16.7109375" style="0" customWidth="1"/>
    <col min="10" max="10" width="18.28125" style="0" customWidth="1"/>
    <col min="11" max="253" width="9.28125" style="0" customWidth="1"/>
  </cols>
  <sheetData>
    <row r="1" spans="1:10" ht="12.75">
      <c r="A1" s="620" t="str">
        <f>'Pakiet nr 1'!A1:J1</f>
        <v>dodatek nr 2 do oferty na dostawę materiałów szewnych, materiałów opatrunkowych i opatrunków specjalistycznych.
Nr sprawy: ZP/P/01/22</v>
      </c>
      <c r="B1" s="620"/>
      <c r="C1" s="620"/>
      <c r="D1" s="620"/>
      <c r="E1" s="620"/>
      <c r="F1" s="620"/>
      <c r="G1" s="620"/>
      <c r="H1" s="620"/>
      <c r="I1" s="620"/>
      <c r="J1" s="620"/>
    </row>
    <row r="2" spans="1:10" ht="31.5" customHeight="1">
      <c r="A2" s="620"/>
      <c r="B2" s="620"/>
      <c r="C2" s="620"/>
      <c r="D2" s="620"/>
      <c r="E2" s="620"/>
      <c r="F2" s="620"/>
      <c r="G2" s="620"/>
      <c r="H2" s="620"/>
      <c r="I2" s="620"/>
      <c r="J2" s="620"/>
    </row>
    <row r="3" spans="1:10" ht="20.25" customHeight="1" thickBot="1">
      <c r="A3" s="546" t="s">
        <v>496</v>
      </c>
      <c r="B3" s="546"/>
      <c r="C3" s="546"/>
      <c r="D3" s="546"/>
      <c r="E3" s="546"/>
      <c r="F3" s="546"/>
      <c r="G3" s="546"/>
      <c r="H3" s="546"/>
      <c r="I3" s="546"/>
      <c r="J3" s="546"/>
    </row>
    <row r="4" spans="1:10" ht="40.5" customHeight="1" thickBot="1">
      <c r="A4" s="409" t="s">
        <v>1</v>
      </c>
      <c r="B4" s="475" t="s">
        <v>476</v>
      </c>
      <c r="C4" s="410" t="s">
        <v>313</v>
      </c>
      <c r="D4" s="410" t="s">
        <v>497</v>
      </c>
      <c r="E4" s="410" t="s">
        <v>314</v>
      </c>
      <c r="F4" s="411" t="s">
        <v>498</v>
      </c>
      <c r="G4" s="412" t="s">
        <v>499</v>
      </c>
      <c r="H4" s="412" t="s">
        <v>500</v>
      </c>
      <c r="I4" s="413" t="s">
        <v>3</v>
      </c>
      <c r="J4" s="414" t="s">
        <v>501</v>
      </c>
    </row>
    <row r="5" spans="1:10" ht="129" customHeight="1">
      <c r="A5" s="485">
        <v>1</v>
      </c>
      <c r="B5" s="627" t="s">
        <v>316</v>
      </c>
      <c r="C5" s="486" t="s">
        <v>317</v>
      </c>
      <c r="D5" s="486">
        <v>26</v>
      </c>
      <c r="E5" s="472"/>
      <c r="F5" s="487"/>
      <c r="G5" s="488">
        <f aca="true" t="shared" si="0" ref="G5:G17">ROUND(D5*E5,2)</f>
        <v>0</v>
      </c>
      <c r="H5" s="489">
        <f aca="true" t="shared" si="1" ref="H5:H17">G5+ROUND(G5*F5/100,2)</f>
        <v>0</v>
      </c>
      <c r="I5" s="490"/>
      <c r="J5" s="491"/>
    </row>
    <row r="6" spans="1:10" ht="92.25" customHeight="1">
      <c r="A6" s="492">
        <v>2</v>
      </c>
      <c r="B6" s="628"/>
      <c r="C6" s="477" t="s">
        <v>318</v>
      </c>
      <c r="D6" s="477">
        <v>12</v>
      </c>
      <c r="E6" s="473"/>
      <c r="F6" s="478"/>
      <c r="G6" s="479">
        <f t="shared" si="0"/>
        <v>0</v>
      </c>
      <c r="H6" s="480">
        <f t="shared" si="1"/>
        <v>0</v>
      </c>
      <c r="I6" s="481"/>
      <c r="J6" s="493"/>
    </row>
    <row r="7" spans="1:10" ht="147.75">
      <c r="A7" s="492">
        <v>3</v>
      </c>
      <c r="B7" s="476" t="s">
        <v>319</v>
      </c>
      <c r="C7" s="477" t="s">
        <v>320</v>
      </c>
      <c r="D7" s="477">
        <v>2</v>
      </c>
      <c r="E7" s="473"/>
      <c r="F7" s="478"/>
      <c r="G7" s="479">
        <f t="shared" si="0"/>
        <v>0</v>
      </c>
      <c r="H7" s="480">
        <f t="shared" si="1"/>
        <v>0</v>
      </c>
      <c r="I7" s="481"/>
      <c r="J7" s="493"/>
    </row>
    <row r="8" spans="1:10" ht="84.75" customHeight="1">
      <c r="A8" s="492">
        <v>4</v>
      </c>
      <c r="B8" s="629" t="s">
        <v>321</v>
      </c>
      <c r="C8" s="482" t="s">
        <v>322</v>
      </c>
      <c r="D8" s="483">
        <v>1</v>
      </c>
      <c r="E8" s="473"/>
      <c r="F8" s="478"/>
      <c r="G8" s="479">
        <f t="shared" si="0"/>
        <v>0</v>
      </c>
      <c r="H8" s="480">
        <f t="shared" si="1"/>
        <v>0</v>
      </c>
      <c r="I8" s="481"/>
      <c r="J8" s="493"/>
    </row>
    <row r="9" spans="1:10" ht="84.75" customHeight="1">
      <c r="A9" s="492">
        <v>5</v>
      </c>
      <c r="B9" s="629"/>
      <c r="C9" s="482" t="s">
        <v>323</v>
      </c>
      <c r="D9" s="483">
        <v>1</v>
      </c>
      <c r="E9" s="473"/>
      <c r="F9" s="478"/>
      <c r="G9" s="479">
        <f t="shared" si="0"/>
        <v>0</v>
      </c>
      <c r="H9" s="480">
        <f t="shared" si="1"/>
        <v>0</v>
      </c>
      <c r="I9" s="481"/>
      <c r="J9" s="493"/>
    </row>
    <row r="10" spans="1:10" ht="116.25" customHeight="1">
      <c r="A10" s="492">
        <v>6</v>
      </c>
      <c r="B10" s="629" t="s">
        <v>324</v>
      </c>
      <c r="C10" s="482" t="s">
        <v>322</v>
      </c>
      <c r="D10" s="483">
        <v>1</v>
      </c>
      <c r="E10" s="473"/>
      <c r="F10" s="478"/>
      <c r="G10" s="479">
        <f t="shared" si="0"/>
        <v>0</v>
      </c>
      <c r="H10" s="480">
        <f t="shared" si="1"/>
        <v>0</v>
      </c>
      <c r="I10" s="481"/>
      <c r="J10" s="493"/>
    </row>
    <row r="11" spans="1:10" ht="82.5" customHeight="1">
      <c r="A11" s="492">
        <v>7</v>
      </c>
      <c r="B11" s="629"/>
      <c r="C11" s="482" t="s">
        <v>325</v>
      </c>
      <c r="D11" s="483">
        <v>1</v>
      </c>
      <c r="E11" s="473"/>
      <c r="F11" s="478"/>
      <c r="G11" s="479">
        <f t="shared" si="0"/>
        <v>0</v>
      </c>
      <c r="H11" s="480">
        <f t="shared" si="1"/>
        <v>0</v>
      </c>
      <c r="I11" s="481"/>
      <c r="J11" s="493"/>
    </row>
    <row r="12" spans="1:10" ht="57" customHeight="1">
      <c r="A12" s="492">
        <v>8</v>
      </c>
      <c r="B12" s="628" t="s">
        <v>326</v>
      </c>
      <c r="C12" s="477" t="s">
        <v>327</v>
      </c>
      <c r="D12" s="477">
        <v>4</v>
      </c>
      <c r="E12" s="473"/>
      <c r="F12" s="478"/>
      <c r="G12" s="479">
        <f t="shared" si="0"/>
        <v>0</v>
      </c>
      <c r="H12" s="480">
        <f t="shared" si="1"/>
        <v>0</v>
      </c>
      <c r="I12" s="481"/>
      <c r="J12" s="493"/>
    </row>
    <row r="13" spans="1:10" ht="42" customHeight="1">
      <c r="A13" s="492">
        <v>9</v>
      </c>
      <c r="B13" s="628"/>
      <c r="C13" s="477" t="s">
        <v>328</v>
      </c>
      <c r="D13" s="477">
        <v>4</v>
      </c>
      <c r="E13" s="473"/>
      <c r="F13" s="478"/>
      <c r="G13" s="479">
        <f t="shared" si="0"/>
        <v>0</v>
      </c>
      <c r="H13" s="480">
        <f t="shared" si="1"/>
        <v>0</v>
      </c>
      <c r="I13" s="481"/>
      <c r="J13" s="493"/>
    </row>
    <row r="14" spans="1:10" ht="30" customHeight="1">
      <c r="A14" s="492">
        <v>10</v>
      </c>
      <c r="B14" s="628"/>
      <c r="C14" s="477" t="s">
        <v>295</v>
      </c>
      <c r="D14" s="477">
        <v>2</v>
      </c>
      <c r="E14" s="473"/>
      <c r="F14" s="478"/>
      <c r="G14" s="479">
        <f t="shared" si="0"/>
        <v>0</v>
      </c>
      <c r="H14" s="480">
        <f t="shared" si="1"/>
        <v>0</v>
      </c>
      <c r="I14" s="481"/>
      <c r="J14" s="493"/>
    </row>
    <row r="15" spans="1:10" ht="159">
      <c r="A15" s="492">
        <v>11</v>
      </c>
      <c r="B15" s="476" t="s">
        <v>329</v>
      </c>
      <c r="C15" s="477" t="s">
        <v>330</v>
      </c>
      <c r="D15" s="477">
        <v>18</v>
      </c>
      <c r="E15" s="473"/>
      <c r="F15" s="478"/>
      <c r="G15" s="479">
        <f t="shared" si="0"/>
        <v>0</v>
      </c>
      <c r="H15" s="480">
        <f t="shared" si="1"/>
        <v>0</v>
      </c>
      <c r="I15" s="481"/>
      <c r="J15" s="493"/>
    </row>
    <row r="16" spans="1:10" ht="197.25" customHeight="1">
      <c r="A16" s="492">
        <v>12</v>
      </c>
      <c r="B16" s="484" t="s">
        <v>331</v>
      </c>
      <c r="C16" s="477" t="s">
        <v>332</v>
      </c>
      <c r="D16" s="477">
        <v>4</v>
      </c>
      <c r="E16" s="473"/>
      <c r="F16" s="478"/>
      <c r="G16" s="479">
        <f t="shared" si="0"/>
        <v>0</v>
      </c>
      <c r="H16" s="480">
        <f t="shared" si="1"/>
        <v>0</v>
      </c>
      <c r="I16" s="481"/>
      <c r="J16" s="493"/>
    </row>
    <row r="17" spans="1:10" ht="184.5" customHeight="1" thickBot="1">
      <c r="A17" s="494">
        <v>13</v>
      </c>
      <c r="B17" s="495" t="s">
        <v>333</v>
      </c>
      <c r="C17" s="496" t="s">
        <v>291</v>
      </c>
      <c r="D17" s="496">
        <v>10</v>
      </c>
      <c r="E17" s="474"/>
      <c r="F17" s="497"/>
      <c r="G17" s="498">
        <f t="shared" si="0"/>
        <v>0</v>
      </c>
      <c r="H17" s="499">
        <f t="shared" si="1"/>
        <v>0</v>
      </c>
      <c r="I17" s="500"/>
      <c r="J17" s="501"/>
    </row>
    <row r="18" spans="1:10" ht="23.25" customHeight="1" thickBot="1">
      <c r="A18" s="625" t="s">
        <v>334</v>
      </c>
      <c r="B18" s="625"/>
      <c r="C18" s="625"/>
      <c r="D18" s="625"/>
      <c r="E18" s="625"/>
      <c r="F18" s="625"/>
      <c r="G18" s="204">
        <f>SUM(G5:G17)</f>
        <v>0</v>
      </c>
      <c r="H18" s="205">
        <f>SUM(H5:H17)</f>
        <v>0</v>
      </c>
      <c r="I18" s="626"/>
      <c r="J18" s="626"/>
    </row>
    <row r="21" spans="6:9" ht="12" customHeight="1">
      <c r="F21" s="544" t="s">
        <v>17</v>
      </c>
      <c r="G21" s="544"/>
      <c r="H21" s="544"/>
      <c r="I21" s="544"/>
    </row>
    <row r="22" spans="6:9" ht="12.75">
      <c r="F22" s="544"/>
      <c r="G22" s="544"/>
      <c r="H22" s="544"/>
      <c r="I22" s="544"/>
    </row>
  </sheetData>
  <sheetProtection selectLockedCells="1" selectUnlockedCells="1"/>
  <mergeCells count="9">
    <mergeCell ref="A18:F18"/>
    <mergeCell ref="I18:J18"/>
    <mergeCell ref="F21:I22"/>
    <mergeCell ref="A1:J2"/>
    <mergeCell ref="A3:J3"/>
    <mergeCell ref="B5:B6"/>
    <mergeCell ref="B8:B9"/>
    <mergeCell ref="B10:B11"/>
    <mergeCell ref="B12:B14"/>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11.xml><?xml version="1.0" encoding="utf-8"?>
<worksheet xmlns="http://schemas.openxmlformats.org/spreadsheetml/2006/main" xmlns:r="http://schemas.openxmlformats.org/officeDocument/2006/relationships">
  <sheetPr>
    <tabColor indexed="40"/>
  </sheetPr>
  <dimension ref="A1:M45"/>
  <sheetViews>
    <sheetView zoomScale="90" zoomScaleNormal="90" workbookViewId="0" topLeftCell="A4">
      <selection activeCell="I4" sqref="I4:I36"/>
    </sheetView>
  </sheetViews>
  <sheetFormatPr defaultColWidth="9.28125" defaultRowHeight="12.75"/>
  <cols>
    <col min="1" max="1" width="4.7109375" style="206" customWidth="1"/>
    <col min="2" max="2" width="24.28125" style="206" customWidth="1"/>
    <col min="3" max="3" width="8.57421875" style="206" customWidth="1"/>
    <col min="4" max="4" width="10.57421875" style="206" customWidth="1"/>
    <col min="5" max="5" width="17.00390625" style="206" customWidth="1"/>
    <col min="6" max="6" width="7.421875" style="206" customWidth="1"/>
    <col min="7" max="7" width="8.28125" style="207" customWidth="1"/>
    <col min="8" max="8" width="8.7109375" style="206" customWidth="1"/>
    <col min="9" max="9" width="9.28125" style="206" customWidth="1"/>
    <col min="10" max="10" width="12.28125" style="206" customWidth="1"/>
    <col min="11" max="11" width="14.57421875" style="206" customWidth="1"/>
    <col min="12" max="12" width="13.28125" style="206" customWidth="1"/>
    <col min="13" max="13" width="15.7109375" style="206" customWidth="1"/>
    <col min="14" max="16384" width="9.28125" style="206" customWidth="1"/>
  </cols>
  <sheetData>
    <row r="1" spans="1:13" ht="42.75" customHeight="1">
      <c r="A1" s="644" t="str">
        <f>'Pakiet nr 1'!A1:J1</f>
        <v>dodatek nr 2 do oferty na dostawę materiałów szewnych, materiałów opatrunkowych i opatrunków specjalistycznych.
Nr sprawy: ZP/P/01/22</v>
      </c>
      <c r="B1" s="644"/>
      <c r="C1" s="644"/>
      <c r="D1" s="644"/>
      <c r="E1" s="644"/>
      <c r="F1" s="644"/>
      <c r="G1" s="644"/>
      <c r="H1" s="644"/>
      <c r="I1" s="644"/>
      <c r="J1" s="644"/>
      <c r="K1" s="644"/>
      <c r="L1" s="644"/>
      <c r="M1" s="644"/>
    </row>
    <row r="2" spans="1:13" ht="26.25" customHeight="1">
      <c r="A2" s="645" t="s">
        <v>335</v>
      </c>
      <c r="B2" s="645"/>
      <c r="C2" s="645"/>
      <c r="D2" s="645"/>
      <c r="E2" s="645"/>
      <c r="F2" s="645"/>
      <c r="G2" s="645"/>
      <c r="H2" s="645"/>
      <c r="I2" s="645"/>
      <c r="J2" s="645"/>
      <c r="K2" s="645"/>
      <c r="L2" s="645"/>
      <c r="M2" s="645"/>
    </row>
    <row r="3" spans="1:13" ht="67.5" customHeight="1">
      <c r="A3" s="415" t="s">
        <v>1</v>
      </c>
      <c r="B3" s="398" t="s">
        <v>476</v>
      </c>
      <c r="C3" s="417" t="s">
        <v>336</v>
      </c>
      <c r="D3" s="417" t="s">
        <v>502</v>
      </c>
      <c r="E3" s="417" t="s">
        <v>338</v>
      </c>
      <c r="F3" s="417" t="s">
        <v>339</v>
      </c>
      <c r="G3" s="418" t="s">
        <v>20</v>
      </c>
      <c r="H3" s="419" t="s">
        <v>419</v>
      </c>
      <c r="I3" s="417" t="s">
        <v>503</v>
      </c>
      <c r="J3" s="420" t="s">
        <v>420</v>
      </c>
      <c r="K3" s="419" t="s">
        <v>421</v>
      </c>
      <c r="L3" s="417" t="s">
        <v>3</v>
      </c>
      <c r="M3" s="421" t="s">
        <v>4</v>
      </c>
    </row>
    <row r="4" spans="1:13" ht="107.25" customHeight="1">
      <c r="A4" s="208">
        <v>1</v>
      </c>
      <c r="B4" s="646" t="s">
        <v>340</v>
      </c>
      <c r="C4" s="209" t="s">
        <v>341</v>
      </c>
      <c r="D4" s="209" t="s">
        <v>342</v>
      </c>
      <c r="E4" s="209" t="s">
        <v>343</v>
      </c>
      <c r="F4" s="209" t="s">
        <v>344</v>
      </c>
      <c r="G4" s="210">
        <v>36</v>
      </c>
      <c r="H4" s="211"/>
      <c r="I4" s="502"/>
      <c r="J4" s="212">
        <f aca="true" t="shared" si="0" ref="J4:J36">G4*H4</f>
        <v>0</v>
      </c>
      <c r="K4" s="213">
        <f aca="true" t="shared" si="1" ref="K4:K36">J4*0.08+J4</f>
        <v>0</v>
      </c>
      <c r="L4" s="214"/>
      <c r="M4" s="215"/>
    </row>
    <row r="5" spans="1:13" ht="107.25" customHeight="1">
      <c r="A5" s="216">
        <v>2</v>
      </c>
      <c r="B5" s="646"/>
      <c r="C5" s="217" t="s">
        <v>341</v>
      </c>
      <c r="D5" s="217" t="s">
        <v>342</v>
      </c>
      <c r="E5" s="217" t="s">
        <v>345</v>
      </c>
      <c r="F5" s="217" t="s">
        <v>344</v>
      </c>
      <c r="G5" s="218">
        <v>864</v>
      </c>
      <c r="H5" s="219"/>
      <c r="I5" s="503"/>
      <c r="J5" s="221">
        <f t="shared" si="0"/>
        <v>0</v>
      </c>
      <c r="K5" s="222">
        <f t="shared" si="1"/>
        <v>0</v>
      </c>
      <c r="L5" s="223"/>
      <c r="M5" s="224"/>
    </row>
    <row r="6" spans="1:13" ht="119.25" customHeight="1">
      <c r="A6" s="216">
        <v>3</v>
      </c>
      <c r="B6" s="646"/>
      <c r="C6" s="217" t="s">
        <v>114</v>
      </c>
      <c r="D6" s="217" t="s">
        <v>346</v>
      </c>
      <c r="E6" s="225" t="s">
        <v>347</v>
      </c>
      <c r="F6" s="217" t="s">
        <v>344</v>
      </c>
      <c r="G6" s="218">
        <v>36</v>
      </c>
      <c r="H6" s="219"/>
      <c r="I6" s="503"/>
      <c r="J6" s="221">
        <f t="shared" si="0"/>
        <v>0</v>
      </c>
      <c r="K6" s="222">
        <f t="shared" si="1"/>
        <v>0</v>
      </c>
      <c r="L6" s="223"/>
      <c r="M6" s="224"/>
    </row>
    <row r="7" spans="1:13" ht="162.75">
      <c r="A7" s="216">
        <v>4</v>
      </c>
      <c r="B7" s="646"/>
      <c r="C7" s="217" t="s">
        <v>114</v>
      </c>
      <c r="D7" s="217" t="s">
        <v>348</v>
      </c>
      <c r="E7" s="225" t="s">
        <v>349</v>
      </c>
      <c r="F7" s="217" t="s">
        <v>344</v>
      </c>
      <c r="G7" s="218">
        <v>360</v>
      </c>
      <c r="H7" s="219"/>
      <c r="I7" s="503"/>
      <c r="J7" s="221">
        <f t="shared" si="0"/>
        <v>0</v>
      </c>
      <c r="K7" s="222">
        <f t="shared" si="1"/>
        <v>0</v>
      </c>
      <c r="L7" s="223"/>
      <c r="M7" s="224"/>
    </row>
    <row r="8" spans="1:13" ht="47.25" customHeight="1">
      <c r="A8" s="216">
        <v>5</v>
      </c>
      <c r="B8" s="646"/>
      <c r="C8" s="217" t="s">
        <v>114</v>
      </c>
      <c r="D8" s="217" t="s">
        <v>342</v>
      </c>
      <c r="E8" s="217" t="s">
        <v>350</v>
      </c>
      <c r="F8" s="217" t="s">
        <v>344</v>
      </c>
      <c r="G8" s="218">
        <v>2088</v>
      </c>
      <c r="H8" s="219"/>
      <c r="I8" s="503"/>
      <c r="J8" s="221">
        <f t="shared" si="0"/>
        <v>0</v>
      </c>
      <c r="K8" s="222">
        <f t="shared" si="1"/>
        <v>0</v>
      </c>
      <c r="L8" s="223"/>
      <c r="M8" s="224"/>
    </row>
    <row r="9" spans="1:13" ht="43.5" customHeight="1">
      <c r="A9" s="216">
        <v>6</v>
      </c>
      <c r="B9" s="646"/>
      <c r="C9" s="217" t="s">
        <v>114</v>
      </c>
      <c r="D9" s="217" t="s">
        <v>342</v>
      </c>
      <c r="E9" s="217" t="s">
        <v>351</v>
      </c>
      <c r="F9" s="217" t="s">
        <v>344</v>
      </c>
      <c r="G9" s="218">
        <v>252</v>
      </c>
      <c r="H9" s="219"/>
      <c r="I9" s="503"/>
      <c r="J9" s="221">
        <f t="shared" si="0"/>
        <v>0</v>
      </c>
      <c r="K9" s="222">
        <f t="shared" si="1"/>
        <v>0</v>
      </c>
      <c r="L9" s="223"/>
      <c r="M9" s="224"/>
    </row>
    <row r="10" spans="1:13" ht="120" customHeight="1">
      <c r="A10" s="216">
        <v>7</v>
      </c>
      <c r="B10" s="646"/>
      <c r="C10" s="217">
        <v>0</v>
      </c>
      <c r="D10" s="226" t="s">
        <v>352</v>
      </c>
      <c r="E10" s="225" t="s">
        <v>353</v>
      </c>
      <c r="F10" s="217" t="s">
        <v>344</v>
      </c>
      <c r="G10" s="218">
        <v>612</v>
      </c>
      <c r="H10" s="219"/>
      <c r="I10" s="503"/>
      <c r="J10" s="221">
        <f t="shared" si="0"/>
        <v>0</v>
      </c>
      <c r="K10" s="222">
        <f t="shared" si="1"/>
        <v>0</v>
      </c>
      <c r="L10" s="223"/>
      <c r="M10" s="224"/>
    </row>
    <row r="11" spans="1:13" ht="118.5" customHeight="1">
      <c r="A11" s="216">
        <v>8</v>
      </c>
      <c r="B11" s="646"/>
      <c r="C11" s="217">
        <v>0</v>
      </c>
      <c r="D11" s="217" t="s">
        <v>342</v>
      </c>
      <c r="E11" s="225" t="s">
        <v>354</v>
      </c>
      <c r="F11" s="217" t="s">
        <v>344</v>
      </c>
      <c r="G11" s="218">
        <v>108</v>
      </c>
      <c r="H11" s="219"/>
      <c r="I11" s="503"/>
      <c r="J11" s="221">
        <f t="shared" si="0"/>
        <v>0</v>
      </c>
      <c r="K11" s="222">
        <f t="shared" si="1"/>
        <v>0</v>
      </c>
      <c r="L11" s="223"/>
      <c r="M11" s="224"/>
    </row>
    <row r="12" spans="1:13" ht="115.5" customHeight="1">
      <c r="A12" s="216">
        <v>9</v>
      </c>
      <c r="B12" s="646"/>
      <c r="C12" s="217">
        <v>0</v>
      </c>
      <c r="D12" s="217" t="s">
        <v>342</v>
      </c>
      <c r="E12" s="225" t="s">
        <v>355</v>
      </c>
      <c r="F12" s="217" t="s">
        <v>344</v>
      </c>
      <c r="G12" s="218">
        <v>1440</v>
      </c>
      <c r="H12" s="219"/>
      <c r="I12" s="503"/>
      <c r="J12" s="221">
        <f t="shared" si="0"/>
        <v>0</v>
      </c>
      <c r="K12" s="222">
        <f t="shared" si="1"/>
        <v>0</v>
      </c>
      <c r="L12" s="223"/>
      <c r="M12" s="224"/>
    </row>
    <row r="13" spans="1:13" ht="13.5">
      <c r="A13" s="216">
        <v>10</v>
      </c>
      <c r="B13" s="646"/>
      <c r="C13" s="217" t="s">
        <v>341</v>
      </c>
      <c r="D13" s="217" t="s">
        <v>356</v>
      </c>
      <c r="E13" s="217" t="s">
        <v>357</v>
      </c>
      <c r="F13" s="217" t="s">
        <v>344</v>
      </c>
      <c r="G13" s="218">
        <v>1320</v>
      </c>
      <c r="H13" s="219"/>
      <c r="I13" s="503"/>
      <c r="J13" s="221">
        <f t="shared" si="0"/>
        <v>0</v>
      </c>
      <c r="K13" s="222">
        <f t="shared" si="1"/>
        <v>0</v>
      </c>
      <c r="L13" s="223"/>
      <c r="M13" s="224"/>
    </row>
    <row r="14" spans="1:13" ht="13.5">
      <c r="A14" s="216">
        <v>11</v>
      </c>
      <c r="B14" s="646"/>
      <c r="C14" s="217" t="s">
        <v>114</v>
      </c>
      <c r="D14" s="217" t="s">
        <v>356</v>
      </c>
      <c r="E14" s="217" t="s">
        <v>357</v>
      </c>
      <c r="F14" s="217" t="s">
        <v>344</v>
      </c>
      <c r="G14" s="218">
        <v>240</v>
      </c>
      <c r="H14" s="219"/>
      <c r="I14" s="503"/>
      <c r="J14" s="221">
        <f t="shared" si="0"/>
        <v>0</v>
      </c>
      <c r="K14" s="222">
        <f t="shared" si="1"/>
        <v>0</v>
      </c>
      <c r="L14" s="223"/>
      <c r="M14" s="224"/>
    </row>
    <row r="15" spans="1:13" ht="13.5">
      <c r="A15" s="216">
        <v>12</v>
      </c>
      <c r="B15" s="646"/>
      <c r="C15" s="217">
        <v>0</v>
      </c>
      <c r="D15" s="217" t="s">
        <v>356</v>
      </c>
      <c r="E15" s="217" t="s">
        <v>357</v>
      </c>
      <c r="F15" s="217" t="s">
        <v>344</v>
      </c>
      <c r="G15" s="218">
        <v>432</v>
      </c>
      <c r="H15" s="219"/>
      <c r="I15" s="503"/>
      <c r="J15" s="221">
        <f t="shared" si="0"/>
        <v>0</v>
      </c>
      <c r="K15" s="222">
        <f t="shared" si="1"/>
        <v>0</v>
      </c>
      <c r="L15" s="223"/>
      <c r="M15" s="224"/>
    </row>
    <row r="16" spans="1:13" ht="74.25" customHeight="1">
      <c r="A16" s="216">
        <v>13</v>
      </c>
      <c r="B16" s="646"/>
      <c r="C16" s="217" t="s">
        <v>358</v>
      </c>
      <c r="D16" s="227" t="s">
        <v>359</v>
      </c>
      <c r="E16" s="217" t="s">
        <v>357</v>
      </c>
      <c r="F16" s="217" t="s">
        <v>344</v>
      </c>
      <c r="G16" s="218">
        <v>144</v>
      </c>
      <c r="H16" s="219"/>
      <c r="I16" s="503"/>
      <c r="J16" s="221">
        <f t="shared" si="0"/>
        <v>0</v>
      </c>
      <c r="K16" s="222">
        <f t="shared" si="1"/>
        <v>0</v>
      </c>
      <c r="L16" s="223"/>
      <c r="M16" s="224"/>
    </row>
    <row r="17" spans="1:13" ht="69" customHeight="1">
      <c r="A17" s="216">
        <v>14</v>
      </c>
      <c r="B17" s="646"/>
      <c r="C17" s="217" t="s">
        <v>360</v>
      </c>
      <c r="D17" s="227" t="s">
        <v>359</v>
      </c>
      <c r="E17" s="217" t="s">
        <v>357</v>
      </c>
      <c r="F17" s="217" t="s">
        <v>344</v>
      </c>
      <c r="G17" s="218">
        <v>144</v>
      </c>
      <c r="H17" s="219"/>
      <c r="I17" s="503"/>
      <c r="J17" s="221">
        <f t="shared" si="0"/>
        <v>0</v>
      </c>
      <c r="K17" s="222">
        <f t="shared" si="1"/>
        <v>0</v>
      </c>
      <c r="L17" s="223"/>
      <c r="M17" s="224"/>
    </row>
    <row r="18" spans="1:13" ht="68.25" customHeight="1">
      <c r="A18" s="216">
        <v>15</v>
      </c>
      <c r="B18" s="646"/>
      <c r="C18" s="217" t="s">
        <v>360</v>
      </c>
      <c r="D18" s="227" t="s">
        <v>361</v>
      </c>
      <c r="E18" s="217" t="s">
        <v>357</v>
      </c>
      <c r="F18" s="217" t="s">
        <v>344</v>
      </c>
      <c r="G18" s="218">
        <v>36</v>
      </c>
      <c r="H18" s="219"/>
      <c r="I18" s="503"/>
      <c r="J18" s="221">
        <f t="shared" si="0"/>
        <v>0</v>
      </c>
      <c r="K18" s="222">
        <f t="shared" si="1"/>
        <v>0</v>
      </c>
      <c r="L18" s="223"/>
      <c r="M18" s="224"/>
    </row>
    <row r="19" spans="1:13" ht="65.25" customHeight="1">
      <c r="A19" s="216">
        <v>16</v>
      </c>
      <c r="B19" s="646"/>
      <c r="C19" s="217" t="s">
        <v>358</v>
      </c>
      <c r="D19" s="227" t="s">
        <v>361</v>
      </c>
      <c r="E19" s="217" t="s">
        <v>357</v>
      </c>
      <c r="F19" s="217" t="s">
        <v>344</v>
      </c>
      <c r="G19" s="218">
        <v>36</v>
      </c>
      <c r="H19" s="219"/>
      <c r="I19" s="503"/>
      <c r="J19" s="221">
        <f t="shared" si="0"/>
        <v>0</v>
      </c>
      <c r="K19" s="222">
        <f t="shared" si="1"/>
        <v>0</v>
      </c>
      <c r="L19" s="223"/>
      <c r="M19" s="224"/>
    </row>
    <row r="20" spans="1:13" ht="13.5">
      <c r="A20" s="216">
        <v>17</v>
      </c>
      <c r="B20" s="646"/>
      <c r="C20" s="217" t="s">
        <v>341</v>
      </c>
      <c r="D20" s="217" t="s">
        <v>362</v>
      </c>
      <c r="E20" s="217" t="s">
        <v>357</v>
      </c>
      <c r="F20" s="217" t="s">
        <v>344</v>
      </c>
      <c r="G20" s="218">
        <v>36</v>
      </c>
      <c r="H20" s="219"/>
      <c r="I20" s="503"/>
      <c r="J20" s="221">
        <f t="shared" si="0"/>
        <v>0</v>
      </c>
      <c r="K20" s="222">
        <f t="shared" si="1"/>
        <v>0</v>
      </c>
      <c r="L20" s="223"/>
      <c r="M20" s="224"/>
    </row>
    <row r="21" spans="1:13" ht="13.5">
      <c r="A21" s="216">
        <v>18</v>
      </c>
      <c r="B21" s="646"/>
      <c r="C21" s="217" t="s">
        <v>341</v>
      </c>
      <c r="D21" s="217" t="s">
        <v>363</v>
      </c>
      <c r="E21" s="217" t="s">
        <v>357</v>
      </c>
      <c r="F21" s="217" t="s">
        <v>344</v>
      </c>
      <c r="G21" s="218">
        <v>36</v>
      </c>
      <c r="H21" s="219"/>
      <c r="I21" s="503"/>
      <c r="J21" s="221">
        <f t="shared" si="0"/>
        <v>0</v>
      </c>
      <c r="K21" s="222">
        <f t="shared" si="1"/>
        <v>0</v>
      </c>
      <c r="L21" s="223"/>
      <c r="M21" s="224"/>
    </row>
    <row r="22" spans="1:13" ht="13.5">
      <c r="A22" s="216">
        <v>19</v>
      </c>
      <c r="B22" s="646"/>
      <c r="C22" s="217" t="s">
        <v>358</v>
      </c>
      <c r="D22" s="217" t="s">
        <v>362</v>
      </c>
      <c r="E22" s="217" t="s">
        <v>357</v>
      </c>
      <c r="F22" s="217" t="s">
        <v>344</v>
      </c>
      <c r="G22" s="218">
        <v>900</v>
      </c>
      <c r="H22" s="219"/>
      <c r="I22" s="503"/>
      <c r="J22" s="221">
        <f t="shared" si="0"/>
        <v>0</v>
      </c>
      <c r="K22" s="222">
        <f t="shared" si="1"/>
        <v>0</v>
      </c>
      <c r="L22" s="223"/>
      <c r="M22" s="224"/>
    </row>
    <row r="23" spans="1:13" ht="13.5">
      <c r="A23" s="216">
        <v>20</v>
      </c>
      <c r="B23" s="646"/>
      <c r="C23" s="217" t="s">
        <v>360</v>
      </c>
      <c r="D23" s="217" t="s">
        <v>363</v>
      </c>
      <c r="E23" s="217" t="s">
        <v>357</v>
      </c>
      <c r="F23" s="217" t="s">
        <v>344</v>
      </c>
      <c r="G23" s="218">
        <v>648</v>
      </c>
      <c r="H23" s="219"/>
      <c r="I23" s="503"/>
      <c r="J23" s="221">
        <f t="shared" si="0"/>
        <v>0</v>
      </c>
      <c r="K23" s="222">
        <f t="shared" si="1"/>
        <v>0</v>
      </c>
      <c r="L23" s="223"/>
      <c r="M23" s="224"/>
    </row>
    <row r="24" spans="1:13" ht="108.75" customHeight="1">
      <c r="A24" s="216">
        <v>21</v>
      </c>
      <c r="B24" s="646"/>
      <c r="C24" s="217" t="s">
        <v>358</v>
      </c>
      <c r="D24" s="217" t="s">
        <v>346</v>
      </c>
      <c r="E24" s="225" t="s">
        <v>364</v>
      </c>
      <c r="F24" s="217" t="s">
        <v>344</v>
      </c>
      <c r="G24" s="218">
        <v>1440</v>
      </c>
      <c r="H24" s="219"/>
      <c r="I24" s="503"/>
      <c r="J24" s="221">
        <f t="shared" si="0"/>
        <v>0</v>
      </c>
      <c r="K24" s="222">
        <f t="shared" si="1"/>
        <v>0</v>
      </c>
      <c r="L24" s="223"/>
      <c r="M24" s="224"/>
    </row>
    <row r="25" spans="1:13" ht="95.25" customHeight="1">
      <c r="A25" s="216">
        <v>22</v>
      </c>
      <c r="B25" s="646"/>
      <c r="C25" s="217" t="s">
        <v>358</v>
      </c>
      <c r="D25" s="217" t="s">
        <v>346</v>
      </c>
      <c r="E25" s="225" t="s">
        <v>365</v>
      </c>
      <c r="F25" s="217" t="s">
        <v>344</v>
      </c>
      <c r="G25" s="218">
        <v>360</v>
      </c>
      <c r="H25" s="219"/>
      <c r="I25" s="503"/>
      <c r="J25" s="221">
        <f t="shared" si="0"/>
        <v>0</v>
      </c>
      <c r="K25" s="222">
        <f t="shared" si="1"/>
        <v>0</v>
      </c>
      <c r="L25" s="223"/>
      <c r="M25" s="224"/>
    </row>
    <row r="26" spans="1:13" ht="93" customHeight="1">
      <c r="A26" s="216">
        <v>23</v>
      </c>
      <c r="B26" s="646"/>
      <c r="C26" s="217" t="s">
        <v>360</v>
      </c>
      <c r="D26" s="217" t="s">
        <v>342</v>
      </c>
      <c r="E26" s="225" t="s">
        <v>366</v>
      </c>
      <c r="F26" s="217" t="s">
        <v>344</v>
      </c>
      <c r="G26" s="218">
        <v>1440</v>
      </c>
      <c r="H26" s="219"/>
      <c r="I26" s="503"/>
      <c r="J26" s="221">
        <f t="shared" si="0"/>
        <v>0</v>
      </c>
      <c r="K26" s="222">
        <f t="shared" si="1"/>
        <v>0</v>
      </c>
      <c r="L26" s="223"/>
      <c r="M26" s="224"/>
    </row>
    <row r="27" spans="1:13" ht="102.75" customHeight="1">
      <c r="A27" s="216">
        <v>24</v>
      </c>
      <c r="B27" s="646"/>
      <c r="C27" s="217" t="s">
        <v>367</v>
      </c>
      <c r="D27" s="217" t="s">
        <v>342</v>
      </c>
      <c r="E27" s="225" t="s">
        <v>368</v>
      </c>
      <c r="F27" s="217" t="s">
        <v>344</v>
      </c>
      <c r="G27" s="218">
        <v>432</v>
      </c>
      <c r="H27" s="219"/>
      <c r="I27" s="503"/>
      <c r="J27" s="221">
        <f t="shared" si="0"/>
        <v>0</v>
      </c>
      <c r="K27" s="222">
        <f t="shared" si="1"/>
        <v>0</v>
      </c>
      <c r="L27" s="223"/>
      <c r="M27" s="224"/>
    </row>
    <row r="28" spans="1:13" ht="33" customHeight="1">
      <c r="A28" s="216">
        <v>25</v>
      </c>
      <c r="B28" s="646"/>
      <c r="C28" s="217" t="s">
        <v>114</v>
      </c>
      <c r="D28" s="217" t="s">
        <v>369</v>
      </c>
      <c r="E28" s="217" t="s">
        <v>370</v>
      </c>
      <c r="F28" s="217" t="s">
        <v>344</v>
      </c>
      <c r="G28" s="218">
        <v>36</v>
      </c>
      <c r="H28" s="219"/>
      <c r="I28" s="503"/>
      <c r="J28" s="221">
        <f t="shared" si="0"/>
        <v>0</v>
      </c>
      <c r="K28" s="222">
        <f t="shared" si="1"/>
        <v>0</v>
      </c>
      <c r="L28" s="223"/>
      <c r="M28" s="224"/>
    </row>
    <row r="29" spans="1:13" ht="202.5" customHeight="1">
      <c r="A29" s="216">
        <v>26</v>
      </c>
      <c r="B29" s="228" t="s">
        <v>371</v>
      </c>
      <c r="C29" s="217" t="s">
        <v>114</v>
      </c>
      <c r="D29" s="217" t="s">
        <v>372</v>
      </c>
      <c r="E29" s="217" t="s">
        <v>373</v>
      </c>
      <c r="F29" s="217" t="s">
        <v>344</v>
      </c>
      <c r="G29" s="218">
        <v>48</v>
      </c>
      <c r="H29" s="219"/>
      <c r="I29" s="503"/>
      <c r="J29" s="221">
        <f t="shared" si="0"/>
        <v>0</v>
      </c>
      <c r="K29" s="222">
        <f t="shared" si="1"/>
        <v>0</v>
      </c>
      <c r="L29" s="223"/>
      <c r="M29" s="224"/>
    </row>
    <row r="30" spans="1:13" ht="65.25" customHeight="1">
      <c r="A30" s="216">
        <v>27</v>
      </c>
      <c r="B30" s="647" t="s">
        <v>374</v>
      </c>
      <c r="C30" s="217" t="s">
        <v>358</v>
      </c>
      <c r="D30" s="217" t="s">
        <v>362</v>
      </c>
      <c r="E30" s="217" t="s">
        <v>357</v>
      </c>
      <c r="F30" s="217" t="s">
        <v>344</v>
      </c>
      <c r="G30" s="218">
        <v>72</v>
      </c>
      <c r="H30" s="219"/>
      <c r="I30" s="503"/>
      <c r="J30" s="221">
        <f t="shared" si="0"/>
        <v>0</v>
      </c>
      <c r="K30" s="222">
        <f t="shared" si="1"/>
        <v>0</v>
      </c>
      <c r="L30" s="223"/>
      <c r="M30" s="224"/>
    </row>
    <row r="31" spans="1:13" ht="65.25" customHeight="1">
      <c r="A31" s="216">
        <v>28</v>
      </c>
      <c r="B31" s="647"/>
      <c r="C31" s="217" t="s">
        <v>360</v>
      </c>
      <c r="D31" s="217" t="s">
        <v>363</v>
      </c>
      <c r="E31" s="217" t="s">
        <v>357</v>
      </c>
      <c r="F31" s="217" t="s">
        <v>344</v>
      </c>
      <c r="G31" s="218">
        <v>72</v>
      </c>
      <c r="H31" s="219"/>
      <c r="I31" s="503"/>
      <c r="J31" s="221">
        <f t="shared" si="0"/>
        <v>0</v>
      </c>
      <c r="K31" s="222">
        <f t="shared" si="1"/>
        <v>0</v>
      </c>
      <c r="L31" s="223"/>
      <c r="M31" s="224"/>
    </row>
    <row r="32" spans="1:13" ht="100.5" customHeight="1">
      <c r="A32" s="216">
        <v>29</v>
      </c>
      <c r="B32" s="647"/>
      <c r="C32" s="217">
        <v>0</v>
      </c>
      <c r="D32" s="217" t="s">
        <v>342</v>
      </c>
      <c r="E32" s="225" t="s">
        <v>355</v>
      </c>
      <c r="F32" s="217" t="s">
        <v>344</v>
      </c>
      <c r="G32" s="218">
        <v>72</v>
      </c>
      <c r="H32" s="219"/>
      <c r="I32" s="504"/>
      <c r="J32" s="221">
        <f t="shared" si="0"/>
        <v>0</v>
      </c>
      <c r="K32" s="222">
        <f t="shared" si="1"/>
        <v>0</v>
      </c>
      <c r="L32" s="223"/>
      <c r="M32" s="224"/>
    </row>
    <row r="33" spans="1:13" ht="103.5" customHeight="1">
      <c r="A33" s="216">
        <v>30</v>
      </c>
      <c r="B33" s="647"/>
      <c r="C33" s="217" t="s">
        <v>358</v>
      </c>
      <c r="D33" s="217" t="s">
        <v>342</v>
      </c>
      <c r="E33" s="225" t="s">
        <v>364</v>
      </c>
      <c r="F33" s="217" t="s">
        <v>344</v>
      </c>
      <c r="G33" s="218">
        <v>72</v>
      </c>
      <c r="H33" s="219"/>
      <c r="I33" s="504"/>
      <c r="J33" s="221">
        <f t="shared" si="0"/>
        <v>0</v>
      </c>
      <c r="K33" s="222">
        <f t="shared" si="1"/>
        <v>0</v>
      </c>
      <c r="L33" s="223"/>
      <c r="M33" s="224"/>
    </row>
    <row r="34" spans="1:13" ht="141.75" customHeight="1">
      <c r="A34" s="216">
        <v>31</v>
      </c>
      <c r="B34" s="647"/>
      <c r="C34" s="217" t="s">
        <v>360</v>
      </c>
      <c r="D34" s="217" t="s">
        <v>342</v>
      </c>
      <c r="E34" s="225" t="s">
        <v>366</v>
      </c>
      <c r="F34" s="217" t="s">
        <v>344</v>
      </c>
      <c r="G34" s="218">
        <v>72</v>
      </c>
      <c r="H34" s="219"/>
      <c r="I34" s="504"/>
      <c r="J34" s="221">
        <f t="shared" si="0"/>
        <v>0</v>
      </c>
      <c r="K34" s="222">
        <f t="shared" si="1"/>
        <v>0</v>
      </c>
      <c r="L34" s="223"/>
      <c r="M34" s="224"/>
    </row>
    <row r="35" spans="1:13" ht="141.75" customHeight="1">
      <c r="A35" s="216">
        <v>32</v>
      </c>
      <c r="B35" s="648" t="s">
        <v>375</v>
      </c>
      <c r="C35" s="217" t="s">
        <v>358</v>
      </c>
      <c r="D35" s="217" t="s">
        <v>342</v>
      </c>
      <c r="E35" s="217" t="s">
        <v>376</v>
      </c>
      <c r="F35" s="217" t="s">
        <v>344</v>
      </c>
      <c r="G35" s="218">
        <v>144</v>
      </c>
      <c r="H35" s="229"/>
      <c r="I35" s="504"/>
      <c r="J35" s="231">
        <f>G35*H35</f>
        <v>0</v>
      </c>
      <c r="K35" s="232">
        <f t="shared" si="1"/>
        <v>0</v>
      </c>
      <c r="L35" s="233"/>
      <c r="M35" s="234"/>
    </row>
    <row r="36" spans="1:13" ht="141.75" customHeight="1">
      <c r="A36" s="216">
        <v>33</v>
      </c>
      <c r="B36" s="648"/>
      <c r="C36" s="217" t="s">
        <v>360</v>
      </c>
      <c r="D36" s="217" t="s">
        <v>342</v>
      </c>
      <c r="E36" s="217" t="s">
        <v>376</v>
      </c>
      <c r="F36" s="217" t="s">
        <v>344</v>
      </c>
      <c r="G36" s="218">
        <v>36</v>
      </c>
      <c r="H36" s="229"/>
      <c r="I36" s="230"/>
      <c r="J36" s="231">
        <f t="shared" si="0"/>
        <v>0</v>
      </c>
      <c r="K36" s="232">
        <f t="shared" si="1"/>
        <v>0</v>
      </c>
      <c r="L36" s="233"/>
      <c r="M36" s="234"/>
    </row>
    <row r="37" spans="1:13" ht="24" customHeight="1">
      <c r="A37" s="649" t="s">
        <v>377</v>
      </c>
      <c r="B37" s="649"/>
      <c r="C37" s="649"/>
      <c r="D37" s="649"/>
      <c r="E37" s="649"/>
      <c r="F37" s="649"/>
      <c r="G37" s="649"/>
      <c r="H37" s="649"/>
      <c r="I37" s="649"/>
      <c r="J37" s="235">
        <f>SUM(J4:J36)</f>
        <v>0</v>
      </c>
      <c r="K37" s="235">
        <f>SUM(K4:K36)</f>
        <v>0</v>
      </c>
      <c r="L37" s="650"/>
      <c r="M37" s="650"/>
    </row>
    <row r="38" s="237" customFormat="1" ht="15.75" thickBot="1">
      <c r="A38" s="236"/>
    </row>
    <row r="39" spans="1:13" ht="95.25" customHeight="1" thickBot="1">
      <c r="A39" s="422" t="s">
        <v>1</v>
      </c>
      <c r="B39" s="636" t="s">
        <v>378</v>
      </c>
      <c r="C39" s="636"/>
      <c r="D39" s="636"/>
      <c r="E39" s="636"/>
      <c r="F39" s="637" t="s">
        <v>379</v>
      </c>
      <c r="G39" s="637"/>
      <c r="H39" s="637"/>
      <c r="I39" s="637"/>
      <c r="J39" s="638" t="s">
        <v>380</v>
      </c>
      <c r="K39" s="638"/>
      <c r="L39" s="638"/>
      <c r="M39" s="638"/>
    </row>
    <row r="40" spans="1:13" s="238" customFormat="1" ht="23.25" customHeight="1">
      <c r="A40" s="423">
        <v>1</v>
      </c>
      <c r="B40" s="639" t="s">
        <v>381</v>
      </c>
      <c r="C40" s="640"/>
      <c r="D40" s="640"/>
      <c r="E40" s="640"/>
      <c r="F40" s="641" t="s">
        <v>16</v>
      </c>
      <c r="G40" s="641"/>
      <c r="H40" s="641"/>
      <c r="I40" s="641"/>
      <c r="J40" s="642"/>
      <c r="K40" s="642"/>
      <c r="L40" s="642"/>
      <c r="M40" s="643"/>
    </row>
    <row r="41" spans="1:13" s="238" customFormat="1" ht="24.75" customHeight="1" thickBot="1">
      <c r="A41" s="424">
        <v>2</v>
      </c>
      <c r="B41" s="630" t="s">
        <v>382</v>
      </c>
      <c r="C41" s="631"/>
      <c r="D41" s="631"/>
      <c r="E41" s="631"/>
      <c r="F41" s="632" t="s">
        <v>16</v>
      </c>
      <c r="G41" s="632"/>
      <c r="H41" s="632"/>
      <c r="I41" s="632"/>
      <c r="J41" s="633"/>
      <c r="K41" s="633"/>
      <c r="L41" s="633"/>
      <c r="M41" s="634"/>
    </row>
    <row r="42" spans="1:13" s="238" customFormat="1" ht="26.25" customHeight="1">
      <c r="A42" s="239"/>
      <c r="B42" s="240"/>
      <c r="C42" s="240"/>
      <c r="D42" s="240"/>
      <c r="E42" s="240"/>
      <c r="F42" s="241"/>
      <c r="G42" s="241"/>
      <c r="H42" s="241"/>
      <c r="I42" s="241"/>
      <c r="J42" s="242"/>
      <c r="K42" s="242"/>
      <c r="L42" s="242"/>
      <c r="M42" s="242"/>
    </row>
    <row r="43" spans="1:13" s="238" customFormat="1" ht="26.25" customHeight="1">
      <c r="A43" s="239"/>
      <c r="B43" s="240"/>
      <c r="C43" s="240"/>
      <c r="D43" s="240"/>
      <c r="E43" s="240"/>
      <c r="F43" s="241"/>
      <c r="G43" s="241"/>
      <c r="H43" s="241"/>
      <c r="I43" s="241"/>
      <c r="J43" s="242"/>
      <c r="K43" s="242"/>
      <c r="L43" s="242"/>
      <c r="M43" s="242"/>
    </row>
    <row r="44" spans="1:13" s="238" customFormat="1" ht="26.25" customHeight="1">
      <c r="A44" s="239"/>
      <c r="B44" s="240"/>
      <c r="C44" s="240"/>
      <c r="D44" s="240"/>
      <c r="E44" s="240"/>
      <c r="F44" s="635" t="s">
        <v>383</v>
      </c>
      <c r="G44" s="635"/>
      <c r="H44" s="635"/>
      <c r="I44" s="635"/>
      <c r="J44" s="243"/>
      <c r="K44" s="243"/>
      <c r="L44" s="242"/>
      <c r="M44" s="242"/>
    </row>
    <row r="45" ht="13.5">
      <c r="B45" s="244"/>
    </row>
  </sheetData>
  <sheetProtection selectLockedCells="1" selectUnlockedCells="1"/>
  <mergeCells count="17">
    <mergeCell ref="A1:M1"/>
    <mergeCell ref="A2:M2"/>
    <mergeCell ref="B4:B28"/>
    <mergeCell ref="B30:B34"/>
    <mergeCell ref="B35:B36"/>
    <mergeCell ref="A37:I37"/>
    <mergeCell ref="L37:M37"/>
    <mergeCell ref="B41:E41"/>
    <mergeCell ref="F41:I41"/>
    <mergeCell ref="J41:M41"/>
    <mergeCell ref="F44:I44"/>
    <mergeCell ref="B39:E39"/>
    <mergeCell ref="F39:I39"/>
    <mergeCell ref="J39:M39"/>
    <mergeCell ref="B40:E40"/>
    <mergeCell ref="F40:I40"/>
    <mergeCell ref="J40:M40"/>
  </mergeCells>
  <printOptions horizontalCentered="1"/>
  <pageMargins left="0" right="0" top="0.3937007874015748" bottom="0.3937007874015748" header="0" footer="0"/>
  <pageSetup horizontalDpi="300" verticalDpi="300" orientation="landscape" paperSize="9" scale="80" r:id="rId1"/>
  <headerFooter alignWithMargins="0">
    <oddFooter xml:space="preserve">&amp;C&amp;"Calibri,Regularna"&amp;11&amp;P &amp;N </oddFooter>
  </headerFooter>
</worksheet>
</file>

<file path=xl/worksheets/sheet12.xml><?xml version="1.0" encoding="utf-8"?>
<worksheet xmlns="http://schemas.openxmlformats.org/spreadsheetml/2006/main" xmlns:r="http://schemas.openxmlformats.org/officeDocument/2006/relationships">
  <sheetPr>
    <tabColor indexed="40"/>
  </sheetPr>
  <dimension ref="A1:K37"/>
  <sheetViews>
    <sheetView zoomScalePageLayoutView="0" workbookViewId="0" topLeftCell="A1">
      <selection activeCell="F5" sqref="F5:G26"/>
    </sheetView>
  </sheetViews>
  <sheetFormatPr defaultColWidth="8.7109375" defaultRowHeight="12.75"/>
  <cols>
    <col min="1" max="1" width="4.00390625" style="245" customWidth="1"/>
    <col min="2" max="2" width="32.28125" style="245" customWidth="1"/>
    <col min="3" max="3" width="15.421875" style="245" customWidth="1"/>
    <col min="4" max="4" width="12.7109375" style="245" customWidth="1"/>
    <col min="5" max="5" width="8.7109375" style="245" customWidth="1"/>
    <col min="6" max="6" width="11.28125" style="245" customWidth="1"/>
    <col min="7" max="7" width="7.421875" style="245" customWidth="1"/>
    <col min="8" max="8" width="13.28125" style="245" customWidth="1"/>
    <col min="9" max="9" width="14.7109375" style="245" customWidth="1"/>
    <col min="10" max="10" width="11.28125" style="245" customWidth="1"/>
    <col min="11" max="11" width="21.28125" style="245" customWidth="1"/>
    <col min="12" max="16384" width="8.7109375" style="245" customWidth="1"/>
  </cols>
  <sheetData>
    <row r="1" spans="1:11" ht="14.25">
      <c r="A1" s="654" t="str">
        <f>'Pakiet nr 1'!A1:J1</f>
        <v>dodatek nr 2 do oferty na dostawę materiałów szewnych, materiałów opatrunkowych i opatrunków specjalistycznych.
Nr sprawy: ZP/P/01/22</v>
      </c>
      <c r="B1" s="654"/>
      <c r="C1" s="654"/>
      <c r="D1" s="654"/>
      <c r="E1" s="654"/>
      <c r="F1" s="654"/>
      <c r="G1" s="654"/>
      <c r="H1" s="654"/>
      <c r="I1" s="654"/>
      <c r="J1" s="654"/>
      <c r="K1" s="654"/>
    </row>
    <row r="2" spans="1:11" ht="29.25" customHeight="1">
      <c r="A2" s="654"/>
      <c r="B2" s="654"/>
      <c r="C2" s="654"/>
      <c r="D2" s="654"/>
      <c r="E2" s="654"/>
      <c r="F2" s="654"/>
      <c r="G2" s="654"/>
      <c r="H2" s="654"/>
      <c r="I2" s="654"/>
      <c r="J2" s="654"/>
      <c r="K2" s="654"/>
    </row>
    <row r="3" spans="1:11" ht="21" customHeight="1" thickBot="1">
      <c r="A3" s="645" t="s">
        <v>504</v>
      </c>
      <c r="B3" s="645"/>
      <c r="C3" s="645"/>
      <c r="D3" s="645"/>
      <c r="E3" s="645"/>
      <c r="F3" s="645"/>
      <c r="G3" s="645"/>
      <c r="H3" s="645"/>
      <c r="I3" s="645"/>
      <c r="J3" s="645"/>
      <c r="K3" s="645"/>
    </row>
    <row r="4" spans="1:11" ht="36" thickBot="1">
      <c r="A4" s="425" t="s">
        <v>1</v>
      </c>
      <c r="B4" s="398" t="s">
        <v>476</v>
      </c>
      <c r="C4" s="413" t="s">
        <v>505</v>
      </c>
      <c r="D4" s="413" t="s">
        <v>506</v>
      </c>
      <c r="E4" s="426" t="s">
        <v>20</v>
      </c>
      <c r="F4" s="427" t="s">
        <v>419</v>
      </c>
      <c r="G4" s="413" t="s">
        <v>443</v>
      </c>
      <c r="H4" s="428" t="s">
        <v>420</v>
      </c>
      <c r="I4" s="427" t="s">
        <v>421</v>
      </c>
      <c r="J4" s="413" t="s">
        <v>3</v>
      </c>
      <c r="K4" s="414" t="s">
        <v>507</v>
      </c>
    </row>
    <row r="5" spans="1:11" ht="112.5" customHeight="1">
      <c r="A5" s="246">
        <v>1</v>
      </c>
      <c r="B5" s="247" t="s">
        <v>384</v>
      </c>
      <c r="C5" s="248" t="s">
        <v>385</v>
      </c>
      <c r="D5" s="249" t="s">
        <v>344</v>
      </c>
      <c r="E5" s="249">
        <v>240</v>
      </c>
      <c r="F5" s="250"/>
      <c r="G5" s="249"/>
      <c r="H5" s="251">
        <f aca="true" t="shared" si="0" ref="H5:H26">E5*F5</f>
        <v>0</v>
      </c>
      <c r="I5" s="252">
        <f aca="true" t="shared" si="1" ref="I5:I26">H5*0.08+H5</f>
        <v>0</v>
      </c>
      <c r="J5" s="253"/>
      <c r="K5" s="254"/>
    </row>
    <row r="6" spans="1:11" ht="76.5" customHeight="1">
      <c r="A6" s="255">
        <v>2</v>
      </c>
      <c r="B6" s="256" t="s">
        <v>386</v>
      </c>
      <c r="C6" s="257" t="s">
        <v>387</v>
      </c>
      <c r="D6" s="258" t="s">
        <v>344</v>
      </c>
      <c r="E6" s="259">
        <v>72</v>
      </c>
      <c r="F6" s="260"/>
      <c r="G6" s="258"/>
      <c r="H6" s="261">
        <f t="shared" si="0"/>
        <v>0</v>
      </c>
      <c r="I6" s="262">
        <f t="shared" si="1"/>
        <v>0</v>
      </c>
      <c r="J6" s="223"/>
      <c r="K6" s="263"/>
    </row>
    <row r="7" spans="1:11" ht="76.5" customHeight="1">
      <c r="A7" s="255">
        <v>3</v>
      </c>
      <c r="B7" s="256" t="s">
        <v>388</v>
      </c>
      <c r="C7" s="257" t="s">
        <v>389</v>
      </c>
      <c r="D7" s="258" t="s">
        <v>344</v>
      </c>
      <c r="E7" s="259">
        <v>240</v>
      </c>
      <c r="F7" s="260"/>
      <c r="G7" s="258"/>
      <c r="H7" s="261">
        <f t="shared" si="0"/>
        <v>0</v>
      </c>
      <c r="I7" s="262">
        <f t="shared" si="1"/>
        <v>0</v>
      </c>
      <c r="J7" s="223"/>
      <c r="K7" s="263"/>
    </row>
    <row r="8" spans="1:11" ht="76.5" customHeight="1">
      <c r="A8" s="255">
        <v>4</v>
      </c>
      <c r="B8" s="256" t="s">
        <v>388</v>
      </c>
      <c r="C8" s="257" t="s">
        <v>390</v>
      </c>
      <c r="D8" s="258" t="s">
        <v>344</v>
      </c>
      <c r="E8" s="259">
        <v>240</v>
      </c>
      <c r="F8" s="260"/>
      <c r="G8" s="258"/>
      <c r="H8" s="261">
        <f t="shared" si="0"/>
        <v>0</v>
      </c>
      <c r="I8" s="262">
        <f t="shared" si="1"/>
        <v>0</v>
      </c>
      <c r="J8" s="223"/>
      <c r="K8" s="263"/>
    </row>
    <row r="9" spans="1:11" ht="76.5" customHeight="1">
      <c r="A9" s="255">
        <v>5</v>
      </c>
      <c r="B9" s="256" t="s">
        <v>388</v>
      </c>
      <c r="C9" s="257" t="s">
        <v>391</v>
      </c>
      <c r="D9" s="258" t="s">
        <v>344</v>
      </c>
      <c r="E9" s="259">
        <v>288</v>
      </c>
      <c r="F9" s="260"/>
      <c r="G9" s="258"/>
      <c r="H9" s="261">
        <f t="shared" si="0"/>
        <v>0</v>
      </c>
      <c r="I9" s="262">
        <f t="shared" si="1"/>
        <v>0</v>
      </c>
      <c r="J9" s="223"/>
      <c r="K9" s="263"/>
    </row>
    <row r="10" spans="1:11" ht="76.5" customHeight="1">
      <c r="A10" s="255">
        <v>6</v>
      </c>
      <c r="B10" s="256" t="s">
        <v>392</v>
      </c>
      <c r="C10" s="257" t="s">
        <v>393</v>
      </c>
      <c r="D10" s="258" t="s">
        <v>344</v>
      </c>
      <c r="E10" s="259">
        <v>288</v>
      </c>
      <c r="F10" s="260"/>
      <c r="G10" s="258"/>
      <c r="H10" s="261">
        <f t="shared" si="0"/>
        <v>0</v>
      </c>
      <c r="I10" s="262">
        <f t="shared" si="1"/>
        <v>0</v>
      </c>
      <c r="J10" s="223"/>
      <c r="K10" s="263"/>
    </row>
    <row r="11" spans="1:11" ht="76.5" customHeight="1">
      <c r="A11" s="255">
        <v>7</v>
      </c>
      <c r="B11" s="256" t="s">
        <v>392</v>
      </c>
      <c r="C11" s="257" t="s">
        <v>394</v>
      </c>
      <c r="D11" s="258" t="s">
        <v>344</v>
      </c>
      <c r="E11" s="259">
        <v>288</v>
      </c>
      <c r="F11" s="260"/>
      <c r="G11" s="258"/>
      <c r="H11" s="261">
        <f t="shared" si="0"/>
        <v>0</v>
      </c>
      <c r="I11" s="262">
        <f t="shared" si="1"/>
        <v>0</v>
      </c>
      <c r="J11" s="223"/>
      <c r="K11" s="263"/>
    </row>
    <row r="12" spans="1:11" ht="76.5" customHeight="1">
      <c r="A12" s="255">
        <v>8</v>
      </c>
      <c r="B12" s="256" t="s">
        <v>392</v>
      </c>
      <c r="C12" s="257" t="s">
        <v>395</v>
      </c>
      <c r="D12" s="258" t="s">
        <v>344</v>
      </c>
      <c r="E12" s="259">
        <v>432</v>
      </c>
      <c r="F12" s="260"/>
      <c r="G12" s="258"/>
      <c r="H12" s="261">
        <f t="shared" si="0"/>
        <v>0</v>
      </c>
      <c r="I12" s="262">
        <f t="shared" si="1"/>
        <v>0</v>
      </c>
      <c r="J12" s="223"/>
      <c r="K12" s="263"/>
    </row>
    <row r="13" spans="1:11" ht="57">
      <c r="A13" s="255">
        <v>9</v>
      </c>
      <c r="B13" s="256" t="s">
        <v>392</v>
      </c>
      <c r="C13" s="257" t="s">
        <v>396</v>
      </c>
      <c r="D13" s="258" t="s">
        <v>344</v>
      </c>
      <c r="E13" s="259">
        <v>432</v>
      </c>
      <c r="F13" s="260"/>
      <c r="G13" s="258"/>
      <c r="H13" s="261">
        <f t="shared" si="0"/>
        <v>0</v>
      </c>
      <c r="I13" s="262">
        <f t="shared" si="1"/>
        <v>0</v>
      </c>
      <c r="J13" s="223"/>
      <c r="K13" s="263"/>
    </row>
    <row r="14" spans="1:11" ht="57">
      <c r="A14" s="255">
        <v>10</v>
      </c>
      <c r="B14" s="256" t="s">
        <v>392</v>
      </c>
      <c r="C14" s="257" t="s">
        <v>397</v>
      </c>
      <c r="D14" s="258" t="s">
        <v>344</v>
      </c>
      <c r="E14" s="259">
        <v>288</v>
      </c>
      <c r="F14" s="260"/>
      <c r="G14" s="258"/>
      <c r="H14" s="261">
        <f t="shared" si="0"/>
        <v>0</v>
      </c>
      <c r="I14" s="262">
        <f t="shared" si="1"/>
        <v>0</v>
      </c>
      <c r="J14" s="223"/>
      <c r="K14" s="263"/>
    </row>
    <row r="15" spans="1:11" ht="57">
      <c r="A15" s="255">
        <v>11</v>
      </c>
      <c r="B15" s="256" t="s">
        <v>392</v>
      </c>
      <c r="C15" s="257" t="s">
        <v>398</v>
      </c>
      <c r="D15" s="258" t="s">
        <v>344</v>
      </c>
      <c r="E15" s="259">
        <v>1224</v>
      </c>
      <c r="F15" s="260"/>
      <c r="G15" s="258"/>
      <c r="H15" s="261">
        <f t="shared" si="0"/>
        <v>0</v>
      </c>
      <c r="I15" s="262">
        <f t="shared" si="1"/>
        <v>0</v>
      </c>
      <c r="J15" s="223"/>
      <c r="K15" s="263"/>
    </row>
    <row r="16" spans="1:11" ht="79.5">
      <c r="A16" s="255">
        <v>12</v>
      </c>
      <c r="B16" s="256" t="s">
        <v>392</v>
      </c>
      <c r="C16" s="257" t="s">
        <v>399</v>
      </c>
      <c r="D16" s="258" t="s">
        <v>344</v>
      </c>
      <c r="E16" s="259">
        <v>1224</v>
      </c>
      <c r="F16" s="260"/>
      <c r="G16" s="258"/>
      <c r="H16" s="261">
        <f t="shared" si="0"/>
        <v>0</v>
      </c>
      <c r="I16" s="262">
        <f t="shared" si="1"/>
        <v>0</v>
      </c>
      <c r="J16" s="223"/>
      <c r="K16" s="263"/>
    </row>
    <row r="17" spans="1:11" ht="57">
      <c r="A17" s="255">
        <v>13</v>
      </c>
      <c r="B17" s="256" t="s">
        <v>392</v>
      </c>
      <c r="C17" s="257" t="s">
        <v>400</v>
      </c>
      <c r="D17" s="258" t="s">
        <v>344</v>
      </c>
      <c r="E17" s="259">
        <v>72</v>
      </c>
      <c r="F17" s="260"/>
      <c r="G17" s="258"/>
      <c r="H17" s="261">
        <f t="shared" si="0"/>
        <v>0</v>
      </c>
      <c r="I17" s="262">
        <f t="shared" si="1"/>
        <v>0</v>
      </c>
      <c r="J17" s="223"/>
      <c r="K17" s="263"/>
    </row>
    <row r="18" spans="1:11" ht="45">
      <c r="A18" s="255">
        <v>14</v>
      </c>
      <c r="B18" s="256" t="s">
        <v>401</v>
      </c>
      <c r="C18" s="257" t="s">
        <v>402</v>
      </c>
      <c r="D18" s="258" t="s">
        <v>344</v>
      </c>
      <c r="E18" s="259">
        <v>432</v>
      </c>
      <c r="F18" s="260"/>
      <c r="G18" s="258"/>
      <c r="H18" s="261">
        <f t="shared" si="0"/>
        <v>0</v>
      </c>
      <c r="I18" s="262">
        <f t="shared" si="1"/>
        <v>0</v>
      </c>
      <c r="J18" s="223"/>
      <c r="K18" s="263"/>
    </row>
    <row r="19" spans="1:11" ht="45">
      <c r="A19" s="255">
        <v>15</v>
      </c>
      <c r="B19" s="256" t="s">
        <v>401</v>
      </c>
      <c r="C19" s="257" t="s">
        <v>403</v>
      </c>
      <c r="D19" s="258" t="s">
        <v>344</v>
      </c>
      <c r="E19" s="259">
        <v>72</v>
      </c>
      <c r="F19" s="260"/>
      <c r="G19" s="258"/>
      <c r="H19" s="261">
        <f t="shared" si="0"/>
        <v>0</v>
      </c>
      <c r="I19" s="262">
        <f t="shared" si="1"/>
        <v>0</v>
      </c>
      <c r="J19" s="223"/>
      <c r="K19" s="263"/>
    </row>
    <row r="20" spans="1:11" ht="75" customHeight="1">
      <c r="A20" s="255">
        <v>16</v>
      </c>
      <c r="B20" s="256" t="s">
        <v>401</v>
      </c>
      <c r="C20" s="257" t="s">
        <v>404</v>
      </c>
      <c r="D20" s="258" t="s">
        <v>344</v>
      </c>
      <c r="E20" s="259">
        <v>72</v>
      </c>
      <c r="F20" s="260"/>
      <c r="G20" s="258"/>
      <c r="H20" s="261">
        <f t="shared" si="0"/>
        <v>0</v>
      </c>
      <c r="I20" s="262">
        <f t="shared" si="1"/>
        <v>0</v>
      </c>
      <c r="J20" s="223"/>
      <c r="K20" s="263"/>
    </row>
    <row r="21" spans="1:11" ht="88.5" customHeight="1">
      <c r="A21" s="255">
        <v>17</v>
      </c>
      <c r="B21" s="256" t="s">
        <v>405</v>
      </c>
      <c r="C21" s="257" t="s">
        <v>406</v>
      </c>
      <c r="D21" s="258" t="s">
        <v>146</v>
      </c>
      <c r="E21" s="258">
        <v>150</v>
      </c>
      <c r="F21" s="260"/>
      <c r="G21" s="258"/>
      <c r="H21" s="261">
        <f t="shared" si="0"/>
        <v>0</v>
      </c>
      <c r="I21" s="262">
        <f t="shared" si="1"/>
        <v>0</v>
      </c>
      <c r="J21" s="223"/>
      <c r="K21" s="263"/>
    </row>
    <row r="22" spans="1:11" ht="104.25" customHeight="1">
      <c r="A22" s="255">
        <v>18</v>
      </c>
      <c r="B22" s="256" t="s">
        <v>407</v>
      </c>
      <c r="C22" s="257" t="s">
        <v>408</v>
      </c>
      <c r="D22" s="258" t="s">
        <v>146</v>
      </c>
      <c r="E22" s="258">
        <v>30</v>
      </c>
      <c r="F22" s="260"/>
      <c r="G22" s="258"/>
      <c r="H22" s="261">
        <f t="shared" si="0"/>
        <v>0</v>
      </c>
      <c r="I22" s="262">
        <f t="shared" si="1"/>
        <v>0</v>
      </c>
      <c r="J22" s="223"/>
      <c r="K22" s="263"/>
    </row>
    <row r="23" spans="1:11" ht="87.75" customHeight="1">
      <c r="A23" s="255">
        <v>19</v>
      </c>
      <c r="B23" s="256" t="s">
        <v>407</v>
      </c>
      <c r="C23" s="257" t="s">
        <v>409</v>
      </c>
      <c r="D23" s="258" t="s">
        <v>44</v>
      </c>
      <c r="E23" s="258">
        <v>30</v>
      </c>
      <c r="F23" s="260"/>
      <c r="G23" s="258"/>
      <c r="H23" s="261">
        <f t="shared" si="0"/>
        <v>0</v>
      </c>
      <c r="I23" s="262">
        <f t="shared" si="1"/>
        <v>0</v>
      </c>
      <c r="J23" s="223"/>
      <c r="K23" s="263"/>
    </row>
    <row r="24" spans="1:11" ht="87.75" customHeight="1">
      <c r="A24" s="255">
        <v>20</v>
      </c>
      <c r="B24" s="256" t="s">
        <v>407</v>
      </c>
      <c r="C24" s="264" t="s">
        <v>410</v>
      </c>
      <c r="D24" s="258" t="s">
        <v>44</v>
      </c>
      <c r="E24" s="258">
        <v>20</v>
      </c>
      <c r="F24" s="260"/>
      <c r="G24" s="258"/>
      <c r="H24" s="261">
        <f t="shared" si="0"/>
        <v>0</v>
      </c>
      <c r="I24" s="262">
        <f t="shared" si="1"/>
        <v>0</v>
      </c>
      <c r="J24" s="223"/>
      <c r="K24" s="263"/>
    </row>
    <row r="25" spans="1:11" ht="87.75" customHeight="1">
      <c r="A25" s="255">
        <v>21</v>
      </c>
      <c r="B25" s="256" t="s">
        <v>407</v>
      </c>
      <c r="C25" s="257" t="s">
        <v>411</v>
      </c>
      <c r="D25" s="258" t="s">
        <v>146</v>
      </c>
      <c r="E25" s="258">
        <v>5</v>
      </c>
      <c r="F25" s="260"/>
      <c r="G25" s="258"/>
      <c r="H25" s="261">
        <f t="shared" si="0"/>
        <v>0</v>
      </c>
      <c r="I25" s="262">
        <f t="shared" si="1"/>
        <v>0</v>
      </c>
      <c r="J25" s="223"/>
      <c r="K25" s="263"/>
    </row>
    <row r="26" spans="1:11" ht="87.75" customHeight="1">
      <c r="A26" s="255">
        <v>22</v>
      </c>
      <c r="B26" s="265" t="s">
        <v>412</v>
      </c>
      <c r="C26" s="266" t="s">
        <v>413</v>
      </c>
      <c r="D26" s="267" t="s">
        <v>146</v>
      </c>
      <c r="E26" s="267">
        <v>48</v>
      </c>
      <c r="F26" s="268"/>
      <c r="G26" s="267"/>
      <c r="H26" s="269">
        <f t="shared" si="0"/>
        <v>0</v>
      </c>
      <c r="I26" s="270">
        <f t="shared" si="1"/>
        <v>0</v>
      </c>
      <c r="J26" s="271"/>
      <c r="K26" s="272"/>
    </row>
    <row r="27" spans="1:11" ht="24" customHeight="1">
      <c r="A27" s="655" t="s">
        <v>414</v>
      </c>
      <c r="B27" s="655"/>
      <c r="C27" s="655"/>
      <c r="D27" s="655"/>
      <c r="E27" s="655"/>
      <c r="F27" s="655"/>
      <c r="G27" s="655"/>
      <c r="H27" s="430">
        <f>SUM(H5:H26)</f>
        <v>0</v>
      </c>
      <c r="I27" s="430">
        <f>SUM(I5:I26)</f>
        <v>0</v>
      </c>
      <c r="J27" s="656"/>
      <c r="K27" s="656"/>
    </row>
    <row r="28" spans="1:11" s="206" customFormat="1" ht="13.5">
      <c r="A28" s="273"/>
      <c r="B28" s="273"/>
      <c r="C28" s="273"/>
      <c r="D28" s="273"/>
      <c r="E28" s="273"/>
      <c r="F28" s="273"/>
      <c r="G28" s="273"/>
      <c r="H28" s="273"/>
      <c r="I28" s="273"/>
      <c r="J28" s="274"/>
      <c r="K28" s="275"/>
    </row>
    <row r="29" spans="1:11" s="276" customFormat="1" ht="112.5" customHeight="1">
      <c r="A29" s="429" t="s">
        <v>1</v>
      </c>
      <c r="B29" s="657" t="s">
        <v>378</v>
      </c>
      <c r="C29" s="657"/>
      <c r="D29" s="657"/>
      <c r="E29" s="657" t="s">
        <v>415</v>
      </c>
      <c r="F29" s="657"/>
      <c r="G29" s="657"/>
      <c r="H29" s="657"/>
      <c r="I29" s="658" t="s">
        <v>416</v>
      </c>
      <c r="J29" s="658"/>
      <c r="K29" s="658"/>
    </row>
    <row r="30" spans="1:11" s="278" customFormat="1" ht="38.25" customHeight="1">
      <c r="A30" s="277">
        <v>1</v>
      </c>
      <c r="B30" s="651" t="s">
        <v>381</v>
      </c>
      <c r="C30" s="651"/>
      <c r="D30" s="651"/>
      <c r="E30" s="652" t="s">
        <v>16</v>
      </c>
      <c r="F30" s="652"/>
      <c r="G30" s="652"/>
      <c r="H30" s="652"/>
      <c r="I30" s="653"/>
      <c r="J30" s="653"/>
      <c r="K30" s="653"/>
    </row>
    <row r="31" spans="1:11" ht="14.25">
      <c r="A31" s="279"/>
      <c r="B31" s="279"/>
      <c r="C31" s="279"/>
      <c r="D31" s="279"/>
      <c r="E31" s="279"/>
      <c r="F31" s="279"/>
      <c r="G31" s="279"/>
      <c r="H31" s="279"/>
      <c r="I31" s="279"/>
      <c r="J31" s="279"/>
      <c r="K31" s="275"/>
    </row>
    <row r="32" spans="1:11" ht="14.25">
      <c r="A32" s="279"/>
      <c r="B32" s="279"/>
      <c r="C32" s="279"/>
      <c r="D32" s="279"/>
      <c r="E32" s="279"/>
      <c r="F32" s="279"/>
      <c r="G32" s="279"/>
      <c r="H32" s="279"/>
      <c r="I32" s="279"/>
      <c r="J32" s="279"/>
      <c r="K32" s="275"/>
    </row>
    <row r="33" spans="1:11" ht="33" customHeight="1">
      <c r="A33" s="279"/>
      <c r="B33" s="279"/>
      <c r="C33" s="279"/>
      <c r="D33" s="279"/>
      <c r="E33" s="279"/>
      <c r="F33" s="635" t="s">
        <v>417</v>
      </c>
      <c r="G33" s="635"/>
      <c r="H33" s="635"/>
      <c r="I33" s="635"/>
      <c r="J33" s="243"/>
      <c r="K33" s="243"/>
    </row>
    <row r="34" ht="14.25">
      <c r="K34" s="280"/>
    </row>
    <row r="35" ht="14.25">
      <c r="K35" s="280"/>
    </row>
    <row r="36" ht="14.25">
      <c r="K36" s="280"/>
    </row>
    <row r="37" ht="14.25">
      <c r="K37" s="280"/>
    </row>
  </sheetData>
  <sheetProtection selectLockedCells="1" selectUnlockedCells="1"/>
  <mergeCells count="11">
    <mergeCell ref="I29:K29"/>
    <mergeCell ref="B30:D30"/>
    <mergeCell ref="E30:H30"/>
    <mergeCell ref="I30:K30"/>
    <mergeCell ref="F33:I33"/>
    <mergeCell ref="A1:K2"/>
    <mergeCell ref="A3:K3"/>
    <mergeCell ref="A27:G27"/>
    <mergeCell ref="J27:K27"/>
    <mergeCell ref="B29:D29"/>
    <mergeCell ref="E29:H29"/>
  </mergeCells>
  <printOptions horizontalCentered="1"/>
  <pageMargins left="0.7" right="0.7" top="0.75" bottom="0.75" header="0.3" footer="0.3"/>
  <pageSetup horizontalDpi="300" verticalDpi="300" orientation="landscape" paperSize="9" scale="80" r:id="rId1"/>
  <headerFooter alignWithMargins="0">
    <oddFooter xml:space="preserve">&amp;C&amp;"Calibri,Regularna"&amp;11&amp;P &amp;N </oddFooter>
  </headerFooter>
</worksheet>
</file>

<file path=xl/worksheets/sheet13.xml><?xml version="1.0" encoding="utf-8"?>
<worksheet xmlns="http://schemas.openxmlformats.org/spreadsheetml/2006/main" xmlns:r="http://schemas.openxmlformats.org/officeDocument/2006/relationships">
  <sheetPr>
    <tabColor indexed="40"/>
  </sheetPr>
  <dimension ref="A1:M34"/>
  <sheetViews>
    <sheetView zoomScalePageLayoutView="0" workbookViewId="0" topLeftCell="A23">
      <selection activeCell="I26" sqref="H5:I26"/>
    </sheetView>
  </sheetViews>
  <sheetFormatPr defaultColWidth="8.7109375" defaultRowHeight="12.75"/>
  <cols>
    <col min="1" max="1" width="4.28125" style="281" customWidth="1"/>
    <col min="2" max="2" width="19.28125" style="245" customWidth="1"/>
    <col min="3" max="3" width="8.7109375" style="245" customWidth="1"/>
    <col min="4" max="4" width="8.28125" style="245" customWidth="1"/>
    <col min="5" max="5" width="17.7109375" style="245" customWidth="1"/>
    <col min="6" max="6" width="9.00390625" style="245" customWidth="1"/>
    <col min="7" max="7" width="6.7109375" style="245" customWidth="1"/>
    <col min="8" max="8" width="10.57421875" style="245" customWidth="1"/>
    <col min="9" max="9" width="8.28125" style="245" customWidth="1"/>
    <col min="10" max="11" width="14.00390625" style="245" customWidth="1"/>
    <col min="12" max="12" width="16.28125" style="245" customWidth="1"/>
    <col min="13" max="13" width="19.7109375" style="282" customWidth="1"/>
    <col min="14" max="16384" width="8.7109375" style="245" customWidth="1"/>
  </cols>
  <sheetData>
    <row r="1" spans="1:13" ht="29.25" customHeight="1" thickBot="1">
      <c r="A1" s="675" t="str">
        <f>'Pakiet nr 1'!A1:J1</f>
        <v>dodatek nr 2 do oferty na dostawę materiałów szewnych, materiałów opatrunkowych i opatrunków specjalistycznych.
Nr sprawy: ZP/P/01/22</v>
      </c>
      <c r="B1" s="675"/>
      <c r="C1" s="675"/>
      <c r="D1" s="675"/>
      <c r="E1" s="675"/>
      <c r="F1" s="675"/>
      <c r="G1" s="675"/>
      <c r="H1" s="675"/>
      <c r="I1" s="675"/>
      <c r="J1" s="675"/>
      <c r="K1" s="675"/>
      <c r="L1" s="675"/>
      <c r="M1" s="675"/>
    </row>
    <row r="2" spans="1:13" ht="14.25" customHeight="1" thickBot="1">
      <c r="A2" s="676"/>
      <c r="B2" s="676"/>
      <c r="C2" s="676"/>
      <c r="D2" s="676"/>
      <c r="E2" s="676"/>
      <c r="F2" s="676"/>
      <c r="G2" s="676"/>
      <c r="H2" s="676"/>
      <c r="I2" s="676"/>
      <c r="J2" s="676"/>
      <c r="K2" s="676"/>
      <c r="L2" s="676"/>
      <c r="M2" s="676"/>
    </row>
    <row r="3" spans="1:13" ht="27" customHeight="1" thickBot="1">
      <c r="A3" s="677" t="s">
        <v>508</v>
      </c>
      <c r="B3" s="678"/>
      <c r="C3" s="678"/>
      <c r="D3" s="678"/>
      <c r="E3" s="678"/>
      <c r="F3" s="678"/>
      <c r="G3" s="678"/>
      <c r="H3" s="678"/>
      <c r="I3" s="678"/>
      <c r="J3" s="678"/>
      <c r="K3" s="678"/>
      <c r="L3" s="678"/>
      <c r="M3" s="679"/>
    </row>
    <row r="4" spans="1:13" s="206" customFormat="1" ht="63" customHeight="1" thickBot="1">
      <c r="A4" s="432" t="s">
        <v>1</v>
      </c>
      <c r="B4" s="433" t="s">
        <v>476</v>
      </c>
      <c r="C4" s="433" t="s">
        <v>336</v>
      </c>
      <c r="D4" s="433" t="s">
        <v>418</v>
      </c>
      <c r="E4" s="433" t="s">
        <v>338</v>
      </c>
      <c r="F4" s="433" t="s">
        <v>339</v>
      </c>
      <c r="G4" s="434" t="s">
        <v>20</v>
      </c>
      <c r="H4" s="435" t="s">
        <v>419</v>
      </c>
      <c r="I4" s="433" t="s">
        <v>315</v>
      </c>
      <c r="J4" s="436" t="s">
        <v>420</v>
      </c>
      <c r="K4" s="435" t="s">
        <v>421</v>
      </c>
      <c r="L4" s="433" t="s">
        <v>3</v>
      </c>
      <c r="M4" s="437" t="s">
        <v>475</v>
      </c>
    </row>
    <row r="5" spans="1:13" s="206" customFormat="1" ht="42" customHeight="1">
      <c r="A5" s="372">
        <v>1</v>
      </c>
      <c r="B5" s="680" t="s">
        <v>422</v>
      </c>
      <c r="C5" s="354" t="s">
        <v>423</v>
      </c>
      <c r="D5" s="354" t="s">
        <v>424</v>
      </c>
      <c r="E5" s="354" t="s">
        <v>425</v>
      </c>
      <c r="F5" s="354" t="s">
        <v>344</v>
      </c>
      <c r="G5" s="354">
        <v>24</v>
      </c>
      <c r="H5" s="431"/>
      <c r="I5" s="356"/>
      <c r="J5" s="357">
        <f aca="true" t="shared" si="0" ref="J5:J26">H5*G5</f>
        <v>0</v>
      </c>
      <c r="K5" s="358">
        <f aca="true" t="shared" si="1" ref="K5:K26">J5*1.08</f>
        <v>0</v>
      </c>
      <c r="L5" s="359"/>
      <c r="M5" s="375"/>
    </row>
    <row r="6" spans="1:13" s="206" customFormat="1" ht="32.25" customHeight="1">
      <c r="A6" s="374">
        <v>2</v>
      </c>
      <c r="B6" s="681"/>
      <c r="C6" s="360" t="s">
        <v>423</v>
      </c>
      <c r="D6" s="360">
        <v>90</v>
      </c>
      <c r="E6" s="360" t="s">
        <v>426</v>
      </c>
      <c r="F6" s="360" t="s">
        <v>344</v>
      </c>
      <c r="G6" s="361">
        <v>36</v>
      </c>
      <c r="H6" s="355"/>
      <c r="I6" s="356"/>
      <c r="J6" s="357">
        <f t="shared" si="0"/>
        <v>0</v>
      </c>
      <c r="K6" s="358">
        <f t="shared" si="1"/>
        <v>0</v>
      </c>
      <c r="L6" s="362"/>
      <c r="M6" s="373"/>
    </row>
    <row r="7" spans="1:13" s="206" customFormat="1" ht="33" customHeight="1">
      <c r="A7" s="374">
        <v>3</v>
      </c>
      <c r="B7" s="681"/>
      <c r="C7" s="360" t="s">
        <v>367</v>
      </c>
      <c r="D7" s="360" t="s">
        <v>427</v>
      </c>
      <c r="E7" s="360" t="s">
        <v>426</v>
      </c>
      <c r="F7" s="360" t="s">
        <v>344</v>
      </c>
      <c r="G7" s="363">
        <v>96</v>
      </c>
      <c r="H7" s="355"/>
      <c r="I7" s="356"/>
      <c r="J7" s="357">
        <f t="shared" si="0"/>
        <v>0</v>
      </c>
      <c r="K7" s="358">
        <f t="shared" si="1"/>
        <v>0</v>
      </c>
      <c r="L7" s="364"/>
      <c r="M7" s="373"/>
    </row>
    <row r="8" spans="1:13" s="206" customFormat="1" ht="46.5" customHeight="1">
      <c r="A8" s="374">
        <v>4</v>
      </c>
      <c r="B8" s="681"/>
      <c r="C8" s="360" t="s">
        <v>360</v>
      </c>
      <c r="D8" s="360" t="s">
        <v>427</v>
      </c>
      <c r="E8" s="360" t="s">
        <v>428</v>
      </c>
      <c r="F8" s="360" t="s">
        <v>344</v>
      </c>
      <c r="G8" s="363">
        <v>48</v>
      </c>
      <c r="H8" s="355"/>
      <c r="I8" s="356"/>
      <c r="J8" s="357">
        <f t="shared" si="0"/>
        <v>0</v>
      </c>
      <c r="K8" s="358">
        <f t="shared" si="1"/>
        <v>0</v>
      </c>
      <c r="L8" s="364"/>
      <c r="M8" s="373"/>
    </row>
    <row r="9" spans="1:13" s="206" customFormat="1" ht="49.5" customHeight="1">
      <c r="A9" s="374">
        <v>5</v>
      </c>
      <c r="B9" s="681"/>
      <c r="C9" s="360" t="s">
        <v>360</v>
      </c>
      <c r="D9" s="360">
        <v>50</v>
      </c>
      <c r="E9" s="360" t="s">
        <v>429</v>
      </c>
      <c r="F9" s="360" t="s">
        <v>344</v>
      </c>
      <c r="G9" s="360">
        <v>48</v>
      </c>
      <c r="H9" s="355"/>
      <c r="I9" s="356"/>
      <c r="J9" s="357">
        <f t="shared" si="0"/>
        <v>0</v>
      </c>
      <c r="K9" s="358">
        <f t="shared" si="1"/>
        <v>0</v>
      </c>
      <c r="L9" s="364"/>
      <c r="M9" s="373"/>
    </row>
    <row r="10" spans="1:13" s="206" customFormat="1" ht="27.75" customHeight="1">
      <c r="A10" s="374">
        <v>6</v>
      </c>
      <c r="B10" s="681"/>
      <c r="C10" s="360" t="s">
        <v>360</v>
      </c>
      <c r="D10" s="360" t="s">
        <v>424</v>
      </c>
      <c r="E10" s="360" t="s">
        <v>430</v>
      </c>
      <c r="F10" s="360" t="s">
        <v>344</v>
      </c>
      <c r="G10" s="363">
        <v>48</v>
      </c>
      <c r="H10" s="355"/>
      <c r="I10" s="356"/>
      <c r="J10" s="357">
        <f t="shared" si="0"/>
        <v>0</v>
      </c>
      <c r="K10" s="358">
        <f t="shared" si="1"/>
        <v>0</v>
      </c>
      <c r="L10" s="364"/>
      <c r="M10" s="375"/>
    </row>
    <row r="11" spans="1:13" s="206" customFormat="1" ht="35.25" customHeight="1">
      <c r="A11" s="374">
        <v>7</v>
      </c>
      <c r="B11" s="681"/>
      <c r="C11" s="360" t="s">
        <v>358</v>
      </c>
      <c r="D11" s="360" t="s">
        <v>427</v>
      </c>
      <c r="E11" s="360" t="s">
        <v>431</v>
      </c>
      <c r="F11" s="360" t="s">
        <v>344</v>
      </c>
      <c r="G11" s="363">
        <v>144</v>
      </c>
      <c r="H11" s="355"/>
      <c r="I11" s="356"/>
      <c r="J11" s="357">
        <f t="shared" si="0"/>
        <v>0</v>
      </c>
      <c r="K11" s="358">
        <f t="shared" si="1"/>
        <v>0</v>
      </c>
      <c r="L11" s="364"/>
      <c r="M11" s="373"/>
    </row>
    <row r="12" spans="1:13" s="206" customFormat="1" ht="102" customHeight="1">
      <c r="A12" s="374">
        <v>8</v>
      </c>
      <c r="B12" s="681" t="s">
        <v>432</v>
      </c>
      <c r="C12" s="360" t="s">
        <v>367</v>
      </c>
      <c r="D12" s="360">
        <v>50</v>
      </c>
      <c r="E12" s="360" t="s">
        <v>467</v>
      </c>
      <c r="F12" s="360" t="s">
        <v>344</v>
      </c>
      <c r="G12" s="363">
        <v>24</v>
      </c>
      <c r="H12" s="355"/>
      <c r="I12" s="356"/>
      <c r="J12" s="357">
        <f t="shared" si="0"/>
        <v>0</v>
      </c>
      <c r="K12" s="358">
        <f t="shared" si="1"/>
        <v>0</v>
      </c>
      <c r="L12" s="364"/>
      <c r="M12" s="375"/>
    </row>
    <row r="13" spans="1:13" s="206" customFormat="1" ht="97.5" customHeight="1">
      <c r="A13" s="374">
        <v>9</v>
      </c>
      <c r="B13" s="681"/>
      <c r="C13" s="360" t="s">
        <v>360</v>
      </c>
      <c r="D13" s="360">
        <v>50</v>
      </c>
      <c r="E13" s="360" t="s">
        <v>467</v>
      </c>
      <c r="F13" s="360" t="s">
        <v>344</v>
      </c>
      <c r="G13" s="363">
        <v>192</v>
      </c>
      <c r="H13" s="355"/>
      <c r="I13" s="356"/>
      <c r="J13" s="357">
        <f t="shared" si="0"/>
        <v>0</v>
      </c>
      <c r="K13" s="358">
        <f t="shared" si="1"/>
        <v>0</v>
      </c>
      <c r="L13" s="364"/>
      <c r="M13" s="373"/>
    </row>
    <row r="14" spans="1:13" s="206" customFormat="1" ht="97.5" customHeight="1">
      <c r="A14" s="374">
        <v>10</v>
      </c>
      <c r="B14" s="681"/>
      <c r="C14" s="360" t="s">
        <v>358</v>
      </c>
      <c r="D14" s="360">
        <v>50</v>
      </c>
      <c r="E14" s="360" t="s">
        <v>467</v>
      </c>
      <c r="F14" s="360" t="s">
        <v>344</v>
      </c>
      <c r="G14" s="363">
        <v>480</v>
      </c>
      <c r="H14" s="355"/>
      <c r="I14" s="356"/>
      <c r="J14" s="357">
        <f t="shared" si="0"/>
        <v>0</v>
      </c>
      <c r="K14" s="358">
        <f t="shared" si="1"/>
        <v>0</v>
      </c>
      <c r="L14" s="364"/>
      <c r="M14" s="373"/>
    </row>
    <row r="15" spans="1:13" s="206" customFormat="1" ht="150.75" customHeight="1">
      <c r="A15" s="374">
        <v>11</v>
      </c>
      <c r="B15" s="667" t="s">
        <v>433</v>
      </c>
      <c r="C15" s="360" t="s">
        <v>423</v>
      </c>
      <c r="D15" s="360">
        <v>50</v>
      </c>
      <c r="E15" s="360" t="s">
        <v>468</v>
      </c>
      <c r="F15" s="360" t="s">
        <v>344</v>
      </c>
      <c r="G15" s="363">
        <v>48</v>
      </c>
      <c r="H15" s="355"/>
      <c r="I15" s="356"/>
      <c r="J15" s="357">
        <f t="shared" si="0"/>
        <v>0</v>
      </c>
      <c r="K15" s="358">
        <f t="shared" si="1"/>
        <v>0</v>
      </c>
      <c r="L15" s="364"/>
      <c r="M15" s="373"/>
    </row>
    <row r="16" spans="1:13" s="206" customFormat="1" ht="150.75" customHeight="1">
      <c r="A16" s="374">
        <v>12</v>
      </c>
      <c r="B16" s="667"/>
      <c r="C16" s="360" t="s">
        <v>423</v>
      </c>
      <c r="D16" s="360">
        <v>50</v>
      </c>
      <c r="E16" s="360" t="s">
        <v>469</v>
      </c>
      <c r="F16" s="360" t="s">
        <v>344</v>
      </c>
      <c r="G16" s="363">
        <v>168</v>
      </c>
      <c r="H16" s="355"/>
      <c r="I16" s="356"/>
      <c r="J16" s="357">
        <f t="shared" si="0"/>
        <v>0</v>
      </c>
      <c r="K16" s="358">
        <f t="shared" si="1"/>
        <v>0</v>
      </c>
      <c r="L16" s="364"/>
      <c r="M16" s="373"/>
    </row>
    <row r="17" spans="1:13" s="206" customFormat="1" ht="39.75" customHeight="1">
      <c r="A17" s="374">
        <v>13</v>
      </c>
      <c r="B17" s="667"/>
      <c r="C17" s="360" t="s">
        <v>367</v>
      </c>
      <c r="D17" s="360">
        <v>50</v>
      </c>
      <c r="E17" s="360" t="s">
        <v>434</v>
      </c>
      <c r="F17" s="360" t="s">
        <v>344</v>
      </c>
      <c r="G17" s="363">
        <v>336</v>
      </c>
      <c r="H17" s="355"/>
      <c r="I17" s="356"/>
      <c r="J17" s="357">
        <f t="shared" si="0"/>
        <v>0</v>
      </c>
      <c r="K17" s="358">
        <f t="shared" si="1"/>
        <v>0</v>
      </c>
      <c r="L17" s="364"/>
      <c r="M17" s="373"/>
    </row>
    <row r="18" spans="1:13" s="206" customFormat="1" ht="50.25" customHeight="1">
      <c r="A18" s="374">
        <v>14</v>
      </c>
      <c r="B18" s="667"/>
      <c r="C18" s="360" t="s">
        <v>358</v>
      </c>
      <c r="D18" s="360">
        <v>50</v>
      </c>
      <c r="E18" s="360" t="s">
        <v>435</v>
      </c>
      <c r="F18" s="360" t="s">
        <v>344</v>
      </c>
      <c r="G18" s="360">
        <v>48</v>
      </c>
      <c r="H18" s="355"/>
      <c r="I18" s="356"/>
      <c r="J18" s="357">
        <f t="shared" si="0"/>
        <v>0</v>
      </c>
      <c r="K18" s="358">
        <f t="shared" si="1"/>
        <v>0</v>
      </c>
      <c r="L18" s="364"/>
      <c r="M18" s="373"/>
    </row>
    <row r="19" spans="1:13" s="206" customFormat="1" ht="33" customHeight="1">
      <c r="A19" s="374">
        <v>15</v>
      </c>
      <c r="B19" s="667"/>
      <c r="C19" s="360" t="s">
        <v>367</v>
      </c>
      <c r="D19" s="360">
        <v>50</v>
      </c>
      <c r="E19" s="360" t="s">
        <v>436</v>
      </c>
      <c r="F19" s="360" t="s">
        <v>344</v>
      </c>
      <c r="G19" s="363">
        <v>48</v>
      </c>
      <c r="H19" s="355"/>
      <c r="I19" s="356"/>
      <c r="J19" s="357">
        <f t="shared" si="0"/>
        <v>0</v>
      </c>
      <c r="K19" s="358">
        <f t="shared" si="1"/>
        <v>0</v>
      </c>
      <c r="L19" s="364"/>
      <c r="M19" s="373"/>
    </row>
    <row r="20" spans="1:13" s="206" customFormat="1" ht="28.5" customHeight="1">
      <c r="A20" s="374">
        <v>16</v>
      </c>
      <c r="B20" s="667"/>
      <c r="C20" s="360" t="s">
        <v>360</v>
      </c>
      <c r="D20" s="360">
        <v>50</v>
      </c>
      <c r="E20" s="360" t="s">
        <v>437</v>
      </c>
      <c r="F20" s="360" t="s">
        <v>344</v>
      </c>
      <c r="G20" s="363">
        <v>48</v>
      </c>
      <c r="H20" s="355"/>
      <c r="I20" s="356"/>
      <c r="J20" s="357">
        <f t="shared" si="0"/>
        <v>0</v>
      </c>
      <c r="K20" s="358">
        <f t="shared" si="1"/>
        <v>0</v>
      </c>
      <c r="L20" s="364"/>
      <c r="M20" s="373"/>
    </row>
    <row r="21" spans="1:13" s="206" customFormat="1" ht="28.5" customHeight="1">
      <c r="A21" s="374">
        <v>17</v>
      </c>
      <c r="B21" s="667"/>
      <c r="C21" s="360" t="s">
        <v>360</v>
      </c>
      <c r="D21" s="360">
        <v>50</v>
      </c>
      <c r="E21" s="360" t="s">
        <v>436</v>
      </c>
      <c r="F21" s="360" t="s">
        <v>344</v>
      </c>
      <c r="G21" s="363">
        <v>1600</v>
      </c>
      <c r="H21" s="355"/>
      <c r="I21" s="356"/>
      <c r="J21" s="357">
        <f t="shared" si="0"/>
        <v>0</v>
      </c>
      <c r="K21" s="358">
        <f t="shared" si="1"/>
        <v>0</v>
      </c>
      <c r="L21" s="364"/>
      <c r="M21" s="373"/>
    </row>
    <row r="22" spans="1:13" s="206" customFormat="1" ht="157.5" customHeight="1">
      <c r="A22" s="374">
        <v>18</v>
      </c>
      <c r="B22" s="667"/>
      <c r="C22" s="360" t="s">
        <v>358</v>
      </c>
      <c r="D22" s="360" t="s">
        <v>424</v>
      </c>
      <c r="E22" s="360" t="s">
        <v>473</v>
      </c>
      <c r="F22" s="360" t="s">
        <v>344</v>
      </c>
      <c r="G22" s="363">
        <v>1416</v>
      </c>
      <c r="H22" s="355"/>
      <c r="I22" s="356"/>
      <c r="J22" s="357">
        <f t="shared" si="0"/>
        <v>0</v>
      </c>
      <c r="K22" s="358">
        <f t="shared" si="1"/>
        <v>0</v>
      </c>
      <c r="L22" s="364"/>
      <c r="M22" s="373"/>
    </row>
    <row r="23" spans="1:13" s="206" customFormat="1" ht="45.75" customHeight="1">
      <c r="A23" s="376">
        <v>19</v>
      </c>
      <c r="B23" s="667"/>
      <c r="C23" s="365" t="s">
        <v>438</v>
      </c>
      <c r="D23" s="365" t="s">
        <v>424</v>
      </c>
      <c r="E23" s="365" t="s">
        <v>439</v>
      </c>
      <c r="F23" s="365" t="s">
        <v>344</v>
      </c>
      <c r="G23" s="366">
        <v>288</v>
      </c>
      <c r="H23" s="355"/>
      <c r="I23" s="367"/>
      <c r="J23" s="357">
        <f t="shared" si="0"/>
        <v>0</v>
      </c>
      <c r="K23" s="358">
        <f t="shared" si="1"/>
        <v>0</v>
      </c>
      <c r="L23" s="368"/>
      <c r="M23" s="377"/>
    </row>
    <row r="24" spans="1:13" s="206" customFormat="1" ht="27" customHeight="1">
      <c r="A24" s="374">
        <v>20</v>
      </c>
      <c r="B24" s="667" t="s">
        <v>470</v>
      </c>
      <c r="C24" s="360" t="s">
        <v>358</v>
      </c>
      <c r="D24" s="360">
        <v>90</v>
      </c>
      <c r="E24" s="360" t="s">
        <v>471</v>
      </c>
      <c r="F24" s="360" t="s">
        <v>344</v>
      </c>
      <c r="G24" s="363">
        <v>240</v>
      </c>
      <c r="H24" s="355"/>
      <c r="I24" s="362"/>
      <c r="J24" s="357">
        <f t="shared" si="0"/>
        <v>0</v>
      </c>
      <c r="K24" s="358">
        <f t="shared" si="1"/>
        <v>0</v>
      </c>
      <c r="L24" s="364"/>
      <c r="M24" s="373"/>
    </row>
    <row r="25" spans="1:13" s="206" customFormat="1" ht="22.5">
      <c r="A25" s="374">
        <v>21</v>
      </c>
      <c r="B25" s="667"/>
      <c r="C25" s="360" t="s">
        <v>360</v>
      </c>
      <c r="D25" s="360">
        <v>90</v>
      </c>
      <c r="E25" s="360" t="s">
        <v>471</v>
      </c>
      <c r="F25" s="360" t="s">
        <v>344</v>
      </c>
      <c r="G25" s="363">
        <v>240</v>
      </c>
      <c r="H25" s="355"/>
      <c r="I25" s="362"/>
      <c r="J25" s="357">
        <f t="shared" si="0"/>
        <v>0</v>
      </c>
      <c r="K25" s="358">
        <f t="shared" si="1"/>
        <v>0</v>
      </c>
      <c r="L25" s="364"/>
      <c r="M25" s="373"/>
    </row>
    <row r="26" spans="1:13" s="206" customFormat="1" ht="93" customHeight="1" thickBot="1">
      <c r="A26" s="374">
        <v>22</v>
      </c>
      <c r="B26" s="667"/>
      <c r="C26" s="360" t="s">
        <v>367</v>
      </c>
      <c r="D26" s="360">
        <v>70</v>
      </c>
      <c r="E26" s="360" t="s">
        <v>471</v>
      </c>
      <c r="F26" s="360" t="s">
        <v>344</v>
      </c>
      <c r="G26" s="363">
        <v>240</v>
      </c>
      <c r="H26" s="355"/>
      <c r="I26" s="362"/>
      <c r="J26" s="440">
        <f t="shared" si="0"/>
        <v>0</v>
      </c>
      <c r="K26" s="438">
        <f t="shared" si="1"/>
        <v>0</v>
      </c>
      <c r="L26" s="364"/>
      <c r="M26" s="373"/>
    </row>
    <row r="27" spans="1:13" s="206" customFormat="1" ht="36" customHeight="1" thickBot="1">
      <c r="A27" s="668" t="s">
        <v>440</v>
      </c>
      <c r="B27" s="669"/>
      <c r="C27" s="669"/>
      <c r="D27" s="669"/>
      <c r="E27" s="669"/>
      <c r="F27" s="669"/>
      <c r="G27" s="669"/>
      <c r="H27" s="669"/>
      <c r="I27" s="670"/>
      <c r="J27" s="439">
        <f>SUM(J5:J26)</f>
        <v>0</v>
      </c>
      <c r="K27" s="439">
        <f>SUM(K5:K26)</f>
        <v>0</v>
      </c>
      <c r="L27" s="671"/>
      <c r="M27" s="672"/>
    </row>
    <row r="28" spans="1:13" s="276" customFormat="1" ht="34.5" customHeight="1" thickBot="1">
      <c r="A28" s="369"/>
      <c r="B28" s="370"/>
      <c r="C28" s="370"/>
      <c r="D28" s="370"/>
      <c r="E28" s="370"/>
      <c r="F28" s="370"/>
      <c r="G28" s="370"/>
      <c r="H28" s="370"/>
      <c r="I28" s="370"/>
      <c r="J28" s="369"/>
      <c r="K28" s="369"/>
      <c r="L28" s="370"/>
      <c r="M28" s="371"/>
    </row>
    <row r="29" spans="1:13" s="276" customFormat="1" ht="84.75" customHeight="1" thickBot="1">
      <c r="A29" s="441" t="s">
        <v>1</v>
      </c>
      <c r="B29" s="673" t="s">
        <v>378</v>
      </c>
      <c r="C29" s="673"/>
      <c r="D29" s="673"/>
      <c r="E29" s="673"/>
      <c r="F29" s="673"/>
      <c r="G29" s="673" t="s">
        <v>472</v>
      </c>
      <c r="H29" s="673"/>
      <c r="I29" s="673"/>
      <c r="J29" s="673"/>
      <c r="K29" s="673" t="s">
        <v>474</v>
      </c>
      <c r="L29" s="673"/>
      <c r="M29" s="674"/>
    </row>
    <row r="30" spans="1:13" ht="52.5" customHeight="1">
      <c r="A30" s="378">
        <v>1</v>
      </c>
      <c r="B30" s="659" t="s">
        <v>381</v>
      </c>
      <c r="C30" s="659"/>
      <c r="D30" s="659"/>
      <c r="E30" s="659"/>
      <c r="F30" s="659"/>
      <c r="G30" s="660" t="s">
        <v>16</v>
      </c>
      <c r="H30" s="660"/>
      <c r="I30" s="660"/>
      <c r="J30" s="660"/>
      <c r="K30" s="661"/>
      <c r="L30" s="661"/>
      <c r="M30" s="662"/>
    </row>
    <row r="31" spans="1:13" ht="52.5" customHeight="1" thickBot="1">
      <c r="A31" s="379">
        <v>2</v>
      </c>
      <c r="B31" s="663" t="s">
        <v>441</v>
      </c>
      <c r="C31" s="663"/>
      <c r="D31" s="663"/>
      <c r="E31" s="663"/>
      <c r="F31" s="663"/>
      <c r="G31" s="664" t="s">
        <v>16</v>
      </c>
      <c r="H31" s="664"/>
      <c r="I31" s="664"/>
      <c r="J31" s="664"/>
      <c r="K31" s="665"/>
      <c r="L31" s="665"/>
      <c r="M31" s="666"/>
    </row>
    <row r="34" spans="8:11" ht="27.75" customHeight="1">
      <c r="H34" s="635" t="s">
        <v>417</v>
      </c>
      <c r="I34" s="635"/>
      <c r="J34" s="635"/>
      <c r="K34" s="635"/>
    </row>
  </sheetData>
  <sheetProtection selectLockedCells="1" selectUnlockedCells="1"/>
  <mergeCells count="18">
    <mergeCell ref="H34:K34"/>
    <mergeCell ref="A1:M2"/>
    <mergeCell ref="A3:M3"/>
    <mergeCell ref="B5:B11"/>
    <mergeCell ref="B12:B14"/>
    <mergeCell ref="B15:B23"/>
    <mergeCell ref="B24:B26"/>
    <mergeCell ref="A27:I27"/>
    <mergeCell ref="L27:M27"/>
    <mergeCell ref="B29:F29"/>
    <mergeCell ref="G29:J29"/>
    <mergeCell ref="K29:M29"/>
    <mergeCell ref="B30:F30"/>
    <mergeCell ref="G30:J30"/>
    <mergeCell ref="K30:M30"/>
    <mergeCell ref="B31:F31"/>
    <mergeCell ref="G31:J31"/>
    <mergeCell ref="K31:M31"/>
  </mergeCells>
  <printOptions horizontalCentered="1"/>
  <pageMargins left="0.7083333333333334" right="0.7083333333333334" top="0.7479166666666667" bottom="0.47291666666666665" header="0.5118055555555555" footer="0.31527777777777777"/>
  <pageSetup horizontalDpi="300" verticalDpi="300" orientation="landscape" paperSize="9" scale="80" r:id="rId1"/>
  <headerFooter alignWithMargins="0">
    <oddFooter xml:space="preserve">&amp;C&amp;"Calibri,Regularna"&amp;11&amp;P &amp;N </oddFooter>
  </headerFooter>
</worksheet>
</file>

<file path=xl/worksheets/sheet14.xml><?xml version="1.0" encoding="utf-8"?>
<worksheet xmlns="http://schemas.openxmlformats.org/spreadsheetml/2006/main" xmlns:r="http://schemas.openxmlformats.org/officeDocument/2006/relationships">
  <sheetPr>
    <tabColor indexed="40"/>
  </sheetPr>
  <dimension ref="A1:M24"/>
  <sheetViews>
    <sheetView zoomScalePageLayoutView="0" workbookViewId="0" topLeftCell="A15">
      <selection activeCell="I15" sqref="H5:I15"/>
    </sheetView>
  </sheetViews>
  <sheetFormatPr defaultColWidth="8.7109375" defaultRowHeight="12.75"/>
  <cols>
    <col min="1" max="1" width="3.421875" style="245" customWidth="1"/>
    <col min="2" max="2" width="27.7109375" style="245" customWidth="1"/>
    <col min="3" max="3" width="7.7109375" style="282" customWidth="1"/>
    <col min="4" max="4" width="12.421875" style="282" customWidth="1"/>
    <col min="5" max="5" width="13.7109375" style="245" customWidth="1"/>
    <col min="6" max="6" width="8.00390625" style="245" customWidth="1"/>
    <col min="7" max="7" width="5.28125" style="245" customWidth="1"/>
    <col min="8" max="8" width="11.28125" style="245" customWidth="1"/>
    <col min="9" max="9" width="8.28125" style="245" customWidth="1"/>
    <col min="10" max="10" width="12.28125" style="245" customWidth="1"/>
    <col min="11" max="11" width="12.421875" style="245" customWidth="1"/>
    <col min="12" max="12" width="15.57421875" style="245" customWidth="1"/>
    <col min="13" max="13" width="17.00390625" style="245" customWidth="1"/>
    <col min="14" max="16384" width="8.7109375" style="245" customWidth="1"/>
  </cols>
  <sheetData>
    <row r="1" spans="1:13" ht="14.25">
      <c r="A1" s="654" t="str">
        <f>'Pakiet nr 1'!A1:J1</f>
        <v>dodatek nr 2 do oferty na dostawę materiałów szewnych, materiałów opatrunkowych i opatrunków specjalistycznych.
Nr sprawy: ZP/P/01/22</v>
      </c>
      <c r="B1" s="654"/>
      <c r="C1" s="654"/>
      <c r="D1" s="654"/>
      <c r="E1" s="654"/>
      <c r="F1" s="654"/>
      <c r="G1" s="654"/>
      <c r="H1" s="654"/>
      <c r="I1" s="654"/>
      <c r="J1" s="654"/>
      <c r="K1" s="654"/>
      <c r="L1" s="654"/>
      <c r="M1" s="654"/>
    </row>
    <row r="2" spans="1:13" ht="14.25">
      <c r="A2" s="654"/>
      <c r="B2" s="654"/>
      <c r="C2" s="654"/>
      <c r="D2" s="654"/>
      <c r="E2" s="654"/>
      <c r="F2" s="654"/>
      <c r="G2" s="654"/>
      <c r="H2" s="654"/>
      <c r="I2" s="654"/>
      <c r="J2" s="654"/>
      <c r="K2" s="654"/>
      <c r="L2" s="654"/>
      <c r="M2" s="654"/>
    </row>
    <row r="3" spans="1:13" s="206" customFormat="1" ht="27.75" customHeight="1">
      <c r="A3" s="645" t="s">
        <v>442</v>
      </c>
      <c r="B3" s="645"/>
      <c r="C3" s="645"/>
      <c r="D3" s="645"/>
      <c r="E3" s="645"/>
      <c r="F3" s="645"/>
      <c r="G3" s="645"/>
      <c r="H3" s="645"/>
      <c r="I3" s="645"/>
      <c r="J3" s="645"/>
      <c r="K3" s="645"/>
      <c r="L3" s="645"/>
      <c r="M3" s="645"/>
    </row>
    <row r="4" spans="1:13" s="206" customFormat="1" ht="45" customHeight="1">
      <c r="A4" s="415" t="s">
        <v>1</v>
      </c>
      <c r="B4" s="416" t="s">
        <v>509</v>
      </c>
      <c r="C4" s="417" t="s">
        <v>336</v>
      </c>
      <c r="D4" s="417" t="s">
        <v>337</v>
      </c>
      <c r="E4" s="417" t="s">
        <v>338</v>
      </c>
      <c r="F4" s="417" t="s">
        <v>339</v>
      </c>
      <c r="G4" s="418" t="s">
        <v>20</v>
      </c>
      <c r="H4" s="419" t="s">
        <v>419</v>
      </c>
      <c r="I4" s="442" t="s">
        <v>443</v>
      </c>
      <c r="J4" s="443" t="s">
        <v>420</v>
      </c>
      <c r="K4" s="419" t="s">
        <v>421</v>
      </c>
      <c r="L4" s="421" t="s">
        <v>3</v>
      </c>
      <c r="M4" s="444" t="s">
        <v>4</v>
      </c>
    </row>
    <row r="5" spans="1:13" s="206" customFormat="1" ht="111.75" customHeight="1">
      <c r="A5" s="285">
        <v>1</v>
      </c>
      <c r="B5" s="690" t="s">
        <v>444</v>
      </c>
      <c r="C5" s="286">
        <v>0</v>
      </c>
      <c r="D5" s="286" t="s">
        <v>427</v>
      </c>
      <c r="E5" s="286" t="s">
        <v>445</v>
      </c>
      <c r="F5" s="286" t="s">
        <v>344</v>
      </c>
      <c r="G5" s="287">
        <v>360</v>
      </c>
      <c r="H5" s="288"/>
      <c r="I5" s="289"/>
      <c r="J5" s="290">
        <f aca="true" t="shared" si="0" ref="J5:J15">ROUND(G5*H5,2)</f>
        <v>0</v>
      </c>
      <c r="K5" s="291">
        <f aca="true" t="shared" si="1" ref="K5:K15">J5*0.08+J5</f>
        <v>0</v>
      </c>
      <c r="L5" s="292"/>
      <c r="M5" s="293"/>
    </row>
    <row r="6" spans="1:13" s="206" customFormat="1" ht="111.75" customHeight="1">
      <c r="A6" s="294">
        <v>2</v>
      </c>
      <c r="B6" s="690"/>
      <c r="C6" s="283">
        <v>0</v>
      </c>
      <c r="D6" s="295">
        <v>70</v>
      </c>
      <c r="E6" s="295" t="s">
        <v>446</v>
      </c>
      <c r="F6" s="283" t="s">
        <v>344</v>
      </c>
      <c r="G6" s="296">
        <v>216</v>
      </c>
      <c r="H6" s="297"/>
      <c r="I6" s="298"/>
      <c r="J6" s="299">
        <f t="shared" si="0"/>
        <v>0</v>
      </c>
      <c r="K6" s="300">
        <f t="shared" si="1"/>
        <v>0</v>
      </c>
      <c r="L6" s="301"/>
      <c r="M6" s="224"/>
    </row>
    <row r="7" spans="1:13" s="206" customFormat="1" ht="22.5">
      <c r="A7" s="294">
        <v>3</v>
      </c>
      <c r="B7" s="690"/>
      <c r="C7" s="283">
        <v>1</v>
      </c>
      <c r="D7" s="295">
        <v>70</v>
      </c>
      <c r="E7" s="283" t="s">
        <v>447</v>
      </c>
      <c r="F7" s="283" t="s">
        <v>344</v>
      </c>
      <c r="G7" s="296">
        <v>216</v>
      </c>
      <c r="H7" s="297"/>
      <c r="I7" s="302"/>
      <c r="J7" s="299">
        <f t="shared" si="0"/>
        <v>0</v>
      </c>
      <c r="K7" s="300">
        <f t="shared" si="1"/>
        <v>0</v>
      </c>
      <c r="L7" s="301"/>
      <c r="M7" s="303"/>
    </row>
    <row r="8" spans="1:13" s="206" customFormat="1" ht="22.5">
      <c r="A8" s="294">
        <v>4</v>
      </c>
      <c r="B8" s="690"/>
      <c r="C8" s="283">
        <v>1</v>
      </c>
      <c r="D8" s="295">
        <v>90</v>
      </c>
      <c r="E8" s="295" t="s">
        <v>448</v>
      </c>
      <c r="F8" s="283" t="s">
        <v>344</v>
      </c>
      <c r="G8" s="296">
        <v>120</v>
      </c>
      <c r="H8" s="297"/>
      <c r="I8" s="298"/>
      <c r="J8" s="299">
        <f t="shared" si="0"/>
        <v>0</v>
      </c>
      <c r="K8" s="300">
        <f t="shared" si="1"/>
        <v>0</v>
      </c>
      <c r="L8" s="301"/>
      <c r="M8" s="303"/>
    </row>
    <row r="9" spans="1:13" s="206" customFormat="1" ht="57">
      <c r="A9" s="294">
        <v>5</v>
      </c>
      <c r="B9" s="690"/>
      <c r="C9" s="283" t="s">
        <v>114</v>
      </c>
      <c r="D9" s="283">
        <v>70</v>
      </c>
      <c r="E9" s="283" t="s">
        <v>449</v>
      </c>
      <c r="F9" s="283" t="s">
        <v>344</v>
      </c>
      <c r="G9" s="218">
        <v>144</v>
      </c>
      <c r="H9" s="297"/>
      <c r="I9" s="302"/>
      <c r="J9" s="299">
        <f t="shared" si="0"/>
        <v>0</v>
      </c>
      <c r="K9" s="300">
        <f t="shared" si="1"/>
        <v>0</v>
      </c>
      <c r="L9" s="301"/>
      <c r="M9" s="224"/>
    </row>
    <row r="10" spans="1:13" s="206" customFormat="1" ht="64.5" customHeight="1">
      <c r="A10" s="294">
        <v>6</v>
      </c>
      <c r="B10" s="690"/>
      <c r="C10" s="304" t="s">
        <v>358</v>
      </c>
      <c r="D10" s="295">
        <v>90</v>
      </c>
      <c r="E10" s="295" t="s">
        <v>450</v>
      </c>
      <c r="F10" s="283" t="s">
        <v>344</v>
      </c>
      <c r="G10" s="296">
        <v>240</v>
      </c>
      <c r="H10" s="297"/>
      <c r="I10" s="298"/>
      <c r="J10" s="299">
        <f t="shared" si="0"/>
        <v>0</v>
      </c>
      <c r="K10" s="300">
        <f t="shared" si="1"/>
        <v>0</v>
      </c>
      <c r="L10" s="301"/>
      <c r="M10" s="303"/>
    </row>
    <row r="11" spans="1:13" s="206" customFormat="1" ht="64.5" customHeight="1">
      <c r="A11" s="305">
        <v>7</v>
      </c>
      <c r="B11" s="690"/>
      <c r="C11" s="284">
        <v>2</v>
      </c>
      <c r="D11" s="306">
        <v>90</v>
      </c>
      <c r="E11" s="306" t="s">
        <v>451</v>
      </c>
      <c r="F11" s="284" t="s">
        <v>344</v>
      </c>
      <c r="G11" s="307">
        <v>720</v>
      </c>
      <c r="H11" s="229"/>
      <c r="I11" s="302"/>
      <c r="J11" s="299">
        <f t="shared" si="0"/>
        <v>0</v>
      </c>
      <c r="K11" s="300">
        <f t="shared" si="1"/>
        <v>0</v>
      </c>
      <c r="L11" s="308"/>
      <c r="M11" s="309"/>
    </row>
    <row r="12" spans="1:13" s="206" customFormat="1" ht="64.5" customHeight="1">
      <c r="A12" s="218">
        <v>8</v>
      </c>
      <c r="B12" s="690"/>
      <c r="C12" s="283">
        <v>2</v>
      </c>
      <c r="D12" s="295">
        <v>90</v>
      </c>
      <c r="E12" s="295" t="s">
        <v>452</v>
      </c>
      <c r="F12" s="283" t="s">
        <v>344</v>
      </c>
      <c r="G12" s="296">
        <v>720</v>
      </c>
      <c r="H12" s="219"/>
      <c r="I12" s="298"/>
      <c r="J12" s="299">
        <f t="shared" si="0"/>
        <v>0</v>
      </c>
      <c r="K12" s="300">
        <f t="shared" si="1"/>
        <v>0</v>
      </c>
      <c r="L12" s="301"/>
      <c r="M12" s="296"/>
    </row>
    <row r="13" spans="1:13" s="206" customFormat="1" ht="64.5" customHeight="1">
      <c r="A13" s="218">
        <v>9</v>
      </c>
      <c r="B13" s="691" t="s">
        <v>374</v>
      </c>
      <c r="C13" s="283">
        <v>0</v>
      </c>
      <c r="D13" s="283" t="s">
        <v>427</v>
      </c>
      <c r="E13" s="283" t="s">
        <v>451</v>
      </c>
      <c r="F13" s="283" t="s">
        <v>344</v>
      </c>
      <c r="G13" s="220">
        <v>72</v>
      </c>
      <c r="H13" s="297"/>
      <c r="I13" s="302"/>
      <c r="J13" s="310">
        <f t="shared" si="0"/>
        <v>0</v>
      </c>
      <c r="K13" s="311">
        <f t="shared" si="1"/>
        <v>0</v>
      </c>
      <c r="L13" s="312"/>
      <c r="M13" s="220"/>
    </row>
    <row r="14" spans="1:13" s="206" customFormat="1" ht="64.5" customHeight="1">
      <c r="A14" s="218">
        <v>10</v>
      </c>
      <c r="B14" s="691"/>
      <c r="C14" s="313">
        <v>2</v>
      </c>
      <c r="D14" s="314">
        <v>90</v>
      </c>
      <c r="E14" s="314" t="s">
        <v>451</v>
      </c>
      <c r="F14" s="313" t="s">
        <v>344</v>
      </c>
      <c r="G14" s="315">
        <v>72</v>
      </c>
      <c r="H14" s="316"/>
      <c r="I14" s="298"/>
      <c r="J14" s="299">
        <f t="shared" si="0"/>
        <v>0</v>
      </c>
      <c r="K14" s="300">
        <f t="shared" si="1"/>
        <v>0</v>
      </c>
      <c r="L14" s="223"/>
      <c r="M14" s="317"/>
    </row>
    <row r="15" spans="1:13" s="206" customFormat="1" ht="64.5" customHeight="1">
      <c r="A15" s="318">
        <v>11</v>
      </c>
      <c r="B15" s="691"/>
      <c r="C15" s="284">
        <v>2</v>
      </c>
      <c r="D15" s="306">
        <v>90</v>
      </c>
      <c r="E15" s="306" t="s">
        <v>452</v>
      </c>
      <c r="F15" s="284" t="s">
        <v>344</v>
      </c>
      <c r="G15" s="307">
        <v>72</v>
      </c>
      <c r="H15" s="229"/>
      <c r="I15" s="307"/>
      <c r="J15" s="310">
        <f t="shared" si="0"/>
        <v>0</v>
      </c>
      <c r="K15" s="291">
        <f t="shared" si="1"/>
        <v>0</v>
      </c>
      <c r="L15" s="319"/>
      <c r="M15" s="307"/>
    </row>
    <row r="16" spans="1:13" s="206" customFormat="1" ht="20.25" customHeight="1">
      <c r="A16" s="692" t="s">
        <v>453</v>
      </c>
      <c r="B16" s="692"/>
      <c r="C16" s="692"/>
      <c r="D16" s="692"/>
      <c r="E16" s="692"/>
      <c r="F16" s="692"/>
      <c r="G16" s="692"/>
      <c r="H16" s="692"/>
      <c r="I16" s="692"/>
      <c r="J16" s="320">
        <f>SUM(J5:J15)</f>
        <v>0</v>
      </c>
      <c r="K16" s="321">
        <f>SUM(K5:K15)</f>
        <v>0</v>
      </c>
      <c r="L16" s="693"/>
      <c r="M16" s="693"/>
    </row>
    <row r="17" spans="1:13" s="206" customFormat="1" ht="13.5">
      <c r="A17" s="322"/>
      <c r="B17" s="323"/>
      <c r="C17" s="324"/>
      <c r="D17" s="324"/>
      <c r="E17" s="322"/>
      <c r="F17" s="322"/>
      <c r="G17" s="322"/>
      <c r="H17" s="322"/>
      <c r="I17" s="322"/>
      <c r="J17" s="274"/>
      <c r="K17" s="274"/>
      <c r="L17" s="323"/>
      <c r="M17" s="323"/>
    </row>
    <row r="18" spans="1:13" s="206" customFormat="1" ht="13.5">
      <c r="A18" s="325"/>
      <c r="B18" s="323"/>
      <c r="C18" s="326"/>
      <c r="D18" s="326"/>
      <c r="E18" s="322"/>
      <c r="F18" s="322"/>
      <c r="G18" s="322"/>
      <c r="H18" s="322"/>
      <c r="I18" s="322"/>
      <c r="J18" s="274"/>
      <c r="K18" s="274"/>
      <c r="L18" s="323"/>
      <c r="M18" s="323"/>
    </row>
    <row r="19" spans="1:13" s="276" customFormat="1" ht="84" customHeight="1">
      <c r="A19" s="445" t="s">
        <v>1</v>
      </c>
      <c r="B19" s="685" t="s">
        <v>378</v>
      </c>
      <c r="C19" s="685"/>
      <c r="D19" s="685"/>
      <c r="E19" s="685"/>
      <c r="F19" s="685" t="s">
        <v>379</v>
      </c>
      <c r="G19" s="685"/>
      <c r="H19" s="685"/>
      <c r="I19" s="685"/>
      <c r="J19" s="686" t="s">
        <v>380</v>
      </c>
      <c r="K19" s="686"/>
      <c r="L19" s="686"/>
      <c r="M19" s="686"/>
    </row>
    <row r="20" spans="1:13" ht="39.75" customHeight="1">
      <c r="A20" s="327">
        <v>1</v>
      </c>
      <c r="B20" s="687" t="s">
        <v>381</v>
      </c>
      <c r="C20" s="687"/>
      <c r="D20" s="687"/>
      <c r="E20" s="687"/>
      <c r="F20" s="688" t="s">
        <v>16</v>
      </c>
      <c r="G20" s="688"/>
      <c r="H20" s="688"/>
      <c r="I20" s="688"/>
      <c r="J20" s="689"/>
      <c r="K20" s="689"/>
      <c r="L20" s="689"/>
      <c r="M20" s="689"/>
    </row>
    <row r="21" spans="1:13" s="206" customFormat="1" ht="39.75" customHeight="1">
      <c r="A21" s="328">
        <v>2</v>
      </c>
      <c r="B21" s="682" t="s">
        <v>382</v>
      </c>
      <c r="C21" s="682"/>
      <c r="D21" s="682"/>
      <c r="E21" s="682"/>
      <c r="F21" s="683" t="s">
        <v>16</v>
      </c>
      <c r="G21" s="683"/>
      <c r="H21" s="683"/>
      <c r="I21" s="683"/>
      <c r="J21" s="684"/>
      <c r="K21" s="684"/>
      <c r="L21" s="684"/>
      <c r="M21" s="684"/>
    </row>
    <row r="22" spans="1:13" s="206" customFormat="1" ht="20.25" customHeight="1">
      <c r="A22" s="329"/>
      <c r="B22" s="330"/>
      <c r="C22" s="330"/>
      <c r="D22" s="330"/>
      <c r="E22" s="330"/>
      <c r="F22" s="331"/>
      <c r="G22" s="331"/>
      <c r="H22" s="331"/>
      <c r="I22" s="331"/>
      <c r="J22" s="332"/>
      <c r="K22" s="332"/>
      <c r="L22" s="332"/>
      <c r="M22" s="332"/>
    </row>
    <row r="23" spans="1:13" s="206" customFormat="1" ht="20.25" customHeight="1">
      <c r="A23" s="329"/>
      <c r="B23" s="330"/>
      <c r="C23" s="330"/>
      <c r="D23" s="330"/>
      <c r="E23" s="330"/>
      <c r="F23" s="331"/>
      <c r="G23" s="331"/>
      <c r="H23" s="331"/>
      <c r="I23" s="331"/>
      <c r="J23" s="332"/>
      <c r="K23" s="332"/>
      <c r="L23" s="332"/>
      <c r="M23" s="332"/>
    </row>
    <row r="24" spans="3:11" ht="25.5" customHeight="1">
      <c r="C24" s="333"/>
      <c r="D24" s="333"/>
      <c r="E24" s="333"/>
      <c r="F24" s="635" t="s">
        <v>417</v>
      </c>
      <c r="G24" s="635"/>
      <c r="H24" s="635"/>
      <c r="I24" s="635"/>
      <c r="J24" s="635"/>
      <c r="K24" s="333"/>
    </row>
  </sheetData>
  <sheetProtection selectLockedCells="1" selectUnlockedCells="1"/>
  <mergeCells count="16">
    <mergeCell ref="A1:M2"/>
    <mergeCell ref="A3:M3"/>
    <mergeCell ref="B5:B12"/>
    <mergeCell ref="B13:B15"/>
    <mergeCell ref="A16:I16"/>
    <mergeCell ref="L16:M16"/>
    <mergeCell ref="B21:E21"/>
    <mergeCell ref="F21:I21"/>
    <mergeCell ref="J21:M21"/>
    <mergeCell ref="F24:J24"/>
    <mergeCell ref="B19:E19"/>
    <mergeCell ref="F19:I19"/>
    <mergeCell ref="J19:M19"/>
    <mergeCell ref="B20:E20"/>
    <mergeCell ref="F20:I20"/>
    <mergeCell ref="J20:M20"/>
  </mergeCells>
  <printOptions horizontalCentered="1"/>
  <pageMargins left="0.7083333333333334" right="0.7083333333333334" top="0.7479166666666667" bottom="0.47291666666666665" header="0.5118055555555555" footer="0.31527777777777777"/>
  <pageSetup horizontalDpi="300" verticalDpi="300" orientation="landscape" paperSize="9" scale="80" r:id="rId1"/>
  <headerFooter alignWithMargins="0">
    <oddFooter xml:space="preserve">&amp;C&amp;"Calibri,Regularna"&amp;11&amp;P &amp;N </oddFooter>
  </headerFooter>
</worksheet>
</file>

<file path=xl/worksheets/sheet15.xml><?xml version="1.0" encoding="utf-8"?>
<worksheet xmlns="http://schemas.openxmlformats.org/spreadsheetml/2006/main" xmlns:r="http://schemas.openxmlformats.org/officeDocument/2006/relationships">
  <sheetPr>
    <tabColor indexed="40"/>
  </sheetPr>
  <dimension ref="A1:K10"/>
  <sheetViews>
    <sheetView zoomScalePageLayoutView="0" workbookViewId="0" topLeftCell="A1">
      <selection activeCell="G6" sqref="F5:G6"/>
    </sheetView>
  </sheetViews>
  <sheetFormatPr defaultColWidth="11.57421875" defaultRowHeight="12.75"/>
  <cols>
    <col min="1" max="1" width="4.421875" style="280" customWidth="1"/>
    <col min="2" max="2" width="26.421875" style="280" customWidth="1"/>
    <col min="3" max="3" width="13.28125" style="280" customWidth="1"/>
    <col min="4" max="5" width="11.57421875" style="280" customWidth="1"/>
    <col min="6" max="6" width="13.7109375" style="280" customWidth="1"/>
    <col min="7" max="7" width="8.00390625" style="280" customWidth="1"/>
    <col min="8" max="8" width="15.28125" style="280" customWidth="1"/>
    <col min="9" max="10" width="14.7109375" style="280" customWidth="1"/>
    <col min="11" max="11" width="15.7109375" style="280" customWidth="1"/>
    <col min="12" max="16384" width="11.57421875" style="280" customWidth="1"/>
  </cols>
  <sheetData>
    <row r="1" spans="1:11" ht="15" customHeight="1">
      <c r="A1" s="675" t="str">
        <f>'Pakiet nr 1'!A1:J1</f>
        <v>dodatek nr 2 do oferty na dostawę materiałów szewnych, materiałów opatrunkowych i opatrunków specjalistycznych.
Nr sprawy: ZP/P/01/22</v>
      </c>
      <c r="B1" s="675"/>
      <c r="C1" s="675"/>
      <c r="D1" s="675"/>
      <c r="E1" s="675"/>
      <c r="F1" s="675"/>
      <c r="G1" s="675"/>
      <c r="H1" s="675"/>
      <c r="I1" s="675"/>
      <c r="J1" s="675"/>
      <c r="K1" s="675"/>
    </row>
    <row r="2" spans="1:11" ht="23.25" customHeight="1">
      <c r="A2" s="675"/>
      <c r="B2" s="675"/>
      <c r="C2" s="675"/>
      <c r="D2" s="675"/>
      <c r="E2" s="675"/>
      <c r="F2" s="675"/>
      <c r="G2" s="675"/>
      <c r="H2" s="675"/>
      <c r="I2" s="675"/>
      <c r="J2" s="675"/>
      <c r="K2" s="675"/>
    </row>
    <row r="3" spans="1:11" ht="19.5" customHeight="1">
      <c r="A3" s="645" t="s">
        <v>454</v>
      </c>
      <c r="B3" s="645"/>
      <c r="C3" s="645"/>
      <c r="D3" s="645"/>
      <c r="E3" s="645"/>
      <c r="F3" s="645"/>
      <c r="G3" s="645"/>
      <c r="H3" s="645"/>
      <c r="I3" s="645"/>
      <c r="J3" s="645"/>
      <c r="K3" s="645"/>
    </row>
    <row r="4" spans="1:11" ht="36">
      <c r="A4" s="415" t="s">
        <v>1</v>
      </c>
      <c r="B4" s="416" t="s">
        <v>476</v>
      </c>
      <c r="C4" s="446" t="s">
        <v>505</v>
      </c>
      <c r="D4" s="417" t="s">
        <v>339</v>
      </c>
      <c r="E4" s="418" t="s">
        <v>20</v>
      </c>
      <c r="F4" s="419" t="s">
        <v>419</v>
      </c>
      <c r="G4" s="417" t="s">
        <v>443</v>
      </c>
      <c r="H4" s="447" t="s">
        <v>420</v>
      </c>
      <c r="I4" s="419" t="s">
        <v>421</v>
      </c>
      <c r="J4" s="417" t="s">
        <v>3</v>
      </c>
      <c r="K4" s="421" t="s">
        <v>4</v>
      </c>
    </row>
    <row r="5" spans="1:11" s="343" customFormat="1" ht="90.75" customHeight="1">
      <c r="A5" s="334">
        <v>1</v>
      </c>
      <c r="B5" s="335" t="s">
        <v>455</v>
      </c>
      <c r="C5" s="336" t="s">
        <v>456</v>
      </c>
      <c r="D5" s="336" t="s">
        <v>44</v>
      </c>
      <c r="E5" s="337">
        <v>150</v>
      </c>
      <c r="F5" s="338"/>
      <c r="G5" s="337"/>
      <c r="H5" s="339">
        <f>E5*F5</f>
        <v>0</v>
      </c>
      <c r="I5" s="340">
        <f>H5*0.08+H5</f>
        <v>0</v>
      </c>
      <c r="J5" s="341"/>
      <c r="K5" s="342"/>
    </row>
    <row r="6" spans="1:11" s="343" customFormat="1" ht="64.5" customHeight="1">
      <c r="A6" s="344">
        <v>2</v>
      </c>
      <c r="B6" s="345" t="s">
        <v>455</v>
      </c>
      <c r="C6" s="346" t="s">
        <v>457</v>
      </c>
      <c r="D6" s="346" t="s">
        <v>44</v>
      </c>
      <c r="E6" s="347">
        <v>70</v>
      </c>
      <c r="F6" s="348"/>
      <c r="G6" s="347"/>
      <c r="H6" s="349">
        <f>E6*F6</f>
        <v>0</v>
      </c>
      <c r="I6" s="350">
        <f>H6*0.08+H6</f>
        <v>0</v>
      </c>
      <c r="J6" s="351"/>
      <c r="K6" s="272"/>
    </row>
    <row r="7" spans="1:11" ht="22.5" customHeight="1">
      <c r="A7" s="694" t="s">
        <v>458</v>
      </c>
      <c r="B7" s="694"/>
      <c r="C7" s="694"/>
      <c r="D7" s="694"/>
      <c r="E7" s="694"/>
      <c r="F7" s="694"/>
      <c r="G7" s="694"/>
      <c r="H7" s="320">
        <f>SUM(H5:H6)</f>
        <v>0</v>
      </c>
      <c r="I7" s="320">
        <f>SUM(I5:I6)</f>
        <v>0</v>
      </c>
      <c r="J7" s="695"/>
      <c r="K7" s="695"/>
    </row>
    <row r="8" spans="9:10" ht="12.75">
      <c r="I8" s="352"/>
      <c r="J8" s="352"/>
    </row>
    <row r="10" spans="6:10" ht="24.75" customHeight="1">
      <c r="F10" s="635" t="s">
        <v>417</v>
      </c>
      <c r="G10" s="635"/>
      <c r="H10" s="635"/>
      <c r="I10" s="635"/>
      <c r="J10" s="635"/>
    </row>
  </sheetData>
  <sheetProtection selectLockedCells="1" selectUnlockedCells="1"/>
  <mergeCells count="5">
    <mergeCell ref="A1:K2"/>
    <mergeCell ref="A3:K3"/>
    <mergeCell ref="A7:G7"/>
    <mergeCell ref="J7:K7"/>
    <mergeCell ref="F10:J10"/>
  </mergeCells>
  <printOptions horizontalCentered="1"/>
  <pageMargins left="0.7083333333333334" right="0.7083333333333334" top="0.7479166666666667" bottom="0.47291666666666665" header="0.5118055555555555" footer="0.31527777777777777"/>
  <pageSetup horizontalDpi="300" verticalDpi="300" orientation="landscape" paperSize="9" scale="80" r:id="rId1"/>
  <headerFooter alignWithMargins="0">
    <oddFooter xml:space="preserve">&amp;C&amp;"Calibri,Regularna"&amp;11&amp;P &amp;N </oddFooter>
  </headerFooter>
</worksheet>
</file>

<file path=xl/worksheets/sheet16.xml><?xml version="1.0" encoding="utf-8"?>
<worksheet xmlns="http://schemas.openxmlformats.org/spreadsheetml/2006/main" xmlns:r="http://schemas.openxmlformats.org/officeDocument/2006/relationships">
  <sheetPr>
    <tabColor indexed="40"/>
  </sheetPr>
  <dimension ref="A1:K12"/>
  <sheetViews>
    <sheetView zoomScalePageLayoutView="0" workbookViewId="0" topLeftCell="A7">
      <selection activeCell="G8" sqref="F5:G8"/>
    </sheetView>
  </sheetViews>
  <sheetFormatPr defaultColWidth="11.57421875" defaultRowHeight="12.75"/>
  <cols>
    <col min="1" max="1" width="4.421875" style="280" customWidth="1"/>
    <col min="2" max="2" width="26.421875" style="280" customWidth="1"/>
    <col min="3" max="3" width="11.57421875" style="280" customWidth="1"/>
    <col min="4" max="4" width="6.7109375" style="280" customWidth="1"/>
    <col min="5" max="5" width="9.28125" style="280" customWidth="1"/>
    <col min="6" max="6" width="11.57421875" style="280" customWidth="1"/>
    <col min="7" max="7" width="8.00390625" style="280" customWidth="1"/>
    <col min="8" max="8" width="13.421875" style="280" customWidth="1"/>
    <col min="9" max="9" width="12.00390625" style="280" customWidth="1"/>
    <col min="10" max="10" width="14.7109375" style="280" customWidth="1"/>
    <col min="11" max="11" width="15.7109375" style="280" customWidth="1"/>
    <col min="12" max="16384" width="11.57421875" style="280" customWidth="1"/>
  </cols>
  <sheetData>
    <row r="1" spans="1:11" ht="15" customHeight="1">
      <c r="A1" s="675" t="str">
        <f>'Pakiet nr 1'!A1:J1</f>
        <v>dodatek nr 2 do oferty na dostawę materiałów szewnych, materiałów opatrunkowych i opatrunków specjalistycznych.
Nr sprawy: ZP/P/01/22</v>
      </c>
      <c r="B1" s="675"/>
      <c r="C1" s="675"/>
      <c r="D1" s="675"/>
      <c r="E1" s="675"/>
      <c r="F1" s="675"/>
      <c r="G1" s="675"/>
      <c r="H1" s="675"/>
      <c r="I1" s="675"/>
      <c r="J1" s="675"/>
      <c r="K1" s="675"/>
    </row>
    <row r="2" spans="1:11" ht="23.25" customHeight="1">
      <c r="A2" s="675"/>
      <c r="B2" s="675"/>
      <c r="C2" s="675"/>
      <c r="D2" s="675"/>
      <c r="E2" s="675"/>
      <c r="F2" s="675"/>
      <c r="G2" s="675"/>
      <c r="H2" s="675"/>
      <c r="I2" s="675"/>
      <c r="J2" s="675"/>
      <c r="K2" s="675"/>
    </row>
    <row r="3" spans="1:11" ht="19.5" customHeight="1" thickBot="1">
      <c r="A3" s="645" t="s">
        <v>459</v>
      </c>
      <c r="B3" s="645"/>
      <c r="C3" s="645"/>
      <c r="D3" s="645"/>
      <c r="E3" s="645"/>
      <c r="F3" s="645"/>
      <c r="G3" s="645"/>
      <c r="H3" s="645"/>
      <c r="I3" s="645"/>
      <c r="J3" s="645"/>
      <c r="K3" s="645"/>
    </row>
    <row r="4" spans="1:11" ht="36" thickBot="1">
      <c r="A4" s="425" t="s">
        <v>1</v>
      </c>
      <c r="B4" s="505" t="s">
        <v>476</v>
      </c>
      <c r="C4" s="506" t="s">
        <v>505</v>
      </c>
      <c r="D4" s="413" t="s">
        <v>339</v>
      </c>
      <c r="E4" s="426" t="s">
        <v>20</v>
      </c>
      <c r="F4" s="427" t="s">
        <v>419</v>
      </c>
      <c r="G4" s="413" t="s">
        <v>443</v>
      </c>
      <c r="H4" s="507" t="s">
        <v>420</v>
      </c>
      <c r="I4" s="427" t="s">
        <v>421</v>
      </c>
      <c r="J4" s="413" t="s">
        <v>3</v>
      </c>
      <c r="K4" s="414" t="s">
        <v>4</v>
      </c>
    </row>
    <row r="5" spans="1:11" s="343" customFormat="1" ht="123.75" customHeight="1">
      <c r="A5" s="519">
        <v>1</v>
      </c>
      <c r="B5" s="520" t="s">
        <v>460</v>
      </c>
      <c r="C5" s="521" t="s">
        <v>461</v>
      </c>
      <c r="D5" s="522" t="s">
        <v>44</v>
      </c>
      <c r="E5" s="523">
        <v>792</v>
      </c>
      <c r="F5" s="524"/>
      <c r="G5" s="525"/>
      <c r="H5" s="526">
        <f>E5*F5</f>
        <v>0</v>
      </c>
      <c r="I5" s="527">
        <f>H5*0.08+H5</f>
        <v>0</v>
      </c>
      <c r="J5" s="528"/>
      <c r="K5" s="529"/>
    </row>
    <row r="6" spans="1:11" s="343" customFormat="1" ht="39" customHeight="1">
      <c r="A6" s="530">
        <v>2</v>
      </c>
      <c r="B6" s="517" t="s">
        <v>462</v>
      </c>
      <c r="C6" s="518"/>
      <c r="D6" s="513" t="s">
        <v>44</v>
      </c>
      <c r="E6" s="513">
        <v>24</v>
      </c>
      <c r="F6" s="512"/>
      <c r="G6" s="513"/>
      <c r="H6" s="514">
        <f>E6*F6</f>
        <v>0</v>
      </c>
      <c r="I6" s="515">
        <f>H6*0.08+H6</f>
        <v>0</v>
      </c>
      <c r="J6" s="518"/>
      <c r="K6" s="531"/>
    </row>
    <row r="7" spans="1:11" s="343" customFormat="1" ht="134.25" customHeight="1">
      <c r="A7" s="530">
        <v>3</v>
      </c>
      <c r="B7" s="509" t="s">
        <v>463</v>
      </c>
      <c r="C7" s="510"/>
      <c r="D7" s="508" t="s">
        <v>44</v>
      </c>
      <c r="E7" s="511">
        <v>15</v>
      </c>
      <c r="F7" s="512"/>
      <c r="G7" s="513"/>
      <c r="H7" s="514">
        <f>E7*F7</f>
        <v>0</v>
      </c>
      <c r="I7" s="515">
        <f>H7*0.08+H7</f>
        <v>0</v>
      </c>
      <c r="J7" s="516"/>
      <c r="K7" s="531"/>
    </row>
    <row r="8" spans="1:11" s="343" customFormat="1" ht="226.5" customHeight="1" thickBot="1">
      <c r="A8" s="532">
        <v>4</v>
      </c>
      <c r="B8" s="533" t="s">
        <v>464</v>
      </c>
      <c r="C8" s="534" t="s">
        <v>465</v>
      </c>
      <c r="D8" s="535" t="s">
        <v>44</v>
      </c>
      <c r="E8" s="535">
        <v>60</v>
      </c>
      <c r="F8" s="536"/>
      <c r="G8" s="535"/>
      <c r="H8" s="537">
        <f>E8*F8</f>
        <v>0</v>
      </c>
      <c r="I8" s="538">
        <f>H8*0.08+H8</f>
        <v>0</v>
      </c>
      <c r="J8" s="534"/>
      <c r="K8" s="539"/>
    </row>
    <row r="9" spans="1:11" ht="22.5" customHeight="1" thickBot="1">
      <c r="A9" s="696" t="s">
        <v>466</v>
      </c>
      <c r="B9" s="696"/>
      <c r="C9" s="696"/>
      <c r="D9" s="696"/>
      <c r="E9" s="696"/>
      <c r="F9" s="696"/>
      <c r="G9" s="696"/>
      <c r="H9" s="353">
        <f>SUM(H5:H8)</f>
        <v>0</v>
      </c>
      <c r="I9" s="353">
        <f>SUM(I5:I8)</f>
        <v>0</v>
      </c>
      <c r="J9" s="697"/>
      <c r="K9" s="697"/>
    </row>
    <row r="10" spans="9:10" ht="12.75">
      <c r="I10" s="352"/>
      <c r="J10" s="352"/>
    </row>
    <row r="12" spans="6:10" ht="24.75" customHeight="1">
      <c r="F12" s="635" t="s">
        <v>417</v>
      </c>
      <c r="G12" s="635"/>
      <c r="H12" s="635"/>
      <c r="I12" s="635"/>
      <c r="J12" s="635"/>
    </row>
  </sheetData>
  <sheetProtection selectLockedCells="1" selectUnlockedCells="1"/>
  <mergeCells count="5">
    <mergeCell ref="A1:K2"/>
    <mergeCell ref="A3:K3"/>
    <mergeCell ref="A9:G9"/>
    <mergeCell ref="J9:K9"/>
    <mergeCell ref="F12:J12"/>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40"/>
  </sheetPr>
  <dimension ref="A1:K81"/>
  <sheetViews>
    <sheetView zoomScalePageLayoutView="0" workbookViewId="0" topLeftCell="A56">
      <selection activeCell="B73" sqref="B73"/>
    </sheetView>
  </sheetViews>
  <sheetFormatPr defaultColWidth="11.57421875" defaultRowHeight="12.75"/>
  <cols>
    <col min="1" max="1" width="4.00390625" style="28" customWidth="1"/>
    <col min="2" max="2" width="36.00390625" style="29" customWidth="1"/>
    <col min="3" max="3" width="16.421875" style="29" customWidth="1"/>
    <col min="4" max="4" width="13.421875" style="29" customWidth="1"/>
    <col min="5" max="5" width="7.00390625" style="29" customWidth="1"/>
    <col min="6" max="6" width="12.00390625" style="29" customWidth="1"/>
    <col min="7" max="7" width="7.421875" style="29" customWidth="1"/>
    <col min="8" max="8" width="16.7109375" style="29" customWidth="1"/>
    <col min="9" max="9" width="17.00390625" style="29" customWidth="1"/>
    <col min="10" max="10" width="17.7109375" style="29" customWidth="1"/>
    <col min="11" max="11" width="18.57421875" style="29" customWidth="1"/>
    <col min="12" max="251" width="9.421875" style="29" customWidth="1"/>
    <col min="252" max="16384" width="11.57421875" style="30" customWidth="1"/>
  </cols>
  <sheetData>
    <row r="1" spans="1:11" ht="42.75" customHeight="1">
      <c r="A1" s="556" t="s">
        <v>481</v>
      </c>
      <c r="B1" s="556"/>
      <c r="C1" s="556"/>
      <c r="D1" s="556"/>
      <c r="E1" s="556"/>
      <c r="F1" s="556"/>
      <c r="G1" s="556"/>
      <c r="H1" s="556"/>
      <c r="I1" s="556"/>
      <c r="J1" s="556"/>
      <c r="K1" s="556"/>
    </row>
    <row r="2" spans="1:11" ht="21.75" customHeight="1">
      <c r="A2" s="557" t="s">
        <v>18</v>
      </c>
      <c r="B2" s="557"/>
      <c r="C2" s="557"/>
      <c r="D2" s="557"/>
      <c r="E2" s="557"/>
      <c r="F2" s="557"/>
      <c r="G2" s="557"/>
      <c r="H2" s="557"/>
      <c r="I2" s="557"/>
      <c r="J2" s="557"/>
      <c r="K2" s="557"/>
    </row>
    <row r="3" spans="1:11" ht="45.75" customHeight="1">
      <c r="A3" s="388" t="s">
        <v>1</v>
      </c>
      <c r="B3" s="389" t="s">
        <v>476</v>
      </c>
      <c r="C3" s="389" t="s">
        <v>478</v>
      </c>
      <c r="D3" s="389" t="s">
        <v>19</v>
      </c>
      <c r="E3" s="390" t="s">
        <v>20</v>
      </c>
      <c r="F3" s="391" t="s">
        <v>419</v>
      </c>
      <c r="G3" s="392" t="s">
        <v>482</v>
      </c>
      <c r="H3" s="393" t="s">
        <v>420</v>
      </c>
      <c r="I3" s="391" t="s">
        <v>421</v>
      </c>
      <c r="J3" s="394" t="s">
        <v>3</v>
      </c>
      <c r="K3" s="395" t="s">
        <v>483</v>
      </c>
    </row>
    <row r="4" spans="1:11" ht="23.25" customHeight="1">
      <c r="A4" s="31">
        <v>1</v>
      </c>
      <c r="B4" s="558" t="s">
        <v>21</v>
      </c>
      <c r="C4" s="32" t="s">
        <v>22</v>
      </c>
      <c r="D4" s="32" t="s">
        <v>23</v>
      </c>
      <c r="E4" s="33">
        <v>50</v>
      </c>
      <c r="F4" s="458"/>
      <c r="G4" s="34"/>
      <c r="H4" s="35">
        <f aca="true" t="shared" si="0" ref="H4:H75">ROUND(E4*F4,2)</f>
        <v>0</v>
      </c>
      <c r="I4" s="36">
        <f aca="true" t="shared" si="1" ref="I4:I75">H4+ROUND(H4*G4/100,2)</f>
        <v>0</v>
      </c>
      <c r="J4" s="37"/>
      <c r="K4" s="38"/>
    </row>
    <row r="5" spans="1:11" ht="21" customHeight="1">
      <c r="A5" s="39">
        <v>2</v>
      </c>
      <c r="B5" s="558"/>
      <c r="C5" s="40" t="s">
        <v>24</v>
      </c>
      <c r="D5" s="40" t="s">
        <v>23</v>
      </c>
      <c r="E5" s="41">
        <v>130</v>
      </c>
      <c r="F5" s="60"/>
      <c r="G5" s="43"/>
      <c r="H5" s="44">
        <f t="shared" si="0"/>
        <v>0</v>
      </c>
      <c r="I5" s="45">
        <f t="shared" si="1"/>
        <v>0</v>
      </c>
      <c r="J5" s="46"/>
      <c r="K5" s="47"/>
    </row>
    <row r="6" spans="1:11" ht="27" customHeight="1">
      <c r="A6" s="39">
        <v>3</v>
      </c>
      <c r="B6" s="558"/>
      <c r="C6" s="40" t="s">
        <v>25</v>
      </c>
      <c r="D6" s="40" t="s">
        <v>26</v>
      </c>
      <c r="E6" s="41">
        <v>40</v>
      </c>
      <c r="F6" s="60"/>
      <c r="G6" s="43"/>
      <c r="H6" s="44">
        <f t="shared" si="0"/>
        <v>0</v>
      </c>
      <c r="I6" s="45">
        <f t="shared" si="1"/>
        <v>0</v>
      </c>
      <c r="J6" s="46"/>
      <c r="K6" s="47"/>
    </row>
    <row r="7" spans="1:11" ht="21" customHeight="1">
      <c r="A7" s="39">
        <v>4</v>
      </c>
      <c r="B7" s="558"/>
      <c r="C7" s="40" t="s">
        <v>27</v>
      </c>
      <c r="D7" s="40" t="s">
        <v>28</v>
      </c>
      <c r="E7" s="41">
        <v>50</v>
      </c>
      <c r="F7" s="60"/>
      <c r="G7" s="43"/>
      <c r="H7" s="44">
        <f t="shared" si="0"/>
        <v>0</v>
      </c>
      <c r="I7" s="45">
        <f t="shared" si="1"/>
        <v>0</v>
      </c>
      <c r="J7" s="46"/>
      <c r="K7" s="47"/>
    </row>
    <row r="8" spans="1:11" ht="45">
      <c r="A8" s="39">
        <v>5</v>
      </c>
      <c r="B8" s="48" t="s">
        <v>29</v>
      </c>
      <c r="C8" s="40" t="s">
        <v>30</v>
      </c>
      <c r="D8" s="40" t="s">
        <v>31</v>
      </c>
      <c r="E8" s="41">
        <v>10</v>
      </c>
      <c r="F8" s="60"/>
      <c r="G8" s="43"/>
      <c r="H8" s="44">
        <f t="shared" si="0"/>
        <v>0</v>
      </c>
      <c r="I8" s="45">
        <f t="shared" si="1"/>
        <v>0</v>
      </c>
      <c r="J8" s="46"/>
      <c r="K8" s="47"/>
    </row>
    <row r="9" spans="1:11" ht="34.5" customHeight="1">
      <c r="A9" s="39">
        <v>6</v>
      </c>
      <c r="B9" s="48" t="s">
        <v>32</v>
      </c>
      <c r="C9" s="40" t="s">
        <v>33</v>
      </c>
      <c r="D9" s="40" t="s">
        <v>34</v>
      </c>
      <c r="E9" s="41">
        <v>550</v>
      </c>
      <c r="F9" s="60"/>
      <c r="G9" s="43"/>
      <c r="H9" s="44">
        <f t="shared" si="0"/>
        <v>0</v>
      </c>
      <c r="I9" s="45">
        <f t="shared" si="1"/>
        <v>0</v>
      </c>
      <c r="J9" s="46"/>
      <c r="K9" s="47"/>
    </row>
    <row r="10" spans="1:11" ht="17.25" customHeight="1">
      <c r="A10" s="39">
        <v>7</v>
      </c>
      <c r="B10" s="559" t="s">
        <v>35</v>
      </c>
      <c r="C10" s="40" t="s">
        <v>36</v>
      </c>
      <c r="D10" s="40" t="s">
        <v>37</v>
      </c>
      <c r="E10" s="41">
        <v>180</v>
      </c>
      <c r="F10" s="60"/>
      <c r="G10" s="43"/>
      <c r="H10" s="44">
        <f t="shared" si="0"/>
        <v>0</v>
      </c>
      <c r="I10" s="45">
        <f t="shared" si="1"/>
        <v>0</v>
      </c>
      <c r="J10" s="46"/>
      <c r="K10" s="47"/>
    </row>
    <row r="11" spans="1:11" ht="13.5">
      <c r="A11" s="39">
        <v>8</v>
      </c>
      <c r="B11" s="559"/>
      <c r="C11" s="40" t="s">
        <v>38</v>
      </c>
      <c r="D11" s="40" t="s">
        <v>37</v>
      </c>
      <c r="E11" s="41">
        <v>220</v>
      </c>
      <c r="F11" s="60"/>
      <c r="G11" s="43"/>
      <c r="H11" s="44">
        <f t="shared" si="0"/>
        <v>0</v>
      </c>
      <c r="I11" s="45">
        <f t="shared" si="1"/>
        <v>0</v>
      </c>
      <c r="J11" s="46"/>
      <c r="K11" s="47"/>
    </row>
    <row r="12" spans="1:11" ht="13.5">
      <c r="A12" s="39">
        <v>9</v>
      </c>
      <c r="B12" s="559"/>
      <c r="C12" s="40" t="s">
        <v>39</v>
      </c>
      <c r="D12" s="40" t="s">
        <v>37</v>
      </c>
      <c r="E12" s="41">
        <v>220</v>
      </c>
      <c r="F12" s="60"/>
      <c r="G12" s="43"/>
      <c r="H12" s="44">
        <f t="shared" si="0"/>
        <v>0</v>
      </c>
      <c r="I12" s="45">
        <f t="shared" si="1"/>
        <v>0</v>
      </c>
      <c r="J12" s="46"/>
      <c r="K12" s="47"/>
    </row>
    <row r="13" spans="1:11" ht="13.5">
      <c r="A13" s="39">
        <v>10</v>
      </c>
      <c r="B13" s="559"/>
      <c r="C13" s="40" t="s">
        <v>40</v>
      </c>
      <c r="D13" s="40" t="s">
        <v>37</v>
      </c>
      <c r="E13" s="41">
        <v>200</v>
      </c>
      <c r="F13" s="60"/>
      <c r="G13" s="43"/>
      <c r="H13" s="44">
        <f t="shared" si="0"/>
        <v>0</v>
      </c>
      <c r="I13" s="45">
        <f t="shared" si="1"/>
        <v>0</v>
      </c>
      <c r="J13" s="46"/>
      <c r="K13" s="47"/>
    </row>
    <row r="14" spans="1:11" ht="13.5">
      <c r="A14" s="39">
        <v>11</v>
      </c>
      <c r="B14" s="559"/>
      <c r="C14" s="40" t="s">
        <v>41</v>
      </c>
      <c r="D14" s="40" t="s">
        <v>37</v>
      </c>
      <c r="E14" s="41">
        <v>35</v>
      </c>
      <c r="F14" s="60"/>
      <c r="G14" s="43"/>
      <c r="H14" s="44">
        <f t="shared" si="0"/>
        <v>0</v>
      </c>
      <c r="I14" s="45">
        <f t="shared" si="1"/>
        <v>0</v>
      </c>
      <c r="J14" s="46"/>
      <c r="K14" s="47"/>
    </row>
    <row r="15" spans="1:11" ht="12.75" customHeight="1">
      <c r="A15" s="39">
        <v>12</v>
      </c>
      <c r="B15" s="551" t="s">
        <v>42</v>
      </c>
      <c r="C15" s="40" t="s">
        <v>43</v>
      </c>
      <c r="D15" s="49" t="s">
        <v>44</v>
      </c>
      <c r="E15" s="41">
        <v>20</v>
      </c>
      <c r="F15" s="60"/>
      <c r="G15" s="43"/>
      <c r="H15" s="44">
        <f t="shared" si="0"/>
        <v>0</v>
      </c>
      <c r="I15" s="45">
        <f t="shared" si="1"/>
        <v>0</v>
      </c>
      <c r="J15" s="46"/>
      <c r="K15" s="47"/>
    </row>
    <row r="16" spans="1:11" ht="13.5">
      <c r="A16" s="39">
        <v>13</v>
      </c>
      <c r="B16" s="551"/>
      <c r="C16" s="40" t="s">
        <v>45</v>
      </c>
      <c r="D16" s="49" t="s">
        <v>44</v>
      </c>
      <c r="E16" s="41">
        <v>10</v>
      </c>
      <c r="F16" s="60"/>
      <c r="G16" s="43"/>
      <c r="H16" s="44">
        <f t="shared" si="0"/>
        <v>0</v>
      </c>
      <c r="I16" s="45">
        <f t="shared" si="1"/>
        <v>0</v>
      </c>
      <c r="J16" s="46"/>
      <c r="K16" s="47"/>
    </row>
    <row r="17" spans="1:11" ht="13.5">
      <c r="A17" s="39">
        <v>14</v>
      </c>
      <c r="B17" s="551"/>
      <c r="C17" s="40" t="s">
        <v>46</v>
      </c>
      <c r="D17" s="49" t="s">
        <v>44</v>
      </c>
      <c r="E17" s="41">
        <v>20</v>
      </c>
      <c r="F17" s="60"/>
      <c r="G17" s="43"/>
      <c r="H17" s="44">
        <f t="shared" si="0"/>
        <v>0</v>
      </c>
      <c r="I17" s="45">
        <f t="shared" si="1"/>
        <v>0</v>
      </c>
      <c r="J17" s="46"/>
      <c r="K17" s="47"/>
    </row>
    <row r="18" spans="1:11" ht="60" customHeight="1">
      <c r="A18" s="39">
        <v>15</v>
      </c>
      <c r="B18" s="48" t="s">
        <v>47</v>
      </c>
      <c r="C18" s="40" t="s">
        <v>48</v>
      </c>
      <c r="D18" s="49" t="s">
        <v>44</v>
      </c>
      <c r="E18" s="41">
        <v>10</v>
      </c>
      <c r="F18" s="60"/>
      <c r="G18" s="43"/>
      <c r="H18" s="44">
        <f t="shared" si="0"/>
        <v>0</v>
      </c>
      <c r="I18" s="45">
        <f t="shared" si="1"/>
        <v>0</v>
      </c>
      <c r="J18" s="46"/>
      <c r="K18" s="47"/>
    </row>
    <row r="19" spans="1:11" ht="41.25" customHeight="1">
      <c r="A19" s="39">
        <v>16</v>
      </c>
      <c r="B19" s="551" t="s">
        <v>49</v>
      </c>
      <c r="C19" s="40" t="s">
        <v>50</v>
      </c>
      <c r="D19" s="40" t="s">
        <v>51</v>
      </c>
      <c r="E19" s="41">
        <v>650</v>
      </c>
      <c r="F19" s="60"/>
      <c r="G19" s="43"/>
      <c r="H19" s="44">
        <f t="shared" si="0"/>
        <v>0</v>
      </c>
      <c r="I19" s="45">
        <f t="shared" si="1"/>
        <v>0</v>
      </c>
      <c r="J19" s="46"/>
      <c r="K19" s="47"/>
    </row>
    <row r="20" spans="1:11" ht="41.25" customHeight="1">
      <c r="A20" s="39">
        <v>17</v>
      </c>
      <c r="B20" s="551"/>
      <c r="C20" s="40" t="s">
        <v>52</v>
      </c>
      <c r="D20" s="40" t="s">
        <v>51</v>
      </c>
      <c r="E20" s="41">
        <v>72</v>
      </c>
      <c r="F20" s="60"/>
      <c r="G20" s="43"/>
      <c r="H20" s="44">
        <f t="shared" si="0"/>
        <v>0</v>
      </c>
      <c r="I20" s="45">
        <f t="shared" si="1"/>
        <v>0</v>
      </c>
      <c r="J20" s="46"/>
      <c r="K20" s="47"/>
    </row>
    <row r="21" spans="1:11" ht="41.25" customHeight="1">
      <c r="A21" s="39">
        <v>18</v>
      </c>
      <c r="B21" s="551"/>
      <c r="C21" s="40" t="s">
        <v>53</v>
      </c>
      <c r="D21" s="40" t="s">
        <v>51</v>
      </c>
      <c r="E21" s="41">
        <v>20</v>
      </c>
      <c r="F21" s="60"/>
      <c r="G21" s="43"/>
      <c r="H21" s="44">
        <f t="shared" si="0"/>
        <v>0</v>
      </c>
      <c r="I21" s="45">
        <f t="shared" si="1"/>
        <v>0</v>
      </c>
      <c r="J21" s="46"/>
      <c r="K21" s="47"/>
    </row>
    <row r="22" spans="1:11" ht="41.25" customHeight="1">
      <c r="A22" s="39">
        <v>19</v>
      </c>
      <c r="B22" s="551"/>
      <c r="C22" s="40" t="s">
        <v>54</v>
      </c>
      <c r="D22" s="40" t="s">
        <v>51</v>
      </c>
      <c r="E22" s="41">
        <v>820</v>
      </c>
      <c r="F22" s="60"/>
      <c r="G22" s="43"/>
      <c r="H22" s="44">
        <f t="shared" si="0"/>
        <v>0</v>
      </c>
      <c r="I22" s="45">
        <f t="shared" si="1"/>
        <v>0</v>
      </c>
      <c r="J22" s="46"/>
      <c r="K22" s="50"/>
    </row>
    <row r="23" spans="1:11" ht="81" customHeight="1">
      <c r="A23" s="39">
        <v>20</v>
      </c>
      <c r="B23" s="48" t="s">
        <v>521</v>
      </c>
      <c r="C23" s="40" t="s">
        <v>55</v>
      </c>
      <c r="D23" s="40" t="s">
        <v>44</v>
      </c>
      <c r="E23" s="41">
        <v>12000</v>
      </c>
      <c r="F23" s="60"/>
      <c r="G23" s="43"/>
      <c r="H23" s="44">
        <f t="shared" si="0"/>
        <v>0</v>
      </c>
      <c r="I23" s="45">
        <f t="shared" si="1"/>
        <v>0</v>
      </c>
      <c r="J23" s="46"/>
      <c r="K23" s="50"/>
    </row>
    <row r="24" spans="1:11" ht="33" customHeight="1">
      <c r="A24" s="39">
        <v>21</v>
      </c>
      <c r="B24" s="48" t="s">
        <v>56</v>
      </c>
      <c r="C24" s="49"/>
      <c r="D24" s="40" t="s">
        <v>57</v>
      </c>
      <c r="E24" s="51">
        <v>20</v>
      </c>
      <c r="F24" s="60"/>
      <c r="G24" s="43"/>
      <c r="H24" s="44">
        <f t="shared" si="0"/>
        <v>0</v>
      </c>
      <c r="I24" s="45">
        <f t="shared" si="1"/>
        <v>0</v>
      </c>
      <c r="J24" s="46"/>
      <c r="K24" s="50"/>
    </row>
    <row r="25" spans="1:11" ht="21" customHeight="1">
      <c r="A25" s="39">
        <v>22</v>
      </c>
      <c r="B25" s="551" t="s">
        <v>58</v>
      </c>
      <c r="C25" s="40" t="s">
        <v>59</v>
      </c>
      <c r="D25" s="40" t="s">
        <v>60</v>
      </c>
      <c r="E25" s="41">
        <v>30</v>
      </c>
      <c r="F25" s="60"/>
      <c r="G25" s="43"/>
      <c r="H25" s="44">
        <f t="shared" si="0"/>
        <v>0</v>
      </c>
      <c r="I25" s="45">
        <f t="shared" si="1"/>
        <v>0</v>
      </c>
      <c r="J25" s="46"/>
      <c r="K25" s="50"/>
    </row>
    <row r="26" spans="1:11" ht="13.5">
      <c r="A26" s="39">
        <v>23</v>
      </c>
      <c r="B26" s="551"/>
      <c r="C26" s="40" t="s">
        <v>61</v>
      </c>
      <c r="D26" s="40" t="s">
        <v>60</v>
      </c>
      <c r="E26" s="41">
        <v>20</v>
      </c>
      <c r="F26" s="60"/>
      <c r="G26" s="43"/>
      <c r="H26" s="44">
        <f t="shared" si="0"/>
        <v>0</v>
      </c>
      <c r="I26" s="45">
        <f t="shared" si="1"/>
        <v>0</v>
      </c>
      <c r="J26" s="46"/>
      <c r="K26" s="50"/>
    </row>
    <row r="27" spans="1:11" ht="13.5">
      <c r="A27" s="39">
        <v>24</v>
      </c>
      <c r="B27" s="551"/>
      <c r="C27" s="40" t="s">
        <v>62</v>
      </c>
      <c r="D27" s="40" t="s">
        <v>60</v>
      </c>
      <c r="E27" s="41">
        <v>10</v>
      </c>
      <c r="F27" s="60"/>
      <c r="G27" s="43"/>
      <c r="H27" s="44">
        <f t="shared" si="0"/>
        <v>0</v>
      </c>
      <c r="I27" s="45">
        <f t="shared" si="1"/>
        <v>0</v>
      </c>
      <c r="J27" s="46"/>
      <c r="K27" s="50"/>
    </row>
    <row r="28" spans="1:11" ht="34.5" customHeight="1">
      <c r="A28" s="39">
        <v>25</v>
      </c>
      <c r="B28" s="48" t="s">
        <v>63</v>
      </c>
      <c r="C28" s="40" t="s">
        <v>64</v>
      </c>
      <c r="D28" s="49" t="s">
        <v>44</v>
      </c>
      <c r="E28" s="41">
        <v>10</v>
      </c>
      <c r="F28" s="60"/>
      <c r="G28" s="43"/>
      <c r="H28" s="44">
        <f t="shared" si="0"/>
        <v>0</v>
      </c>
      <c r="I28" s="45">
        <f t="shared" si="1"/>
        <v>0</v>
      </c>
      <c r="J28" s="46"/>
      <c r="K28" s="50"/>
    </row>
    <row r="29" spans="1:11" ht="30.75" customHeight="1">
      <c r="A29" s="39">
        <v>26</v>
      </c>
      <c r="B29" s="551" t="s">
        <v>65</v>
      </c>
      <c r="C29" s="40" t="s">
        <v>66</v>
      </c>
      <c r="D29" s="49" t="s">
        <v>67</v>
      </c>
      <c r="E29" s="41">
        <v>6</v>
      </c>
      <c r="F29" s="60"/>
      <c r="G29" s="43"/>
      <c r="H29" s="44">
        <f t="shared" si="0"/>
        <v>0</v>
      </c>
      <c r="I29" s="45">
        <f t="shared" si="1"/>
        <v>0</v>
      </c>
      <c r="J29" s="46"/>
      <c r="K29" s="50"/>
    </row>
    <row r="30" spans="1:11" ht="30.75" customHeight="1">
      <c r="A30" s="39">
        <v>27</v>
      </c>
      <c r="B30" s="551"/>
      <c r="C30" s="40" t="s">
        <v>68</v>
      </c>
      <c r="D30" s="49" t="s">
        <v>67</v>
      </c>
      <c r="E30" s="41">
        <v>20</v>
      </c>
      <c r="F30" s="60"/>
      <c r="G30" s="43"/>
      <c r="H30" s="44">
        <f t="shared" si="0"/>
        <v>0</v>
      </c>
      <c r="I30" s="45">
        <f t="shared" si="1"/>
        <v>0</v>
      </c>
      <c r="J30" s="46"/>
      <c r="K30" s="50"/>
    </row>
    <row r="31" spans="1:11" ht="30.75" customHeight="1">
      <c r="A31" s="39">
        <v>28</v>
      </c>
      <c r="B31" s="551"/>
      <c r="C31" s="40" t="s">
        <v>69</v>
      </c>
      <c r="D31" s="49" t="s">
        <v>70</v>
      </c>
      <c r="E31" s="41">
        <v>2</v>
      </c>
      <c r="F31" s="60"/>
      <c r="G31" s="43"/>
      <c r="H31" s="44">
        <f t="shared" si="0"/>
        <v>0</v>
      </c>
      <c r="I31" s="45">
        <f t="shared" si="1"/>
        <v>0</v>
      </c>
      <c r="J31" s="46"/>
      <c r="K31" s="50"/>
    </row>
    <row r="32" spans="1:11" ht="60" customHeight="1">
      <c r="A32" s="39">
        <v>29</v>
      </c>
      <c r="B32" s="48" t="s">
        <v>522</v>
      </c>
      <c r="C32" s="40"/>
      <c r="D32" s="49" t="s">
        <v>71</v>
      </c>
      <c r="E32" s="41">
        <v>110</v>
      </c>
      <c r="F32" s="60"/>
      <c r="G32" s="43"/>
      <c r="H32" s="44">
        <f t="shared" si="0"/>
        <v>0</v>
      </c>
      <c r="I32" s="45">
        <f t="shared" si="1"/>
        <v>0</v>
      </c>
      <c r="J32" s="46"/>
      <c r="K32" s="50"/>
    </row>
    <row r="33" spans="1:11" ht="65.25" customHeight="1">
      <c r="A33" s="39">
        <v>30</v>
      </c>
      <c r="B33" s="48" t="s">
        <v>72</v>
      </c>
      <c r="C33" s="40"/>
      <c r="D33" s="49" t="s">
        <v>73</v>
      </c>
      <c r="E33" s="41">
        <v>4</v>
      </c>
      <c r="F33" s="60"/>
      <c r="G33" s="43"/>
      <c r="H33" s="44">
        <f t="shared" si="0"/>
        <v>0</v>
      </c>
      <c r="I33" s="45">
        <f t="shared" si="1"/>
        <v>0</v>
      </c>
      <c r="J33" s="46"/>
      <c r="K33" s="50"/>
    </row>
    <row r="34" spans="1:11" ht="75.75" customHeight="1">
      <c r="A34" s="39">
        <v>31</v>
      </c>
      <c r="B34" s="48" t="s">
        <v>74</v>
      </c>
      <c r="C34" s="40"/>
      <c r="D34" s="40" t="s">
        <v>75</v>
      </c>
      <c r="E34" s="41">
        <v>10</v>
      </c>
      <c r="F34" s="60"/>
      <c r="G34" s="43"/>
      <c r="H34" s="44">
        <f t="shared" si="0"/>
        <v>0</v>
      </c>
      <c r="I34" s="45">
        <f t="shared" si="1"/>
        <v>0</v>
      </c>
      <c r="J34" s="46"/>
      <c r="K34" s="50"/>
    </row>
    <row r="35" spans="1:11" ht="84.75" customHeight="1">
      <c r="A35" s="39">
        <v>32</v>
      </c>
      <c r="B35" s="551" t="s">
        <v>76</v>
      </c>
      <c r="C35" s="40" t="s">
        <v>77</v>
      </c>
      <c r="D35" s="49" t="s">
        <v>78</v>
      </c>
      <c r="E35" s="41">
        <v>100</v>
      </c>
      <c r="F35" s="60"/>
      <c r="G35" s="43"/>
      <c r="H35" s="44">
        <f t="shared" si="0"/>
        <v>0</v>
      </c>
      <c r="I35" s="45">
        <f t="shared" si="1"/>
        <v>0</v>
      </c>
      <c r="J35" s="46"/>
      <c r="K35" s="50"/>
    </row>
    <row r="36" spans="1:11" ht="65.25" customHeight="1">
      <c r="A36" s="39">
        <v>33</v>
      </c>
      <c r="B36" s="551"/>
      <c r="C36" s="40" t="s">
        <v>79</v>
      </c>
      <c r="D36" s="40" t="s">
        <v>23</v>
      </c>
      <c r="E36" s="41">
        <v>20</v>
      </c>
      <c r="F36" s="60"/>
      <c r="G36" s="43"/>
      <c r="H36" s="44">
        <f t="shared" si="0"/>
        <v>0</v>
      </c>
      <c r="I36" s="45">
        <f t="shared" si="1"/>
        <v>0</v>
      </c>
      <c r="J36" s="46"/>
      <c r="K36" s="50"/>
    </row>
    <row r="37" spans="1:11" ht="67.5" customHeight="1">
      <c r="A37" s="39">
        <v>34</v>
      </c>
      <c r="B37" s="551" t="s">
        <v>80</v>
      </c>
      <c r="C37" s="40" t="s">
        <v>81</v>
      </c>
      <c r="D37" s="40" t="s">
        <v>78</v>
      </c>
      <c r="E37" s="41">
        <v>6</v>
      </c>
      <c r="F37" s="60"/>
      <c r="G37" s="43"/>
      <c r="H37" s="44">
        <f t="shared" si="0"/>
        <v>0</v>
      </c>
      <c r="I37" s="45">
        <f t="shared" si="1"/>
        <v>0</v>
      </c>
      <c r="J37" s="46"/>
      <c r="K37" s="50"/>
    </row>
    <row r="38" spans="1:11" ht="84" customHeight="1">
      <c r="A38" s="39">
        <v>35</v>
      </c>
      <c r="B38" s="551"/>
      <c r="C38" s="40" t="s">
        <v>82</v>
      </c>
      <c r="D38" s="40" t="s">
        <v>526</v>
      </c>
      <c r="E38" s="41">
        <v>4</v>
      </c>
      <c r="F38" s="60"/>
      <c r="G38" s="43"/>
      <c r="H38" s="44">
        <f t="shared" si="0"/>
        <v>0</v>
      </c>
      <c r="I38" s="45">
        <f t="shared" si="1"/>
        <v>0</v>
      </c>
      <c r="J38" s="46"/>
      <c r="K38" s="50"/>
    </row>
    <row r="39" spans="1:11" ht="111" customHeight="1">
      <c r="A39" s="39">
        <v>36</v>
      </c>
      <c r="B39" s="551"/>
      <c r="C39" s="40" t="s">
        <v>83</v>
      </c>
      <c r="D39" s="40" t="s">
        <v>527</v>
      </c>
      <c r="E39" s="41">
        <v>5</v>
      </c>
      <c r="F39" s="60"/>
      <c r="G39" s="43"/>
      <c r="H39" s="44">
        <f t="shared" si="0"/>
        <v>0</v>
      </c>
      <c r="I39" s="45">
        <f t="shared" si="1"/>
        <v>0</v>
      </c>
      <c r="J39" s="46"/>
      <c r="K39" s="50"/>
    </row>
    <row r="40" spans="1:11" ht="48" customHeight="1">
      <c r="A40" s="39">
        <v>37</v>
      </c>
      <c r="B40" s="551" t="s">
        <v>84</v>
      </c>
      <c r="C40" s="40" t="s">
        <v>523</v>
      </c>
      <c r="D40" s="40" t="s">
        <v>78</v>
      </c>
      <c r="E40" s="41">
        <v>2</v>
      </c>
      <c r="F40" s="60"/>
      <c r="G40" s="43"/>
      <c r="H40" s="44">
        <f t="shared" si="0"/>
        <v>0</v>
      </c>
      <c r="I40" s="45">
        <f t="shared" si="1"/>
        <v>0</v>
      </c>
      <c r="J40" s="46"/>
      <c r="K40" s="50"/>
    </row>
    <row r="41" spans="1:11" ht="48" customHeight="1">
      <c r="A41" s="39">
        <v>38</v>
      </c>
      <c r="B41" s="551"/>
      <c r="C41" s="40" t="s">
        <v>82</v>
      </c>
      <c r="D41" s="49" t="s">
        <v>526</v>
      </c>
      <c r="E41" s="41">
        <v>6</v>
      </c>
      <c r="F41" s="60"/>
      <c r="G41" s="43"/>
      <c r="H41" s="44">
        <f t="shared" si="0"/>
        <v>0</v>
      </c>
      <c r="I41" s="45">
        <f t="shared" si="1"/>
        <v>0</v>
      </c>
      <c r="J41" s="46"/>
      <c r="K41" s="50"/>
    </row>
    <row r="42" spans="1:11" ht="48" customHeight="1">
      <c r="A42" s="39">
        <v>39</v>
      </c>
      <c r="B42" s="551"/>
      <c r="C42" s="40" t="s">
        <v>524</v>
      </c>
      <c r="D42" s="49" t="s">
        <v>527</v>
      </c>
      <c r="E42" s="41">
        <v>20</v>
      </c>
      <c r="F42" s="60"/>
      <c r="G42" s="43"/>
      <c r="H42" s="44">
        <f t="shared" si="0"/>
        <v>0</v>
      </c>
      <c r="I42" s="45">
        <f t="shared" si="1"/>
        <v>0</v>
      </c>
      <c r="J42" s="46"/>
      <c r="K42" s="50"/>
    </row>
    <row r="43" spans="1:11" ht="48" customHeight="1">
      <c r="A43" s="39">
        <v>40</v>
      </c>
      <c r="B43" s="551"/>
      <c r="C43" s="40" t="s">
        <v>85</v>
      </c>
      <c r="D43" s="49" t="s">
        <v>527</v>
      </c>
      <c r="E43" s="41">
        <v>2</v>
      </c>
      <c r="F43" s="60"/>
      <c r="G43" s="43"/>
      <c r="H43" s="44">
        <f t="shared" si="0"/>
        <v>0</v>
      </c>
      <c r="I43" s="45">
        <f t="shared" si="1"/>
        <v>0</v>
      </c>
      <c r="J43" s="46"/>
      <c r="K43" s="50"/>
    </row>
    <row r="44" spans="1:11" ht="59.25" customHeight="1">
      <c r="A44" s="39">
        <v>41</v>
      </c>
      <c r="B44" s="551"/>
      <c r="C44" s="40" t="s">
        <v>525</v>
      </c>
      <c r="D44" s="49" t="s">
        <v>527</v>
      </c>
      <c r="E44" s="41">
        <v>7</v>
      </c>
      <c r="F44" s="60"/>
      <c r="G44" s="43"/>
      <c r="H44" s="44">
        <f t="shared" si="0"/>
        <v>0</v>
      </c>
      <c r="I44" s="45">
        <f t="shared" si="1"/>
        <v>0</v>
      </c>
      <c r="J44" s="46"/>
      <c r="K44" s="50"/>
    </row>
    <row r="45" spans="1:11" ht="48" customHeight="1">
      <c r="A45" s="39">
        <v>42</v>
      </c>
      <c r="B45" s="551"/>
      <c r="C45" s="40" t="s">
        <v>86</v>
      </c>
      <c r="D45" s="49" t="s">
        <v>527</v>
      </c>
      <c r="E45" s="41">
        <v>10</v>
      </c>
      <c r="F45" s="60"/>
      <c r="G45" s="43"/>
      <c r="H45" s="44">
        <f t="shared" si="0"/>
        <v>0</v>
      </c>
      <c r="I45" s="45">
        <f t="shared" si="1"/>
        <v>0</v>
      </c>
      <c r="J45" s="46"/>
      <c r="K45" s="50"/>
    </row>
    <row r="46" spans="1:11" ht="141">
      <c r="A46" s="39">
        <v>43</v>
      </c>
      <c r="B46" s="48" t="s">
        <v>528</v>
      </c>
      <c r="C46" s="40" t="s">
        <v>87</v>
      </c>
      <c r="D46" s="40" t="s">
        <v>26</v>
      </c>
      <c r="E46" s="41">
        <v>20</v>
      </c>
      <c r="F46" s="60"/>
      <c r="G46" s="43"/>
      <c r="H46" s="44">
        <f t="shared" si="0"/>
        <v>0</v>
      </c>
      <c r="I46" s="45">
        <f t="shared" si="1"/>
        <v>0</v>
      </c>
      <c r="J46" s="46"/>
      <c r="K46" s="50"/>
    </row>
    <row r="47" spans="1:11" ht="39" customHeight="1">
      <c r="A47" s="39">
        <v>44</v>
      </c>
      <c r="B47" s="551" t="s">
        <v>88</v>
      </c>
      <c r="C47" s="40" t="s">
        <v>89</v>
      </c>
      <c r="D47" s="49" t="s">
        <v>78</v>
      </c>
      <c r="E47" s="41">
        <v>40</v>
      </c>
      <c r="F47" s="60"/>
      <c r="G47" s="43"/>
      <c r="H47" s="44">
        <f t="shared" si="0"/>
        <v>0</v>
      </c>
      <c r="I47" s="45">
        <f t="shared" si="1"/>
        <v>0</v>
      </c>
      <c r="J47" s="46"/>
      <c r="K47" s="50"/>
    </row>
    <row r="48" spans="1:11" ht="37.5" customHeight="1">
      <c r="A48" s="39">
        <v>45</v>
      </c>
      <c r="B48" s="551"/>
      <c r="C48" s="40" t="s">
        <v>90</v>
      </c>
      <c r="D48" s="49" t="s">
        <v>78</v>
      </c>
      <c r="E48" s="41">
        <v>15</v>
      </c>
      <c r="F48" s="60"/>
      <c r="G48" s="43"/>
      <c r="H48" s="44">
        <f t="shared" si="0"/>
        <v>0</v>
      </c>
      <c r="I48" s="45">
        <f t="shared" si="1"/>
        <v>0</v>
      </c>
      <c r="J48" s="46"/>
      <c r="K48" s="50"/>
    </row>
    <row r="49" spans="1:11" ht="60.75" customHeight="1">
      <c r="A49" s="39">
        <v>46</v>
      </c>
      <c r="B49" s="551" t="s">
        <v>91</v>
      </c>
      <c r="C49" s="40" t="s">
        <v>92</v>
      </c>
      <c r="D49" s="49" t="s">
        <v>78</v>
      </c>
      <c r="E49" s="41">
        <v>8</v>
      </c>
      <c r="F49" s="60"/>
      <c r="G49" s="43"/>
      <c r="H49" s="44">
        <f t="shared" si="0"/>
        <v>0</v>
      </c>
      <c r="I49" s="45">
        <f t="shared" si="1"/>
        <v>0</v>
      </c>
      <c r="J49" s="46"/>
      <c r="K49" s="50"/>
    </row>
    <row r="50" spans="1:11" ht="60.75" customHeight="1">
      <c r="A50" s="39">
        <v>47</v>
      </c>
      <c r="B50" s="551"/>
      <c r="C50" s="40" t="s">
        <v>87</v>
      </c>
      <c r="D50" s="49" t="s">
        <v>78</v>
      </c>
      <c r="E50" s="41">
        <v>16</v>
      </c>
      <c r="F50" s="60"/>
      <c r="G50" s="43"/>
      <c r="H50" s="44">
        <f t="shared" si="0"/>
        <v>0</v>
      </c>
      <c r="I50" s="45">
        <f t="shared" si="1"/>
        <v>0</v>
      </c>
      <c r="J50" s="46"/>
      <c r="K50" s="50"/>
    </row>
    <row r="51" spans="1:11" ht="60" customHeight="1">
      <c r="A51" s="39">
        <v>48</v>
      </c>
      <c r="B51" s="551" t="s">
        <v>93</v>
      </c>
      <c r="C51" s="40" t="s">
        <v>94</v>
      </c>
      <c r="D51" s="40" t="s">
        <v>26</v>
      </c>
      <c r="E51" s="41">
        <v>100</v>
      </c>
      <c r="F51" s="60"/>
      <c r="G51" s="43"/>
      <c r="H51" s="44">
        <f t="shared" si="0"/>
        <v>0</v>
      </c>
      <c r="I51" s="45">
        <f t="shared" si="1"/>
        <v>0</v>
      </c>
      <c r="J51" s="46"/>
      <c r="K51" s="50"/>
    </row>
    <row r="52" spans="1:11" ht="60" customHeight="1">
      <c r="A52" s="39">
        <v>49</v>
      </c>
      <c r="B52" s="551"/>
      <c r="C52" s="40" t="s">
        <v>95</v>
      </c>
      <c r="D52" s="40" t="s">
        <v>96</v>
      </c>
      <c r="E52" s="41">
        <v>20</v>
      </c>
      <c r="F52" s="60"/>
      <c r="G52" s="43"/>
      <c r="H52" s="44">
        <f t="shared" si="0"/>
        <v>0</v>
      </c>
      <c r="I52" s="45">
        <f t="shared" si="1"/>
        <v>0</v>
      </c>
      <c r="J52" s="46"/>
      <c r="K52" s="50"/>
    </row>
    <row r="53" spans="1:11" ht="60" customHeight="1">
      <c r="A53" s="39">
        <v>50</v>
      </c>
      <c r="B53" s="551"/>
      <c r="C53" s="40" t="s">
        <v>97</v>
      </c>
      <c r="D53" s="49" t="s">
        <v>78</v>
      </c>
      <c r="E53" s="41">
        <v>60</v>
      </c>
      <c r="F53" s="60"/>
      <c r="G53" s="43"/>
      <c r="H53" s="44">
        <f t="shared" si="0"/>
        <v>0</v>
      </c>
      <c r="I53" s="45">
        <f t="shared" si="1"/>
        <v>0</v>
      </c>
      <c r="J53" s="46"/>
      <c r="K53" s="50"/>
    </row>
    <row r="54" spans="1:11" ht="60" customHeight="1">
      <c r="A54" s="39">
        <v>51</v>
      </c>
      <c r="B54" s="551"/>
      <c r="C54" s="40" t="s">
        <v>83</v>
      </c>
      <c r="D54" s="49" t="s">
        <v>96</v>
      </c>
      <c r="E54" s="41">
        <v>30</v>
      </c>
      <c r="F54" s="60"/>
      <c r="G54" s="43"/>
      <c r="H54" s="44">
        <f t="shared" si="0"/>
        <v>0</v>
      </c>
      <c r="I54" s="45">
        <f t="shared" si="1"/>
        <v>0</v>
      </c>
      <c r="J54" s="46"/>
      <c r="K54" s="50"/>
    </row>
    <row r="55" spans="1:11" ht="39" customHeight="1">
      <c r="A55" s="39">
        <v>52</v>
      </c>
      <c r="B55" s="551"/>
      <c r="C55" s="40" t="s">
        <v>98</v>
      </c>
      <c r="D55" s="49" t="s">
        <v>99</v>
      </c>
      <c r="E55" s="41">
        <v>10</v>
      </c>
      <c r="F55" s="60"/>
      <c r="G55" s="43"/>
      <c r="H55" s="44">
        <f t="shared" si="0"/>
        <v>0</v>
      </c>
      <c r="I55" s="45">
        <f t="shared" si="1"/>
        <v>0</v>
      </c>
      <c r="J55" s="46"/>
      <c r="K55" s="50"/>
    </row>
    <row r="56" spans="1:11" ht="28.5" customHeight="1">
      <c r="A56" s="39">
        <v>53</v>
      </c>
      <c r="B56" s="551"/>
      <c r="C56" s="40" t="s">
        <v>100</v>
      </c>
      <c r="D56" s="49" t="s">
        <v>78</v>
      </c>
      <c r="E56" s="41">
        <v>3</v>
      </c>
      <c r="F56" s="60"/>
      <c r="G56" s="43"/>
      <c r="H56" s="44">
        <f t="shared" si="0"/>
        <v>0</v>
      </c>
      <c r="I56" s="45">
        <f t="shared" si="1"/>
        <v>0</v>
      </c>
      <c r="J56" s="46"/>
      <c r="K56" s="50"/>
    </row>
    <row r="57" spans="1:11" ht="90" customHeight="1">
      <c r="A57" s="39">
        <v>54</v>
      </c>
      <c r="B57" s="551" t="s">
        <v>101</v>
      </c>
      <c r="C57" s="40" t="s">
        <v>102</v>
      </c>
      <c r="D57" s="40" t="s">
        <v>529</v>
      </c>
      <c r="E57" s="41">
        <v>5</v>
      </c>
      <c r="F57" s="60"/>
      <c r="G57" s="43"/>
      <c r="H57" s="44">
        <f t="shared" si="0"/>
        <v>0</v>
      </c>
      <c r="I57" s="45">
        <f t="shared" si="1"/>
        <v>0</v>
      </c>
      <c r="J57" s="46"/>
      <c r="K57" s="50"/>
    </row>
    <row r="58" spans="1:11" ht="90" customHeight="1">
      <c r="A58" s="39">
        <v>55</v>
      </c>
      <c r="B58" s="551"/>
      <c r="C58" s="40" t="s">
        <v>103</v>
      </c>
      <c r="D58" s="40" t="s">
        <v>529</v>
      </c>
      <c r="E58" s="41">
        <v>5</v>
      </c>
      <c r="F58" s="60"/>
      <c r="G58" s="43"/>
      <c r="H58" s="44">
        <f t="shared" si="0"/>
        <v>0</v>
      </c>
      <c r="I58" s="45">
        <f t="shared" si="1"/>
        <v>0</v>
      </c>
      <c r="J58" s="46"/>
      <c r="K58" s="50"/>
    </row>
    <row r="59" spans="1:11" ht="94.5" customHeight="1">
      <c r="A59" s="39">
        <v>56</v>
      </c>
      <c r="B59" s="555" t="s">
        <v>104</v>
      </c>
      <c r="C59" s="41" t="s">
        <v>105</v>
      </c>
      <c r="D59" s="40" t="s">
        <v>529</v>
      </c>
      <c r="E59" s="41">
        <v>5</v>
      </c>
      <c r="F59" s="459"/>
      <c r="G59" s="43"/>
      <c r="H59" s="44">
        <f t="shared" si="0"/>
        <v>0</v>
      </c>
      <c r="I59" s="45">
        <f t="shared" si="1"/>
        <v>0</v>
      </c>
      <c r="J59" s="53"/>
      <c r="K59" s="54"/>
    </row>
    <row r="60" spans="1:11" ht="72.75" customHeight="1">
      <c r="A60" s="39">
        <v>57</v>
      </c>
      <c r="B60" s="555"/>
      <c r="C60" s="41" t="s">
        <v>530</v>
      </c>
      <c r="D60" s="40" t="s">
        <v>529</v>
      </c>
      <c r="E60" s="41">
        <v>5</v>
      </c>
      <c r="F60" s="459"/>
      <c r="G60" s="43"/>
      <c r="H60" s="44">
        <f t="shared" si="0"/>
        <v>0</v>
      </c>
      <c r="I60" s="45">
        <f t="shared" si="1"/>
        <v>0</v>
      </c>
      <c r="J60" s="53"/>
      <c r="K60" s="54"/>
    </row>
    <row r="61" spans="1:11" ht="20.25" customHeight="1">
      <c r="A61" s="39">
        <v>58</v>
      </c>
      <c r="B61" s="551" t="s">
        <v>107</v>
      </c>
      <c r="C61" s="40" t="s">
        <v>108</v>
      </c>
      <c r="D61" s="49" t="s">
        <v>109</v>
      </c>
      <c r="E61" s="41">
        <v>60</v>
      </c>
      <c r="F61" s="60"/>
      <c r="G61" s="43"/>
      <c r="H61" s="44">
        <f t="shared" si="0"/>
        <v>0</v>
      </c>
      <c r="I61" s="45">
        <f t="shared" si="1"/>
        <v>0</v>
      </c>
      <c r="J61" s="46"/>
      <c r="K61" s="50"/>
    </row>
    <row r="62" spans="1:11" ht="19.5" customHeight="1">
      <c r="A62" s="39">
        <v>59</v>
      </c>
      <c r="B62" s="551"/>
      <c r="C62" s="40" t="s">
        <v>110</v>
      </c>
      <c r="D62" s="49" t="s">
        <v>111</v>
      </c>
      <c r="E62" s="41">
        <v>120</v>
      </c>
      <c r="F62" s="60"/>
      <c r="G62" s="43"/>
      <c r="H62" s="44">
        <f t="shared" si="0"/>
        <v>0</v>
      </c>
      <c r="I62" s="45">
        <f t="shared" si="1"/>
        <v>0</v>
      </c>
      <c r="J62" s="46"/>
      <c r="K62" s="50"/>
    </row>
    <row r="63" spans="1:11" ht="21" customHeight="1">
      <c r="A63" s="39">
        <v>60</v>
      </c>
      <c r="B63" s="551" t="s">
        <v>112</v>
      </c>
      <c r="C63" s="40" t="s">
        <v>113</v>
      </c>
      <c r="D63" s="49" t="s">
        <v>114</v>
      </c>
      <c r="E63" s="41">
        <v>350</v>
      </c>
      <c r="F63" s="60"/>
      <c r="G63" s="43"/>
      <c r="H63" s="44">
        <f t="shared" si="0"/>
        <v>0</v>
      </c>
      <c r="I63" s="45">
        <f t="shared" si="1"/>
        <v>0</v>
      </c>
      <c r="J63" s="46"/>
      <c r="K63" s="50"/>
    </row>
    <row r="64" spans="1:11" ht="20.25" customHeight="1">
      <c r="A64" s="39">
        <v>61</v>
      </c>
      <c r="B64" s="551"/>
      <c r="C64" s="40" t="s">
        <v>115</v>
      </c>
      <c r="D64" s="49" t="s">
        <v>114</v>
      </c>
      <c r="E64" s="41">
        <v>350</v>
      </c>
      <c r="F64" s="60"/>
      <c r="G64" s="43"/>
      <c r="H64" s="44">
        <f t="shared" si="0"/>
        <v>0</v>
      </c>
      <c r="I64" s="45">
        <f t="shared" si="1"/>
        <v>0</v>
      </c>
      <c r="J64" s="46"/>
      <c r="K64" s="50"/>
    </row>
    <row r="65" spans="1:11" ht="15" customHeight="1">
      <c r="A65" s="39">
        <v>62</v>
      </c>
      <c r="B65" s="551"/>
      <c r="C65" s="40" t="s">
        <v>116</v>
      </c>
      <c r="D65" s="49" t="s">
        <v>114</v>
      </c>
      <c r="E65" s="41">
        <v>4400</v>
      </c>
      <c r="F65" s="60"/>
      <c r="G65" s="43"/>
      <c r="H65" s="44">
        <f t="shared" si="0"/>
        <v>0</v>
      </c>
      <c r="I65" s="45">
        <f t="shared" si="1"/>
        <v>0</v>
      </c>
      <c r="J65" s="46"/>
      <c r="K65" s="50"/>
    </row>
    <row r="66" spans="1:11" ht="47.25" customHeight="1">
      <c r="A66" s="39">
        <v>63</v>
      </c>
      <c r="B66" s="551" t="s">
        <v>117</v>
      </c>
      <c r="C66" s="40" t="s">
        <v>118</v>
      </c>
      <c r="D66" s="49" t="s">
        <v>119</v>
      </c>
      <c r="E66" s="41">
        <v>5</v>
      </c>
      <c r="F66" s="60"/>
      <c r="G66" s="43"/>
      <c r="H66" s="44">
        <f t="shared" si="0"/>
        <v>0</v>
      </c>
      <c r="I66" s="45">
        <f t="shared" si="1"/>
        <v>0</v>
      </c>
      <c r="J66" s="46"/>
      <c r="K66" s="50"/>
    </row>
    <row r="67" spans="1:11" ht="45" customHeight="1">
      <c r="A67" s="39">
        <v>64</v>
      </c>
      <c r="B67" s="551"/>
      <c r="C67" s="40" t="s">
        <v>120</v>
      </c>
      <c r="D67" s="49" t="s">
        <v>121</v>
      </c>
      <c r="E67" s="41">
        <v>5</v>
      </c>
      <c r="F67" s="60"/>
      <c r="G67" s="43"/>
      <c r="H67" s="44">
        <f t="shared" si="0"/>
        <v>0</v>
      </c>
      <c r="I67" s="45">
        <f t="shared" si="1"/>
        <v>0</v>
      </c>
      <c r="J67" s="46"/>
      <c r="K67" s="50"/>
    </row>
    <row r="68" spans="1:11" ht="51.75" customHeight="1">
      <c r="A68" s="39">
        <v>65</v>
      </c>
      <c r="B68" s="55" t="s">
        <v>122</v>
      </c>
      <c r="C68" s="40" t="s">
        <v>123</v>
      </c>
      <c r="D68" s="40" t="s">
        <v>124</v>
      </c>
      <c r="E68" s="41">
        <v>2</v>
      </c>
      <c r="F68" s="60"/>
      <c r="G68" s="43"/>
      <c r="H68" s="44">
        <f t="shared" si="0"/>
        <v>0</v>
      </c>
      <c r="I68" s="45">
        <f t="shared" si="1"/>
        <v>0</v>
      </c>
      <c r="J68" s="46"/>
      <c r="K68" s="50"/>
    </row>
    <row r="69" spans="1:11" ht="90.75">
      <c r="A69" s="39">
        <v>66</v>
      </c>
      <c r="B69" s="55" t="s">
        <v>125</v>
      </c>
      <c r="C69" s="40" t="s">
        <v>126</v>
      </c>
      <c r="D69" s="40" t="s">
        <v>124</v>
      </c>
      <c r="E69" s="41">
        <v>1</v>
      </c>
      <c r="F69" s="60"/>
      <c r="G69" s="43"/>
      <c r="H69" s="44">
        <f t="shared" si="0"/>
        <v>0</v>
      </c>
      <c r="I69" s="45">
        <f t="shared" si="1"/>
        <v>0</v>
      </c>
      <c r="J69" s="56"/>
      <c r="K69" s="50"/>
    </row>
    <row r="70" spans="1:11" ht="51" customHeight="1">
      <c r="A70" s="39">
        <v>67</v>
      </c>
      <c r="B70" s="57" t="s">
        <v>531</v>
      </c>
      <c r="C70" s="40" t="s">
        <v>127</v>
      </c>
      <c r="D70" s="40" t="s">
        <v>44</v>
      </c>
      <c r="E70" s="41">
        <v>10</v>
      </c>
      <c r="F70" s="58"/>
      <c r="G70" s="43"/>
      <c r="H70" s="44">
        <f t="shared" si="0"/>
        <v>0</v>
      </c>
      <c r="I70" s="45">
        <f t="shared" si="1"/>
        <v>0</v>
      </c>
      <c r="J70" s="56"/>
      <c r="K70" s="59"/>
    </row>
    <row r="71" spans="1:11" ht="46.5">
      <c r="A71" s="39">
        <v>68</v>
      </c>
      <c r="B71" s="57" t="s">
        <v>531</v>
      </c>
      <c r="C71" s="40" t="s">
        <v>128</v>
      </c>
      <c r="D71" s="40" t="s">
        <v>44</v>
      </c>
      <c r="E71" s="41">
        <v>20</v>
      </c>
      <c r="F71" s="58"/>
      <c r="G71" s="43"/>
      <c r="H71" s="44">
        <f t="shared" si="0"/>
        <v>0</v>
      </c>
      <c r="I71" s="45">
        <f t="shared" si="1"/>
        <v>0</v>
      </c>
      <c r="J71" s="56"/>
      <c r="K71" s="59"/>
    </row>
    <row r="72" spans="1:11" ht="52.5" customHeight="1">
      <c r="A72" s="39">
        <v>69</v>
      </c>
      <c r="B72" s="57" t="s">
        <v>531</v>
      </c>
      <c r="C72" s="40" t="s">
        <v>129</v>
      </c>
      <c r="D72" s="40" t="s">
        <v>44</v>
      </c>
      <c r="E72" s="41">
        <v>100</v>
      </c>
      <c r="F72" s="58"/>
      <c r="G72" s="43"/>
      <c r="H72" s="44">
        <f t="shared" si="0"/>
        <v>0</v>
      </c>
      <c r="I72" s="45">
        <f t="shared" si="1"/>
        <v>0</v>
      </c>
      <c r="J72" s="56"/>
      <c r="K72" s="59"/>
    </row>
    <row r="73" spans="1:11" ht="102">
      <c r="A73" s="39">
        <v>70</v>
      </c>
      <c r="B73" s="57" t="s">
        <v>130</v>
      </c>
      <c r="C73" s="40" t="s">
        <v>55</v>
      </c>
      <c r="D73" s="40" t="s">
        <v>51</v>
      </c>
      <c r="E73" s="41">
        <v>100</v>
      </c>
      <c r="F73" s="58"/>
      <c r="G73" s="43"/>
      <c r="H73" s="44">
        <f t="shared" si="0"/>
        <v>0</v>
      </c>
      <c r="I73" s="45">
        <f t="shared" si="1"/>
        <v>0</v>
      </c>
      <c r="J73" s="56"/>
      <c r="K73" s="59"/>
    </row>
    <row r="74" spans="1:11" ht="102">
      <c r="A74" s="39">
        <v>71</v>
      </c>
      <c r="B74" s="57" t="s">
        <v>131</v>
      </c>
      <c r="C74" s="40" t="s">
        <v>55</v>
      </c>
      <c r="D74" s="40" t="s">
        <v>96</v>
      </c>
      <c r="E74" s="41">
        <v>100</v>
      </c>
      <c r="F74" s="60"/>
      <c r="G74" s="43"/>
      <c r="H74" s="44">
        <f t="shared" si="0"/>
        <v>0</v>
      </c>
      <c r="I74" s="45">
        <f t="shared" si="1"/>
        <v>0</v>
      </c>
      <c r="J74" s="56"/>
      <c r="K74" s="59"/>
    </row>
    <row r="75" spans="1:11" ht="90.75">
      <c r="A75" s="61">
        <v>72</v>
      </c>
      <c r="B75" s="62" t="s">
        <v>510</v>
      </c>
      <c r="C75" s="63" t="s">
        <v>132</v>
      </c>
      <c r="D75" s="63" t="s">
        <v>44</v>
      </c>
      <c r="E75" s="64">
        <v>60</v>
      </c>
      <c r="F75" s="65"/>
      <c r="G75" s="66"/>
      <c r="H75" s="67">
        <f t="shared" si="0"/>
        <v>0</v>
      </c>
      <c r="I75" s="68">
        <f t="shared" si="1"/>
        <v>0</v>
      </c>
      <c r="J75" s="69"/>
      <c r="K75" s="70"/>
    </row>
    <row r="76" spans="1:11" ht="24.75" customHeight="1">
      <c r="A76" s="552" t="s">
        <v>133</v>
      </c>
      <c r="B76" s="552"/>
      <c r="C76" s="552"/>
      <c r="D76" s="552"/>
      <c r="E76" s="552"/>
      <c r="F76" s="552"/>
      <c r="G76" s="552"/>
      <c r="H76" s="71">
        <f>SUM(H4:H75)</f>
        <v>0</v>
      </c>
      <c r="I76" s="72">
        <f>SUM(I4:I75)</f>
        <v>0</v>
      </c>
      <c r="J76" s="553"/>
      <c r="K76" s="553"/>
    </row>
    <row r="80" spans="6:9" ht="13.5" customHeight="1">
      <c r="F80" s="554" t="s">
        <v>17</v>
      </c>
      <c r="G80" s="554"/>
      <c r="H80" s="554"/>
      <c r="I80" s="554"/>
    </row>
    <row r="81" spans="6:9" ht="13.5">
      <c r="F81" s="554"/>
      <c r="G81" s="554"/>
      <c r="H81" s="554"/>
      <c r="I81" s="554"/>
    </row>
  </sheetData>
  <sheetProtection selectLockedCells="1" selectUnlockedCells="1"/>
  <mergeCells count="22">
    <mergeCell ref="A1:K1"/>
    <mergeCell ref="A2:K2"/>
    <mergeCell ref="B4:B7"/>
    <mergeCell ref="B10:B14"/>
    <mergeCell ref="B15:B17"/>
    <mergeCell ref="B19:B22"/>
    <mergeCell ref="B25:B27"/>
    <mergeCell ref="B29:B31"/>
    <mergeCell ref="B35:B36"/>
    <mergeCell ref="B37:B39"/>
    <mergeCell ref="B40:B45"/>
    <mergeCell ref="B47:B48"/>
    <mergeCell ref="B66:B67"/>
    <mergeCell ref="A76:G76"/>
    <mergeCell ref="J76:K76"/>
    <mergeCell ref="F80:I81"/>
    <mergeCell ref="B49:B50"/>
    <mergeCell ref="B51:B56"/>
    <mergeCell ref="B57:B58"/>
    <mergeCell ref="B59:B60"/>
    <mergeCell ref="B61:B62"/>
    <mergeCell ref="B63:B65"/>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tabColor indexed="40"/>
  </sheetPr>
  <dimension ref="A1:K22"/>
  <sheetViews>
    <sheetView zoomScalePageLayoutView="0" workbookViewId="0" topLeftCell="A13">
      <selection activeCell="B18" sqref="B18:D18"/>
    </sheetView>
  </sheetViews>
  <sheetFormatPr defaultColWidth="11.57421875" defaultRowHeight="12.75"/>
  <cols>
    <col min="1" max="1" width="3.57421875" style="73" customWidth="1"/>
    <col min="2" max="2" width="28.00390625" style="74" customWidth="1"/>
    <col min="3" max="3" width="11.7109375" style="74" customWidth="1"/>
    <col min="4" max="4" width="11.00390625" style="74" customWidth="1"/>
    <col min="5" max="5" width="10.28125" style="74" customWidth="1"/>
    <col min="6" max="6" width="10.7109375" style="74" customWidth="1"/>
    <col min="7" max="7" width="8.7109375" style="74" customWidth="1"/>
    <col min="8" max="9" width="17.00390625" style="74" customWidth="1"/>
    <col min="10" max="10" width="17.421875" style="74" customWidth="1"/>
    <col min="11" max="11" width="20.00390625" style="74" customWidth="1"/>
    <col min="12" max="252" width="9.421875" style="74" customWidth="1"/>
  </cols>
  <sheetData>
    <row r="1" spans="1:11" ht="47.25" customHeight="1" thickBot="1">
      <c r="A1" s="556" t="s">
        <v>488</v>
      </c>
      <c r="B1" s="556"/>
      <c r="C1" s="556"/>
      <c r="D1" s="556"/>
      <c r="E1" s="556"/>
      <c r="F1" s="556"/>
      <c r="G1" s="556"/>
      <c r="H1" s="556"/>
      <c r="I1" s="556"/>
      <c r="J1" s="556"/>
      <c r="K1" s="556"/>
    </row>
    <row r="2" spans="1:11" s="24" customFormat="1" ht="15.75" customHeight="1" thickBot="1">
      <c r="A2" s="569" t="s">
        <v>484</v>
      </c>
      <c r="B2" s="569"/>
      <c r="C2" s="569"/>
      <c r="D2" s="569"/>
      <c r="E2" s="569"/>
      <c r="F2" s="569"/>
      <c r="G2" s="569"/>
      <c r="H2" s="569"/>
      <c r="I2" s="569"/>
      <c r="J2" s="569"/>
      <c r="K2" s="569"/>
    </row>
    <row r="3" spans="1:11" s="24" customFormat="1" ht="45.75" customHeight="1" thickBot="1">
      <c r="A3" s="397" t="s">
        <v>1</v>
      </c>
      <c r="B3" s="398" t="s">
        <v>476</v>
      </c>
      <c r="C3" s="398" t="s">
        <v>478</v>
      </c>
      <c r="D3" s="398" t="s">
        <v>19</v>
      </c>
      <c r="E3" s="399" t="s">
        <v>20</v>
      </c>
      <c r="F3" s="400" t="s">
        <v>419</v>
      </c>
      <c r="G3" s="401" t="s">
        <v>482</v>
      </c>
      <c r="H3" s="402" t="s">
        <v>420</v>
      </c>
      <c r="I3" s="400" t="s">
        <v>421</v>
      </c>
      <c r="J3" s="403" t="s">
        <v>3</v>
      </c>
      <c r="K3" s="404" t="s">
        <v>483</v>
      </c>
    </row>
    <row r="4" spans="1:11" s="83" customFormat="1" ht="51.75" customHeight="1">
      <c r="A4" s="75">
        <v>1</v>
      </c>
      <c r="B4" s="570" t="s">
        <v>134</v>
      </c>
      <c r="C4" s="76" t="s">
        <v>8</v>
      </c>
      <c r="D4" s="76" t="s">
        <v>135</v>
      </c>
      <c r="E4" s="77">
        <v>600</v>
      </c>
      <c r="F4" s="460"/>
      <c r="G4" s="78"/>
      <c r="H4" s="79">
        <f aca="true" t="shared" si="0" ref="H4:H9">ROUND(E4*F4,2)</f>
        <v>0</v>
      </c>
      <c r="I4" s="80">
        <f aca="true" t="shared" si="1" ref="I4:I9">H4+ROUND(H4*G4/100,2)</f>
        <v>0</v>
      </c>
      <c r="J4" s="81"/>
      <c r="K4" s="396"/>
    </row>
    <row r="5" spans="1:11" s="83" customFormat="1" ht="45.75" customHeight="1">
      <c r="A5" s="84">
        <v>2</v>
      </c>
      <c r="B5" s="570"/>
      <c r="C5" s="85" t="s">
        <v>136</v>
      </c>
      <c r="D5" s="85" t="s">
        <v>135</v>
      </c>
      <c r="E5" s="85">
        <v>200</v>
      </c>
      <c r="F5" s="461"/>
      <c r="G5" s="78"/>
      <c r="H5" s="87">
        <f t="shared" si="0"/>
        <v>0</v>
      </c>
      <c r="I5" s="88">
        <f t="shared" si="1"/>
        <v>0</v>
      </c>
      <c r="J5" s="89"/>
      <c r="K5" s="82"/>
    </row>
    <row r="6" spans="1:11" s="83" customFormat="1" ht="81.75" customHeight="1">
      <c r="A6" s="84">
        <v>3</v>
      </c>
      <c r="B6" s="570"/>
      <c r="C6" s="85" t="s">
        <v>6</v>
      </c>
      <c r="D6" s="85" t="s">
        <v>135</v>
      </c>
      <c r="E6" s="85">
        <v>80</v>
      </c>
      <c r="F6" s="461"/>
      <c r="G6" s="78"/>
      <c r="H6" s="87">
        <f t="shared" si="0"/>
        <v>0</v>
      </c>
      <c r="I6" s="88">
        <f t="shared" si="1"/>
        <v>0</v>
      </c>
      <c r="J6" s="89"/>
      <c r="K6" s="82"/>
    </row>
    <row r="7" spans="1:11" s="83" customFormat="1" ht="51.75" customHeight="1">
      <c r="A7" s="84">
        <v>4</v>
      </c>
      <c r="B7" s="570"/>
      <c r="C7" s="85" t="s">
        <v>24</v>
      </c>
      <c r="D7" s="85" t="s">
        <v>135</v>
      </c>
      <c r="E7" s="85">
        <v>160</v>
      </c>
      <c r="F7" s="461"/>
      <c r="G7" s="78"/>
      <c r="H7" s="87">
        <f t="shared" si="0"/>
        <v>0</v>
      </c>
      <c r="I7" s="88">
        <f t="shared" si="1"/>
        <v>0</v>
      </c>
      <c r="J7" s="89"/>
      <c r="K7" s="82"/>
    </row>
    <row r="8" spans="1:11" s="83" customFormat="1" ht="35.25" customHeight="1">
      <c r="A8" s="84">
        <v>5</v>
      </c>
      <c r="B8" s="571" t="s">
        <v>511</v>
      </c>
      <c r="C8" s="85" t="s">
        <v>61</v>
      </c>
      <c r="D8" s="85" t="s">
        <v>60</v>
      </c>
      <c r="E8" s="85">
        <v>100</v>
      </c>
      <c r="F8" s="86"/>
      <c r="G8" s="78"/>
      <c r="H8" s="87">
        <f t="shared" si="0"/>
        <v>0</v>
      </c>
      <c r="I8" s="88">
        <f t="shared" si="1"/>
        <v>0</v>
      </c>
      <c r="J8" s="89"/>
      <c r="K8" s="82"/>
    </row>
    <row r="9" spans="1:11" s="83" customFormat="1" ht="54" customHeight="1">
      <c r="A9" s="90">
        <v>6</v>
      </c>
      <c r="B9" s="571"/>
      <c r="C9" s="91" t="s">
        <v>137</v>
      </c>
      <c r="D9" s="91" t="s">
        <v>60</v>
      </c>
      <c r="E9" s="91">
        <v>100</v>
      </c>
      <c r="F9" s="92"/>
      <c r="G9" s="78"/>
      <c r="H9" s="93">
        <f t="shared" si="0"/>
        <v>0</v>
      </c>
      <c r="I9" s="94">
        <f t="shared" si="1"/>
        <v>0</v>
      </c>
      <c r="J9" s="95"/>
      <c r="K9" s="96"/>
    </row>
    <row r="10" spans="1:11" s="83" customFormat="1" ht="17.25" customHeight="1">
      <c r="A10" s="572" t="s">
        <v>138</v>
      </c>
      <c r="B10" s="572"/>
      <c r="C10" s="572"/>
      <c r="D10" s="572"/>
      <c r="E10" s="572"/>
      <c r="F10" s="572"/>
      <c r="G10" s="572"/>
      <c r="H10" s="97">
        <f>SUM(H4:H9)</f>
        <v>0</v>
      </c>
      <c r="I10" s="97">
        <f>SUM(I4:I9)</f>
        <v>0</v>
      </c>
      <c r="J10" s="573"/>
      <c r="K10" s="573"/>
    </row>
    <row r="11" spans="1:6" s="24" customFormat="1" ht="21" customHeight="1">
      <c r="A11" s="25"/>
      <c r="F11" s="25"/>
    </row>
    <row r="12" spans="1:11" ht="64.5" customHeight="1">
      <c r="A12" s="405" t="s">
        <v>1</v>
      </c>
      <c r="B12" s="566" t="s">
        <v>11</v>
      </c>
      <c r="C12" s="566"/>
      <c r="D12" s="566"/>
      <c r="E12" s="566" t="s">
        <v>12</v>
      </c>
      <c r="F12" s="566"/>
      <c r="G12" s="566"/>
      <c r="H12" s="566"/>
      <c r="I12" s="567" t="s">
        <v>139</v>
      </c>
      <c r="J12" s="567"/>
      <c r="K12" s="567"/>
    </row>
    <row r="13" spans="1:11" ht="26.25" customHeight="1">
      <c r="A13" s="568" t="s">
        <v>140</v>
      </c>
      <c r="B13" s="568"/>
      <c r="C13" s="568"/>
      <c r="D13" s="568"/>
      <c r="E13" s="568"/>
      <c r="F13" s="568"/>
      <c r="G13" s="568"/>
      <c r="H13" s="568"/>
      <c r="I13" s="568"/>
      <c r="J13" s="568"/>
      <c r="K13" s="568"/>
    </row>
    <row r="14" spans="1:11" ht="25.5" customHeight="1">
      <c r="A14" s="98">
        <v>1</v>
      </c>
      <c r="B14" s="698" t="s">
        <v>15</v>
      </c>
      <c r="C14" s="698"/>
      <c r="D14" s="698"/>
      <c r="E14" s="699" t="s">
        <v>16</v>
      </c>
      <c r="F14" s="699"/>
      <c r="G14" s="699"/>
      <c r="H14" s="699"/>
      <c r="I14" s="562"/>
      <c r="J14" s="562"/>
      <c r="K14" s="562"/>
    </row>
    <row r="15" spans="1:11" ht="47.25" customHeight="1">
      <c r="A15" s="98">
        <v>2</v>
      </c>
      <c r="B15" s="560" t="s">
        <v>141</v>
      </c>
      <c r="C15" s="560"/>
      <c r="D15" s="560"/>
      <c r="E15" s="561" t="s">
        <v>16</v>
      </c>
      <c r="F15" s="561"/>
      <c r="G15" s="561"/>
      <c r="H15" s="561"/>
      <c r="I15" s="562"/>
      <c r="J15" s="562"/>
      <c r="K15" s="562"/>
    </row>
    <row r="16" spans="1:11" ht="55.5" customHeight="1">
      <c r="A16" s="98">
        <v>3</v>
      </c>
      <c r="B16" s="560" t="s">
        <v>513</v>
      </c>
      <c r="C16" s="560"/>
      <c r="D16" s="560"/>
      <c r="E16" s="561" t="s">
        <v>16</v>
      </c>
      <c r="F16" s="561"/>
      <c r="G16" s="561"/>
      <c r="H16" s="561"/>
      <c r="I16" s="562"/>
      <c r="J16" s="562"/>
      <c r="K16" s="562"/>
    </row>
    <row r="17" spans="1:11" ht="73.5" customHeight="1">
      <c r="A17" s="98">
        <v>4</v>
      </c>
      <c r="B17" s="560" t="s">
        <v>142</v>
      </c>
      <c r="C17" s="560"/>
      <c r="D17" s="560"/>
      <c r="E17" s="561" t="s">
        <v>16</v>
      </c>
      <c r="F17" s="561"/>
      <c r="G17" s="561"/>
      <c r="H17" s="561"/>
      <c r="I17" s="562"/>
      <c r="J17" s="562"/>
      <c r="K17" s="562"/>
    </row>
    <row r="18" spans="1:11" ht="36" customHeight="1">
      <c r="A18" s="99">
        <v>5</v>
      </c>
      <c r="B18" s="563" t="s">
        <v>143</v>
      </c>
      <c r="C18" s="563"/>
      <c r="D18" s="563"/>
      <c r="E18" s="564" t="s">
        <v>16</v>
      </c>
      <c r="F18" s="564"/>
      <c r="G18" s="564"/>
      <c r="H18" s="564"/>
      <c r="I18" s="565"/>
      <c r="J18" s="565"/>
      <c r="K18" s="565"/>
    </row>
    <row r="19" spans="1:11" ht="14.25">
      <c r="A19" s="100"/>
      <c r="B19" s="101"/>
      <c r="C19" s="101"/>
      <c r="D19" s="101"/>
      <c r="E19" s="101"/>
      <c r="F19" s="101"/>
      <c r="G19" s="101"/>
      <c r="H19" s="101"/>
      <c r="I19" s="101"/>
      <c r="J19" s="101"/>
      <c r="K19" s="101"/>
    </row>
    <row r="20" spans="1:11" ht="14.25" customHeight="1">
      <c r="A20" s="100"/>
      <c r="B20" s="101"/>
      <c r="C20" s="101"/>
      <c r="D20" s="101"/>
      <c r="E20" s="101"/>
      <c r="F20" s="544" t="s">
        <v>17</v>
      </c>
      <c r="G20" s="544"/>
      <c r="H20" s="544"/>
      <c r="I20" s="544"/>
      <c r="J20" s="101"/>
      <c r="K20" s="101"/>
    </row>
    <row r="21" spans="1:11" ht="14.25">
      <c r="A21" s="100"/>
      <c r="B21" s="101"/>
      <c r="C21" s="101"/>
      <c r="D21" s="101"/>
      <c r="E21" s="101"/>
      <c r="F21" s="544"/>
      <c r="G21" s="544"/>
      <c r="H21" s="544"/>
      <c r="I21" s="544"/>
      <c r="J21" s="101"/>
      <c r="K21" s="101"/>
    </row>
    <row r="22" spans="1:11" ht="14.25">
      <c r="A22" s="100"/>
      <c r="B22" s="101"/>
      <c r="C22" s="101"/>
      <c r="D22" s="101"/>
      <c r="E22" s="101"/>
      <c r="F22" s="101"/>
      <c r="G22" s="101"/>
      <c r="H22" s="101"/>
      <c r="I22" s="101"/>
      <c r="J22" s="101"/>
      <c r="K22" s="101"/>
    </row>
  </sheetData>
  <sheetProtection selectLockedCells="1" selectUnlockedCells="1"/>
  <mergeCells count="26">
    <mergeCell ref="A1:K1"/>
    <mergeCell ref="A2:K2"/>
    <mergeCell ref="B4:B7"/>
    <mergeCell ref="B8:B9"/>
    <mergeCell ref="A10:G10"/>
    <mergeCell ref="J10:K10"/>
    <mergeCell ref="B12:D12"/>
    <mergeCell ref="E12:H12"/>
    <mergeCell ref="I12:K12"/>
    <mergeCell ref="A13:K13"/>
    <mergeCell ref="B14:D14"/>
    <mergeCell ref="E14:H14"/>
    <mergeCell ref="I14:K14"/>
    <mergeCell ref="B15:D15"/>
    <mergeCell ref="E15:H15"/>
    <mergeCell ref="I15:K15"/>
    <mergeCell ref="B16:D16"/>
    <mergeCell ref="E16:H16"/>
    <mergeCell ref="I16:K16"/>
    <mergeCell ref="F20:I21"/>
    <mergeCell ref="B17:D17"/>
    <mergeCell ref="E17:H17"/>
    <mergeCell ref="I17:K17"/>
    <mergeCell ref="B18:D18"/>
    <mergeCell ref="E18:H18"/>
    <mergeCell ref="I18:K18"/>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indexed="40"/>
  </sheetPr>
  <dimension ref="A1:K34"/>
  <sheetViews>
    <sheetView zoomScalePageLayoutView="0" workbookViewId="0" topLeftCell="A4">
      <selection activeCell="G29" sqref="F4:G29"/>
    </sheetView>
  </sheetViews>
  <sheetFormatPr defaultColWidth="9.140625" defaultRowHeight="12.75"/>
  <cols>
    <col min="2" max="2" width="41.421875" style="0" customWidth="1"/>
    <col min="3" max="3" width="15.00390625" style="0" customWidth="1"/>
    <col min="4" max="4" width="11.7109375" style="0" customWidth="1"/>
    <col min="5" max="5" width="6.421875" style="0" customWidth="1"/>
    <col min="6" max="6" width="10.7109375" style="0" customWidth="1"/>
    <col min="7" max="7" width="7.421875" style="0" customWidth="1"/>
    <col min="8" max="8" width="13.8515625" style="0" customWidth="1"/>
    <col min="9" max="9" width="13.7109375" style="0" customWidth="1"/>
    <col min="10" max="10" width="14.00390625" style="0" customWidth="1"/>
    <col min="11" max="11" width="13.421875" style="0" customWidth="1"/>
  </cols>
  <sheetData>
    <row r="1" spans="1:11" ht="51" customHeight="1" thickBot="1">
      <c r="A1" s="577" t="s">
        <v>488</v>
      </c>
      <c r="B1" s="577"/>
      <c r="C1" s="577"/>
      <c r="D1" s="577"/>
      <c r="E1" s="577"/>
      <c r="F1" s="577"/>
      <c r="G1" s="577"/>
      <c r="H1" s="577"/>
      <c r="I1" s="577"/>
      <c r="J1" s="577"/>
      <c r="K1" s="577"/>
    </row>
    <row r="2" spans="1:11" ht="19.5" customHeight="1" thickBot="1">
      <c r="A2" s="569" t="s">
        <v>485</v>
      </c>
      <c r="B2" s="578"/>
      <c r="C2" s="578"/>
      <c r="D2" s="578"/>
      <c r="E2" s="578"/>
      <c r="F2" s="578"/>
      <c r="G2" s="578"/>
      <c r="H2" s="578"/>
      <c r="I2" s="578"/>
      <c r="J2" s="578"/>
      <c r="K2" s="579"/>
    </row>
    <row r="3" spans="1:11" ht="59.25" customHeight="1" thickBot="1">
      <c r="A3" s="397" t="s">
        <v>1</v>
      </c>
      <c r="B3" s="398" t="s">
        <v>476</v>
      </c>
      <c r="C3" s="398" t="s">
        <v>478</v>
      </c>
      <c r="D3" s="398" t="s">
        <v>19</v>
      </c>
      <c r="E3" s="399" t="s">
        <v>20</v>
      </c>
      <c r="F3" s="400" t="s">
        <v>419</v>
      </c>
      <c r="G3" s="401" t="s">
        <v>482</v>
      </c>
      <c r="H3" s="402" t="s">
        <v>420</v>
      </c>
      <c r="I3" s="400" t="s">
        <v>421</v>
      </c>
      <c r="J3" s="403" t="s">
        <v>3</v>
      </c>
      <c r="K3" s="404" t="s">
        <v>483</v>
      </c>
    </row>
    <row r="4" spans="1:11" ht="38.25" customHeight="1">
      <c r="A4" s="102">
        <v>1</v>
      </c>
      <c r="B4" s="580" t="s">
        <v>144</v>
      </c>
      <c r="C4" s="103" t="s">
        <v>145</v>
      </c>
      <c r="D4" s="103" t="s">
        <v>486</v>
      </c>
      <c r="E4" s="104">
        <v>600</v>
      </c>
      <c r="F4" s="105"/>
      <c r="G4" s="106"/>
      <c r="H4" s="107">
        <f aca="true" t="shared" si="0" ref="H4:H29">ROUND(E4*F4,2)</f>
        <v>0</v>
      </c>
      <c r="I4" s="108">
        <f aca="true" t="shared" si="1" ref="I4:I29">H4+ROUND(H4*G4/100,2)</f>
        <v>0</v>
      </c>
      <c r="J4" s="106"/>
      <c r="K4" s="109"/>
    </row>
    <row r="5" spans="1:11" ht="60" customHeight="1">
      <c r="A5" s="39">
        <v>2</v>
      </c>
      <c r="B5" s="581"/>
      <c r="C5" s="40" t="s">
        <v>147</v>
      </c>
      <c r="D5" s="40" t="s">
        <v>44</v>
      </c>
      <c r="E5" s="40">
        <v>200</v>
      </c>
      <c r="F5" s="105"/>
      <c r="G5" s="43"/>
      <c r="H5" s="44">
        <f t="shared" si="0"/>
        <v>0</v>
      </c>
      <c r="I5" s="45">
        <f t="shared" si="1"/>
        <v>0</v>
      </c>
      <c r="J5" s="43"/>
      <c r="K5" s="110"/>
    </row>
    <row r="6" spans="1:11" ht="12" customHeight="1">
      <c r="A6" s="102">
        <v>3</v>
      </c>
      <c r="B6" s="574" t="s">
        <v>148</v>
      </c>
      <c r="C6" s="40" t="s">
        <v>149</v>
      </c>
      <c r="D6" s="40" t="s">
        <v>150</v>
      </c>
      <c r="E6" s="40">
        <v>200</v>
      </c>
      <c r="F6" s="105"/>
      <c r="G6" s="106"/>
      <c r="H6" s="44">
        <f t="shared" si="0"/>
        <v>0</v>
      </c>
      <c r="I6" s="45">
        <f t="shared" si="1"/>
        <v>0</v>
      </c>
      <c r="J6" s="43"/>
      <c r="K6" s="110"/>
    </row>
    <row r="7" spans="1:11" ht="12.75">
      <c r="A7" s="102">
        <v>4</v>
      </c>
      <c r="B7" s="574"/>
      <c r="C7" s="40" t="s">
        <v>8</v>
      </c>
      <c r="D7" s="40" t="s">
        <v>151</v>
      </c>
      <c r="E7" s="40">
        <v>80</v>
      </c>
      <c r="F7" s="105"/>
      <c r="G7" s="43"/>
      <c r="H7" s="44">
        <f t="shared" si="0"/>
        <v>0</v>
      </c>
      <c r="I7" s="45">
        <f t="shared" si="1"/>
        <v>0</v>
      </c>
      <c r="J7" s="43"/>
      <c r="K7" s="110"/>
    </row>
    <row r="8" spans="1:11" ht="12.75">
      <c r="A8" s="39">
        <v>5</v>
      </c>
      <c r="B8" s="574"/>
      <c r="C8" s="40" t="s">
        <v>152</v>
      </c>
      <c r="D8" s="40" t="s">
        <v>23</v>
      </c>
      <c r="E8" s="40">
        <v>80</v>
      </c>
      <c r="F8" s="105"/>
      <c r="G8" s="106"/>
      <c r="H8" s="44">
        <f t="shared" si="0"/>
        <v>0</v>
      </c>
      <c r="I8" s="45">
        <f t="shared" si="1"/>
        <v>0</v>
      </c>
      <c r="J8" s="43"/>
      <c r="K8" s="110"/>
    </row>
    <row r="9" spans="1:11" ht="12.75">
      <c r="A9" s="102">
        <v>6</v>
      </c>
      <c r="B9" s="574"/>
      <c r="C9" s="40" t="s">
        <v>153</v>
      </c>
      <c r="D9" s="40" t="s">
        <v>23</v>
      </c>
      <c r="E9" s="40">
        <v>30</v>
      </c>
      <c r="F9" s="105"/>
      <c r="G9" s="43"/>
      <c r="H9" s="44">
        <f t="shared" si="0"/>
        <v>0</v>
      </c>
      <c r="I9" s="45">
        <f t="shared" si="1"/>
        <v>0</v>
      </c>
      <c r="J9" s="43"/>
      <c r="K9" s="110"/>
    </row>
    <row r="10" spans="1:11" ht="29.25" customHeight="1">
      <c r="A10" s="102">
        <v>7</v>
      </c>
      <c r="B10" s="574"/>
      <c r="C10" s="49" t="s">
        <v>154</v>
      </c>
      <c r="D10" s="40" t="s">
        <v>23</v>
      </c>
      <c r="E10" s="40">
        <v>10</v>
      </c>
      <c r="F10" s="105"/>
      <c r="G10" s="106"/>
      <c r="H10" s="44">
        <f t="shared" si="0"/>
        <v>0</v>
      </c>
      <c r="I10" s="45">
        <f t="shared" si="1"/>
        <v>0</v>
      </c>
      <c r="J10" s="43"/>
      <c r="K10" s="110"/>
    </row>
    <row r="11" spans="1:11" ht="31.5" customHeight="1">
      <c r="A11" s="39">
        <v>8</v>
      </c>
      <c r="B11" s="574" t="s">
        <v>155</v>
      </c>
      <c r="C11" s="49" t="s">
        <v>156</v>
      </c>
      <c r="D11" s="40" t="s">
        <v>157</v>
      </c>
      <c r="E11" s="40">
        <v>4</v>
      </c>
      <c r="F11" s="105"/>
      <c r="G11" s="43"/>
      <c r="H11" s="44">
        <f t="shared" si="0"/>
        <v>0</v>
      </c>
      <c r="I11" s="45">
        <f t="shared" si="1"/>
        <v>0</v>
      </c>
      <c r="J11" s="43"/>
      <c r="K11" s="110"/>
    </row>
    <row r="12" spans="1:11" ht="22.5">
      <c r="A12" s="102">
        <v>9</v>
      </c>
      <c r="B12" s="574"/>
      <c r="C12" s="40" t="s">
        <v>158</v>
      </c>
      <c r="D12" s="40" t="s">
        <v>159</v>
      </c>
      <c r="E12" s="40">
        <v>4</v>
      </c>
      <c r="F12" s="105"/>
      <c r="G12" s="106"/>
      <c r="H12" s="44">
        <f t="shared" si="0"/>
        <v>0</v>
      </c>
      <c r="I12" s="45">
        <f t="shared" si="1"/>
        <v>0</v>
      </c>
      <c r="J12" s="43"/>
      <c r="K12" s="110"/>
    </row>
    <row r="13" spans="1:11" ht="90.75">
      <c r="A13" s="102">
        <v>10</v>
      </c>
      <c r="B13" s="111" t="s">
        <v>160</v>
      </c>
      <c r="C13" s="40" t="s">
        <v>161</v>
      </c>
      <c r="D13" s="40" t="s">
        <v>60</v>
      </c>
      <c r="E13" s="40">
        <v>10</v>
      </c>
      <c r="F13" s="105"/>
      <c r="G13" s="43"/>
      <c r="H13" s="44">
        <f t="shared" si="0"/>
        <v>0</v>
      </c>
      <c r="I13" s="45">
        <f t="shared" si="1"/>
        <v>0</v>
      </c>
      <c r="J13" s="43"/>
      <c r="K13" s="110"/>
    </row>
    <row r="14" spans="1:11" ht="166.5" customHeight="1">
      <c r="A14" s="39">
        <v>11</v>
      </c>
      <c r="B14" s="111" t="s">
        <v>162</v>
      </c>
      <c r="C14" s="40" t="s">
        <v>163</v>
      </c>
      <c r="D14" s="40" t="s">
        <v>164</v>
      </c>
      <c r="E14" s="40">
        <v>4</v>
      </c>
      <c r="F14" s="105"/>
      <c r="G14" s="106"/>
      <c r="H14" s="44">
        <f t="shared" si="0"/>
        <v>0</v>
      </c>
      <c r="I14" s="45">
        <f t="shared" si="1"/>
        <v>0</v>
      </c>
      <c r="J14" s="43"/>
      <c r="K14" s="110"/>
    </row>
    <row r="15" spans="1:11" ht="140.25" customHeight="1">
      <c r="A15" s="102">
        <v>12</v>
      </c>
      <c r="B15" s="111" t="s">
        <v>165</v>
      </c>
      <c r="C15" s="40" t="s">
        <v>166</v>
      </c>
      <c r="D15" s="40" t="s">
        <v>150</v>
      </c>
      <c r="E15" s="40">
        <v>20</v>
      </c>
      <c r="F15" s="105"/>
      <c r="G15" s="43"/>
      <c r="H15" s="44">
        <f t="shared" si="0"/>
        <v>0</v>
      </c>
      <c r="I15" s="45">
        <f t="shared" si="1"/>
        <v>0</v>
      </c>
      <c r="J15" s="43"/>
      <c r="K15" s="110"/>
    </row>
    <row r="16" spans="1:11" ht="216.75" customHeight="1">
      <c r="A16" s="39">
        <v>13</v>
      </c>
      <c r="B16" s="111" t="s">
        <v>167</v>
      </c>
      <c r="C16" s="40" t="s">
        <v>166</v>
      </c>
      <c r="D16" s="40" t="s">
        <v>151</v>
      </c>
      <c r="E16" s="40">
        <v>5</v>
      </c>
      <c r="F16" s="105"/>
      <c r="G16" s="106"/>
      <c r="H16" s="44">
        <f t="shared" si="0"/>
        <v>0</v>
      </c>
      <c r="I16" s="45">
        <f t="shared" si="1"/>
        <v>0</v>
      </c>
      <c r="J16" s="43"/>
      <c r="K16" s="110"/>
    </row>
    <row r="17" spans="1:11" ht="35.25" customHeight="1">
      <c r="A17" s="102">
        <v>14</v>
      </c>
      <c r="B17" s="574" t="s">
        <v>168</v>
      </c>
      <c r="C17" s="40" t="s">
        <v>169</v>
      </c>
      <c r="D17" s="40" t="s">
        <v>146</v>
      </c>
      <c r="E17" s="40">
        <v>220</v>
      </c>
      <c r="F17" s="105"/>
      <c r="G17" s="43"/>
      <c r="H17" s="44">
        <f t="shared" si="0"/>
        <v>0</v>
      </c>
      <c r="I17" s="45">
        <f t="shared" si="1"/>
        <v>0</v>
      </c>
      <c r="J17" s="43"/>
      <c r="K17" s="110"/>
    </row>
    <row r="18" spans="1:11" ht="35.25" customHeight="1">
      <c r="A18" s="39">
        <v>15</v>
      </c>
      <c r="B18" s="574"/>
      <c r="C18" s="40" t="s">
        <v>170</v>
      </c>
      <c r="D18" s="40" t="s">
        <v>146</v>
      </c>
      <c r="E18" s="40">
        <v>1400</v>
      </c>
      <c r="F18" s="105"/>
      <c r="G18" s="106"/>
      <c r="H18" s="44">
        <f t="shared" si="0"/>
        <v>0</v>
      </c>
      <c r="I18" s="45">
        <f t="shared" si="1"/>
        <v>0</v>
      </c>
      <c r="J18" s="43"/>
      <c r="K18" s="110"/>
    </row>
    <row r="19" spans="1:11" ht="39.75" customHeight="1">
      <c r="A19" s="102">
        <v>16</v>
      </c>
      <c r="B19" s="574" t="s">
        <v>171</v>
      </c>
      <c r="C19" s="40" t="s">
        <v>172</v>
      </c>
      <c r="D19" s="40" t="s">
        <v>146</v>
      </c>
      <c r="E19" s="40">
        <v>600</v>
      </c>
      <c r="F19" s="105"/>
      <c r="G19" s="43"/>
      <c r="H19" s="44">
        <f t="shared" si="0"/>
        <v>0</v>
      </c>
      <c r="I19" s="45">
        <f t="shared" si="1"/>
        <v>0</v>
      </c>
      <c r="J19" s="43"/>
      <c r="K19" s="110"/>
    </row>
    <row r="20" spans="1:11" ht="39.75" customHeight="1">
      <c r="A20" s="39">
        <v>17</v>
      </c>
      <c r="B20" s="574"/>
      <c r="C20" s="40" t="s">
        <v>173</v>
      </c>
      <c r="D20" s="40" t="s">
        <v>146</v>
      </c>
      <c r="E20" s="40">
        <v>80</v>
      </c>
      <c r="F20" s="105"/>
      <c r="G20" s="106"/>
      <c r="H20" s="44">
        <f t="shared" si="0"/>
        <v>0</v>
      </c>
      <c r="I20" s="45">
        <f t="shared" si="1"/>
        <v>0</v>
      </c>
      <c r="J20" s="43"/>
      <c r="K20" s="110"/>
    </row>
    <row r="21" spans="1:11" ht="231" customHeight="1">
      <c r="A21" s="102">
        <v>18</v>
      </c>
      <c r="B21" s="111" t="s">
        <v>174</v>
      </c>
      <c r="C21" s="40" t="s">
        <v>175</v>
      </c>
      <c r="D21" s="40" t="s">
        <v>164</v>
      </c>
      <c r="E21" s="40">
        <v>60</v>
      </c>
      <c r="F21" s="105"/>
      <c r="G21" s="43"/>
      <c r="H21" s="44">
        <f t="shared" si="0"/>
        <v>0</v>
      </c>
      <c r="I21" s="45">
        <f t="shared" si="1"/>
        <v>0</v>
      </c>
      <c r="J21" s="43"/>
      <c r="K21" s="110"/>
    </row>
    <row r="22" spans="1:11" ht="105" customHeight="1">
      <c r="A22" s="39">
        <v>19</v>
      </c>
      <c r="B22" s="111" t="s">
        <v>176</v>
      </c>
      <c r="C22" s="40" t="s">
        <v>177</v>
      </c>
      <c r="D22" s="40" t="s">
        <v>126</v>
      </c>
      <c r="E22" s="40">
        <v>10</v>
      </c>
      <c r="F22" s="105"/>
      <c r="G22" s="106"/>
      <c r="H22" s="44">
        <f t="shared" si="0"/>
        <v>0</v>
      </c>
      <c r="I22" s="45">
        <f t="shared" si="1"/>
        <v>0</v>
      </c>
      <c r="J22" s="43"/>
      <c r="K22" s="110"/>
    </row>
    <row r="23" spans="1:11" ht="112.5" customHeight="1">
      <c r="A23" s="102">
        <v>20</v>
      </c>
      <c r="B23" s="111" t="s">
        <v>178</v>
      </c>
      <c r="C23" s="40" t="s">
        <v>177</v>
      </c>
      <c r="D23" s="40" t="s">
        <v>179</v>
      </c>
      <c r="E23" s="40">
        <v>90</v>
      </c>
      <c r="F23" s="105"/>
      <c r="G23" s="43"/>
      <c r="H23" s="44">
        <f t="shared" si="0"/>
        <v>0</v>
      </c>
      <c r="I23" s="45">
        <f t="shared" si="1"/>
        <v>0</v>
      </c>
      <c r="J23" s="43"/>
      <c r="K23" s="110"/>
    </row>
    <row r="24" spans="1:11" ht="65.25" customHeight="1">
      <c r="A24" s="39">
        <v>21</v>
      </c>
      <c r="B24" s="111" t="s">
        <v>180</v>
      </c>
      <c r="C24" s="40" t="s">
        <v>181</v>
      </c>
      <c r="D24" s="40" t="s">
        <v>182</v>
      </c>
      <c r="E24" s="40">
        <v>24</v>
      </c>
      <c r="F24" s="105"/>
      <c r="G24" s="106"/>
      <c r="H24" s="44">
        <f t="shared" si="0"/>
        <v>0</v>
      </c>
      <c r="I24" s="45">
        <f t="shared" si="1"/>
        <v>0</v>
      </c>
      <c r="J24" s="43"/>
      <c r="K24" s="110"/>
    </row>
    <row r="25" spans="1:11" ht="68.25">
      <c r="A25" s="102">
        <v>22</v>
      </c>
      <c r="B25" s="112" t="s">
        <v>183</v>
      </c>
      <c r="C25" s="40" t="s">
        <v>184</v>
      </c>
      <c r="D25" s="40" t="s">
        <v>44</v>
      </c>
      <c r="E25" s="40">
        <v>4</v>
      </c>
      <c r="F25" s="105"/>
      <c r="G25" s="43"/>
      <c r="H25" s="44">
        <f t="shared" si="0"/>
        <v>0</v>
      </c>
      <c r="I25" s="45">
        <f t="shared" si="1"/>
        <v>0</v>
      </c>
      <c r="J25" s="43"/>
      <c r="K25" s="110"/>
    </row>
    <row r="26" spans="1:11" ht="88.5" customHeight="1">
      <c r="A26" s="39">
        <v>23</v>
      </c>
      <c r="B26" s="113" t="s">
        <v>185</v>
      </c>
      <c r="C26" s="114" t="s">
        <v>186</v>
      </c>
      <c r="D26" s="40" t="s">
        <v>44</v>
      </c>
      <c r="E26" s="40">
        <v>20</v>
      </c>
      <c r="F26" s="42"/>
      <c r="G26" s="106"/>
      <c r="H26" s="44">
        <f t="shared" si="0"/>
        <v>0</v>
      </c>
      <c r="I26" s="45">
        <f t="shared" si="1"/>
        <v>0</v>
      </c>
      <c r="J26" s="43"/>
      <c r="K26" s="115"/>
    </row>
    <row r="27" spans="1:11" ht="87.75" customHeight="1">
      <c r="A27" s="102">
        <v>24</v>
      </c>
      <c r="B27" s="113" t="s">
        <v>187</v>
      </c>
      <c r="C27" s="114" t="s">
        <v>188</v>
      </c>
      <c r="D27" s="40" t="s">
        <v>44</v>
      </c>
      <c r="E27" s="40">
        <v>20</v>
      </c>
      <c r="F27" s="42"/>
      <c r="G27" s="43"/>
      <c r="H27" s="44">
        <f t="shared" si="0"/>
        <v>0</v>
      </c>
      <c r="I27" s="45">
        <f t="shared" si="1"/>
        <v>0</v>
      </c>
      <c r="J27" s="43"/>
      <c r="K27" s="115"/>
    </row>
    <row r="28" spans="1:11" ht="224.25" customHeight="1">
      <c r="A28" s="39">
        <v>25</v>
      </c>
      <c r="B28" s="57" t="s">
        <v>189</v>
      </c>
      <c r="C28" s="116" t="s">
        <v>190</v>
      </c>
      <c r="D28" s="40" t="s">
        <v>164</v>
      </c>
      <c r="E28" s="52">
        <v>10</v>
      </c>
      <c r="F28" s="117"/>
      <c r="G28" s="106"/>
      <c r="H28" s="44">
        <f t="shared" si="0"/>
        <v>0</v>
      </c>
      <c r="I28" s="45">
        <f t="shared" si="1"/>
        <v>0</v>
      </c>
      <c r="J28" s="118"/>
      <c r="K28" s="119"/>
    </row>
    <row r="29" spans="1:11" ht="90.75">
      <c r="A29" s="120">
        <v>26</v>
      </c>
      <c r="B29" s="121" t="s">
        <v>191</v>
      </c>
      <c r="C29" s="122" t="s">
        <v>192</v>
      </c>
      <c r="D29" s="123" t="s">
        <v>44</v>
      </c>
      <c r="E29" s="123">
        <v>24</v>
      </c>
      <c r="F29" s="117"/>
      <c r="G29" s="43"/>
      <c r="H29" s="124">
        <f t="shared" si="0"/>
        <v>0</v>
      </c>
      <c r="I29" s="125">
        <f t="shared" si="1"/>
        <v>0</v>
      </c>
      <c r="J29" s="126"/>
      <c r="K29" s="127"/>
    </row>
    <row r="30" spans="1:11" ht="21.75" customHeight="1">
      <c r="A30" s="575" t="s">
        <v>193</v>
      </c>
      <c r="B30" s="575"/>
      <c r="C30" s="575"/>
      <c r="D30" s="575"/>
      <c r="E30" s="575"/>
      <c r="F30" s="575"/>
      <c r="G30" s="575"/>
      <c r="H30" s="128">
        <f>SUM(H4:H29)</f>
        <v>0</v>
      </c>
      <c r="I30" s="129">
        <f>SUM(I4:I29)</f>
        <v>0</v>
      </c>
      <c r="J30" s="576"/>
      <c r="K30" s="576"/>
    </row>
    <row r="33" spans="6:9" ht="12" customHeight="1">
      <c r="F33" s="544" t="s">
        <v>17</v>
      </c>
      <c r="G33" s="544"/>
      <c r="H33" s="544"/>
      <c r="I33" s="544"/>
    </row>
    <row r="34" spans="6:9" ht="12.75">
      <c r="F34" s="544"/>
      <c r="G34" s="544"/>
      <c r="H34" s="544"/>
      <c r="I34" s="544"/>
    </row>
  </sheetData>
  <sheetProtection selectLockedCells="1" selectUnlockedCells="1"/>
  <mergeCells count="10">
    <mergeCell ref="B17:B18"/>
    <mergeCell ref="B19:B20"/>
    <mergeCell ref="A30:G30"/>
    <mergeCell ref="J30:K30"/>
    <mergeCell ref="F33:I34"/>
    <mergeCell ref="A1:K1"/>
    <mergeCell ref="A2:K2"/>
    <mergeCell ref="B4:B5"/>
    <mergeCell ref="B6:B10"/>
    <mergeCell ref="B11:B12"/>
  </mergeCells>
  <printOptions/>
  <pageMargins left="0.31527777777777777" right="0.31527777777777777" top="0.7479166666666667" bottom="0.7479166666666667" header="0.5118055555555555" footer="0.5118055555555555"/>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sheetPr>
    <tabColor indexed="40"/>
  </sheetPr>
  <dimension ref="A1:IV55"/>
  <sheetViews>
    <sheetView zoomScalePageLayoutView="0" workbookViewId="0" topLeftCell="A25">
      <selection activeCell="C33" sqref="C33"/>
    </sheetView>
  </sheetViews>
  <sheetFormatPr defaultColWidth="11.57421875" defaultRowHeight="12.75"/>
  <cols>
    <col min="1" max="1" width="6.7109375" style="74" customWidth="1"/>
    <col min="2" max="2" width="27.28125" style="74" customWidth="1"/>
    <col min="3" max="3" width="15.421875" style="74" customWidth="1"/>
    <col min="4" max="4" width="15.28125" style="74" customWidth="1"/>
    <col min="5" max="5" width="10.28125" style="74" customWidth="1"/>
    <col min="6" max="6" width="10.7109375" style="74" customWidth="1"/>
    <col min="7" max="7" width="10.28125" style="74" customWidth="1"/>
    <col min="8" max="9" width="16.57421875" style="74" customWidth="1"/>
    <col min="10" max="10" width="15.421875" style="74" customWidth="1"/>
    <col min="11" max="11" width="18.28125" style="74" customWidth="1"/>
    <col min="12" max="248" width="9.421875" style="74" customWidth="1"/>
  </cols>
  <sheetData>
    <row r="1" spans="1:11" ht="14.25">
      <c r="A1" s="595" t="str">
        <f>'Pakiet nr 1'!A1:J1</f>
        <v>dodatek nr 2 do oferty na dostawę materiałów szewnych, materiałów opatrunkowych i opatrunków specjalistycznych.
Nr sprawy: ZP/P/01/22</v>
      </c>
      <c r="B1" s="595"/>
      <c r="C1" s="595"/>
      <c r="D1" s="595"/>
      <c r="E1" s="595"/>
      <c r="F1" s="595"/>
      <c r="G1" s="595"/>
      <c r="H1" s="595"/>
      <c r="I1" s="595"/>
      <c r="J1" s="595"/>
      <c r="K1" s="595"/>
    </row>
    <row r="2" spans="1:11" ht="22.5" customHeight="1">
      <c r="A2" s="595"/>
      <c r="B2" s="595"/>
      <c r="C2" s="595"/>
      <c r="D2" s="595"/>
      <c r="E2" s="595"/>
      <c r="F2" s="595"/>
      <c r="G2" s="595"/>
      <c r="H2" s="595"/>
      <c r="I2" s="595"/>
      <c r="J2" s="595"/>
      <c r="K2" s="595"/>
    </row>
    <row r="3" spans="1:11" ht="20.25" customHeight="1" thickBot="1">
      <c r="A3" s="546" t="s">
        <v>489</v>
      </c>
      <c r="B3" s="546"/>
      <c r="C3" s="546"/>
      <c r="D3" s="546"/>
      <c r="E3" s="546"/>
      <c r="F3" s="546"/>
      <c r="G3" s="546"/>
      <c r="H3" s="546"/>
      <c r="I3" s="546"/>
      <c r="J3" s="546"/>
      <c r="K3" s="546"/>
    </row>
    <row r="4" spans="1:11" ht="45.75" customHeight="1" thickBot="1">
      <c r="A4" s="397" t="s">
        <v>1</v>
      </c>
      <c r="B4" s="398" t="s">
        <v>476</v>
      </c>
      <c r="C4" s="398" t="s">
        <v>478</v>
      </c>
      <c r="D4" s="398" t="s">
        <v>19</v>
      </c>
      <c r="E4" s="399" t="s">
        <v>20</v>
      </c>
      <c r="F4" s="400" t="s">
        <v>419</v>
      </c>
      <c r="G4" s="401" t="s">
        <v>482</v>
      </c>
      <c r="H4" s="402" t="s">
        <v>420</v>
      </c>
      <c r="I4" s="400" t="s">
        <v>421</v>
      </c>
      <c r="J4" s="403" t="s">
        <v>3</v>
      </c>
      <c r="K4" s="404" t="s">
        <v>483</v>
      </c>
    </row>
    <row r="5" spans="1:11" ht="12.75" customHeight="1">
      <c r="A5" s="75">
        <v>1</v>
      </c>
      <c r="B5" s="570" t="s">
        <v>194</v>
      </c>
      <c r="C5" s="130" t="s">
        <v>136</v>
      </c>
      <c r="D5" s="76" t="s">
        <v>195</v>
      </c>
      <c r="E5" s="131">
        <v>40</v>
      </c>
      <c r="F5" s="462"/>
      <c r="G5" s="78"/>
      <c r="H5" s="79">
        <f aca="true" t="shared" si="0" ref="H5:H40">ROUND(E5*F5,2)</f>
        <v>0</v>
      </c>
      <c r="I5" s="80">
        <f aca="true" t="shared" si="1" ref="I5:I40">H5+ROUND(H5*G5/100,2)</f>
        <v>0</v>
      </c>
      <c r="J5" s="81"/>
      <c r="K5" s="132"/>
    </row>
    <row r="6" spans="1:11" ht="14.25">
      <c r="A6" s="84">
        <v>2</v>
      </c>
      <c r="B6" s="570"/>
      <c r="C6" s="85" t="s">
        <v>6</v>
      </c>
      <c r="D6" s="85" t="s">
        <v>195</v>
      </c>
      <c r="E6" s="133">
        <v>20</v>
      </c>
      <c r="F6" s="463"/>
      <c r="G6" s="78"/>
      <c r="H6" s="87">
        <f t="shared" si="0"/>
        <v>0</v>
      </c>
      <c r="I6" s="88">
        <f t="shared" si="1"/>
        <v>0</v>
      </c>
      <c r="J6" s="89"/>
      <c r="K6" s="132"/>
    </row>
    <row r="7" spans="1:11" ht="14.25">
      <c r="A7" s="75">
        <v>3</v>
      </c>
      <c r="B7" s="570"/>
      <c r="C7" s="85" t="s">
        <v>8</v>
      </c>
      <c r="D7" s="85" t="s">
        <v>195</v>
      </c>
      <c r="E7" s="134">
        <v>100</v>
      </c>
      <c r="F7" s="463"/>
      <c r="G7" s="78"/>
      <c r="H7" s="87">
        <f t="shared" si="0"/>
        <v>0</v>
      </c>
      <c r="I7" s="88">
        <f t="shared" si="1"/>
        <v>0</v>
      </c>
      <c r="J7" s="89"/>
      <c r="K7" s="132"/>
    </row>
    <row r="8" spans="1:11" ht="14.25">
      <c r="A8" s="84">
        <v>4</v>
      </c>
      <c r="B8" s="135" t="s">
        <v>196</v>
      </c>
      <c r="C8" s="136"/>
      <c r="D8" s="136"/>
      <c r="E8" s="134">
        <v>750</v>
      </c>
      <c r="F8" s="463"/>
      <c r="G8" s="78"/>
      <c r="H8" s="87">
        <f t="shared" si="0"/>
        <v>0</v>
      </c>
      <c r="I8" s="88">
        <f t="shared" si="1"/>
        <v>0</v>
      </c>
      <c r="J8" s="89"/>
      <c r="K8" s="132"/>
    </row>
    <row r="9" spans="1:11" ht="30" customHeight="1">
      <c r="A9" s="75">
        <v>5</v>
      </c>
      <c r="B9" s="135" t="s">
        <v>197</v>
      </c>
      <c r="C9" s="85" t="s">
        <v>61</v>
      </c>
      <c r="D9" s="85" t="s">
        <v>198</v>
      </c>
      <c r="E9" s="134">
        <v>260</v>
      </c>
      <c r="F9" s="463"/>
      <c r="G9" s="78"/>
      <c r="H9" s="87">
        <f t="shared" si="0"/>
        <v>0</v>
      </c>
      <c r="I9" s="88">
        <f t="shared" si="1"/>
        <v>0</v>
      </c>
      <c r="J9" s="89"/>
      <c r="K9" s="132"/>
    </row>
    <row r="10" spans="1:11" ht="12.75" customHeight="1">
      <c r="A10" s="84">
        <v>6</v>
      </c>
      <c r="B10" s="589" t="s">
        <v>199</v>
      </c>
      <c r="C10" s="85" t="s">
        <v>200</v>
      </c>
      <c r="D10" s="85" t="s">
        <v>44</v>
      </c>
      <c r="E10" s="134">
        <v>3000</v>
      </c>
      <c r="F10" s="463"/>
      <c r="G10" s="78"/>
      <c r="H10" s="87">
        <f t="shared" si="0"/>
        <v>0</v>
      </c>
      <c r="I10" s="88">
        <f t="shared" si="1"/>
        <v>0</v>
      </c>
      <c r="J10" s="89"/>
      <c r="K10" s="132"/>
    </row>
    <row r="11" spans="1:11" ht="14.25">
      <c r="A11" s="75">
        <v>7</v>
      </c>
      <c r="B11" s="589"/>
      <c r="C11" s="85" t="s">
        <v>201</v>
      </c>
      <c r="D11" s="85" t="s">
        <v>44</v>
      </c>
      <c r="E11" s="134">
        <v>8200</v>
      </c>
      <c r="F11" s="463"/>
      <c r="G11" s="78"/>
      <c r="H11" s="87">
        <f t="shared" si="0"/>
        <v>0</v>
      </c>
      <c r="I11" s="88">
        <f t="shared" si="1"/>
        <v>0</v>
      </c>
      <c r="J11" s="89"/>
      <c r="K11" s="132"/>
    </row>
    <row r="12" spans="1:11" ht="14.25">
      <c r="A12" s="84">
        <v>8</v>
      </c>
      <c r="B12" s="589"/>
      <c r="C12" s="85" t="s">
        <v>202</v>
      </c>
      <c r="D12" s="85" t="s">
        <v>44</v>
      </c>
      <c r="E12" s="134">
        <v>7400</v>
      </c>
      <c r="F12" s="463"/>
      <c r="G12" s="78"/>
      <c r="H12" s="87">
        <f t="shared" si="0"/>
        <v>0</v>
      </c>
      <c r="I12" s="88">
        <f t="shared" si="1"/>
        <v>0</v>
      </c>
      <c r="J12" s="89"/>
      <c r="K12" s="132"/>
    </row>
    <row r="13" spans="1:11" ht="12.75" customHeight="1">
      <c r="A13" s="75">
        <v>9</v>
      </c>
      <c r="B13" s="137" t="s">
        <v>203</v>
      </c>
      <c r="C13" s="85" t="s">
        <v>204</v>
      </c>
      <c r="D13" s="85" t="s">
        <v>44</v>
      </c>
      <c r="E13" s="134">
        <v>1700</v>
      </c>
      <c r="F13" s="463"/>
      <c r="G13" s="78"/>
      <c r="H13" s="87">
        <f t="shared" si="0"/>
        <v>0</v>
      </c>
      <c r="I13" s="88">
        <f t="shared" si="1"/>
        <v>0</v>
      </c>
      <c r="J13" s="89"/>
      <c r="K13" s="132"/>
    </row>
    <row r="14" spans="1:11" ht="14.25">
      <c r="A14" s="84">
        <v>10</v>
      </c>
      <c r="B14" s="137" t="s">
        <v>203</v>
      </c>
      <c r="C14" s="85" t="s">
        <v>205</v>
      </c>
      <c r="D14" s="85" t="s">
        <v>44</v>
      </c>
      <c r="E14" s="134">
        <v>2100</v>
      </c>
      <c r="F14" s="463"/>
      <c r="G14" s="78"/>
      <c r="H14" s="87">
        <f t="shared" si="0"/>
        <v>0</v>
      </c>
      <c r="I14" s="88">
        <f t="shared" si="1"/>
        <v>0</v>
      </c>
      <c r="J14" s="89"/>
      <c r="K14" s="132"/>
    </row>
    <row r="15" spans="1:11" ht="14.25">
      <c r="A15" s="75">
        <v>11</v>
      </c>
      <c r="B15" s="135" t="s">
        <v>206</v>
      </c>
      <c r="C15" s="85" t="s">
        <v>207</v>
      </c>
      <c r="D15" s="85" t="s">
        <v>208</v>
      </c>
      <c r="E15" s="134">
        <v>60</v>
      </c>
      <c r="F15" s="463"/>
      <c r="G15" s="78"/>
      <c r="H15" s="87">
        <f t="shared" si="0"/>
        <v>0</v>
      </c>
      <c r="I15" s="88">
        <f t="shared" si="1"/>
        <v>0</v>
      </c>
      <c r="J15" s="89"/>
      <c r="K15" s="132"/>
    </row>
    <row r="16" spans="1:11" ht="61.5" customHeight="1">
      <c r="A16" s="84">
        <v>12</v>
      </c>
      <c r="B16" s="135" t="s">
        <v>516</v>
      </c>
      <c r="C16" s="85" t="s">
        <v>209</v>
      </c>
      <c r="D16" s="85" t="s">
        <v>210</v>
      </c>
      <c r="E16" s="134">
        <v>200</v>
      </c>
      <c r="F16" s="463"/>
      <c r="G16" s="78"/>
      <c r="H16" s="87">
        <f t="shared" si="0"/>
        <v>0</v>
      </c>
      <c r="I16" s="88">
        <f t="shared" si="1"/>
        <v>0</v>
      </c>
      <c r="J16" s="89"/>
      <c r="K16" s="132"/>
    </row>
    <row r="17" spans="1:11" ht="14.25">
      <c r="A17" s="75">
        <v>13</v>
      </c>
      <c r="B17" s="135" t="s">
        <v>211</v>
      </c>
      <c r="C17" s="85" t="s">
        <v>212</v>
      </c>
      <c r="D17" s="85" t="s">
        <v>208</v>
      </c>
      <c r="E17" s="134">
        <v>1300</v>
      </c>
      <c r="F17" s="463"/>
      <c r="G17" s="78"/>
      <c r="H17" s="87">
        <f t="shared" si="0"/>
        <v>0</v>
      </c>
      <c r="I17" s="88">
        <f t="shared" si="1"/>
        <v>0</v>
      </c>
      <c r="J17" s="89"/>
      <c r="K17" s="132"/>
    </row>
    <row r="18" spans="1:11" ht="32.25" customHeight="1">
      <c r="A18" s="84">
        <v>14</v>
      </c>
      <c r="B18" s="589" t="s">
        <v>213</v>
      </c>
      <c r="C18" s="136" t="s">
        <v>214</v>
      </c>
      <c r="D18" s="85" t="s">
        <v>44</v>
      </c>
      <c r="E18" s="134">
        <v>1200</v>
      </c>
      <c r="F18" s="463"/>
      <c r="G18" s="78"/>
      <c r="H18" s="87">
        <f t="shared" si="0"/>
        <v>0</v>
      </c>
      <c r="I18" s="88">
        <f t="shared" si="1"/>
        <v>0</v>
      </c>
      <c r="J18" s="89"/>
      <c r="K18" s="132"/>
    </row>
    <row r="19" spans="1:11" ht="32.25" customHeight="1">
      <c r="A19" s="75">
        <v>15</v>
      </c>
      <c r="B19" s="589"/>
      <c r="C19" s="138" t="s">
        <v>215</v>
      </c>
      <c r="D19" s="85" t="s">
        <v>44</v>
      </c>
      <c r="E19" s="134">
        <v>40</v>
      </c>
      <c r="F19" s="463"/>
      <c r="G19" s="78"/>
      <c r="H19" s="87">
        <f t="shared" si="0"/>
        <v>0</v>
      </c>
      <c r="I19" s="88">
        <f t="shared" si="1"/>
        <v>0</v>
      </c>
      <c r="J19" s="89"/>
      <c r="K19" s="132"/>
    </row>
    <row r="20" spans="1:11" ht="12.75" customHeight="1">
      <c r="A20" s="84">
        <v>16</v>
      </c>
      <c r="B20" s="589" t="s">
        <v>216</v>
      </c>
      <c r="C20" s="85" t="s">
        <v>217</v>
      </c>
      <c r="D20" s="85" t="s">
        <v>44</v>
      </c>
      <c r="E20" s="134">
        <v>80</v>
      </c>
      <c r="F20" s="463"/>
      <c r="G20" s="78"/>
      <c r="H20" s="87">
        <f t="shared" si="0"/>
        <v>0</v>
      </c>
      <c r="I20" s="88">
        <f t="shared" si="1"/>
        <v>0</v>
      </c>
      <c r="J20" s="89"/>
      <c r="K20" s="132"/>
    </row>
    <row r="21" spans="1:11" ht="14.25">
      <c r="A21" s="75">
        <v>17</v>
      </c>
      <c r="B21" s="589" t="s">
        <v>218</v>
      </c>
      <c r="C21" s="85" t="s">
        <v>219</v>
      </c>
      <c r="D21" s="85" t="s">
        <v>44</v>
      </c>
      <c r="E21" s="134">
        <v>30</v>
      </c>
      <c r="F21" s="463"/>
      <c r="G21" s="78"/>
      <c r="H21" s="87">
        <f t="shared" si="0"/>
        <v>0</v>
      </c>
      <c r="I21" s="88">
        <f t="shared" si="1"/>
        <v>0</v>
      </c>
      <c r="J21" s="89"/>
      <c r="K21" s="132"/>
    </row>
    <row r="22" spans="1:11" ht="14.25">
      <c r="A22" s="84">
        <v>18</v>
      </c>
      <c r="B22" s="589" t="s">
        <v>218</v>
      </c>
      <c r="C22" s="85" t="s">
        <v>220</v>
      </c>
      <c r="D22" s="85" t="s">
        <v>44</v>
      </c>
      <c r="E22" s="134">
        <v>90</v>
      </c>
      <c r="F22" s="463"/>
      <c r="G22" s="78"/>
      <c r="H22" s="87">
        <f t="shared" si="0"/>
        <v>0</v>
      </c>
      <c r="I22" s="88">
        <f t="shared" si="1"/>
        <v>0</v>
      </c>
      <c r="J22" s="89"/>
      <c r="K22" s="132"/>
    </row>
    <row r="23" spans="1:11" ht="12.75" customHeight="1">
      <c r="A23" s="75">
        <v>19</v>
      </c>
      <c r="B23" s="589" t="s">
        <v>221</v>
      </c>
      <c r="C23" s="85" t="s">
        <v>219</v>
      </c>
      <c r="D23" s="85" t="s">
        <v>44</v>
      </c>
      <c r="E23" s="134">
        <v>40</v>
      </c>
      <c r="F23" s="463"/>
      <c r="G23" s="78"/>
      <c r="H23" s="87">
        <f t="shared" si="0"/>
        <v>0</v>
      </c>
      <c r="I23" s="88">
        <f t="shared" si="1"/>
        <v>0</v>
      </c>
      <c r="J23" s="89"/>
      <c r="K23" s="132"/>
    </row>
    <row r="24" spans="1:11" ht="14.25">
      <c r="A24" s="84">
        <v>20</v>
      </c>
      <c r="B24" s="589"/>
      <c r="C24" s="85" t="s">
        <v>220</v>
      </c>
      <c r="D24" s="85" t="s">
        <v>44</v>
      </c>
      <c r="E24" s="134">
        <v>80</v>
      </c>
      <c r="F24" s="463"/>
      <c r="G24" s="78"/>
      <c r="H24" s="87">
        <f t="shared" si="0"/>
        <v>0</v>
      </c>
      <c r="I24" s="88">
        <f t="shared" si="1"/>
        <v>0</v>
      </c>
      <c r="J24" s="89"/>
      <c r="K24" s="132"/>
    </row>
    <row r="25" spans="1:11" ht="14.25">
      <c r="A25" s="75">
        <v>21</v>
      </c>
      <c r="B25" s="589"/>
      <c r="C25" s="85" t="s">
        <v>222</v>
      </c>
      <c r="D25" s="85" t="s">
        <v>44</v>
      </c>
      <c r="E25" s="134">
        <v>120</v>
      </c>
      <c r="F25" s="463"/>
      <c r="G25" s="78"/>
      <c r="H25" s="87">
        <f t="shared" si="0"/>
        <v>0</v>
      </c>
      <c r="I25" s="88">
        <f t="shared" si="1"/>
        <v>0</v>
      </c>
      <c r="J25" s="89"/>
      <c r="K25" s="132"/>
    </row>
    <row r="26" spans="1:11" ht="14.25">
      <c r="A26" s="84">
        <v>22</v>
      </c>
      <c r="B26" s="589"/>
      <c r="C26" s="85" t="s">
        <v>223</v>
      </c>
      <c r="D26" s="85" t="s">
        <v>44</v>
      </c>
      <c r="E26" s="134">
        <v>80</v>
      </c>
      <c r="F26" s="463"/>
      <c r="G26" s="78"/>
      <c r="H26" s="87">
        <f t="shared" si="0"/>
        <v>0</v>
      </c>
      <c r="I26" s="88">
        <f t="shared" si="1"/>
        <v>0</v>
      </c>
      <c r="J26" s="89"/>
      <c r="K26" s="132"/>
    </row>
    <row r="27" spans="1:11" ht="12.75" customHeight="1">
      <c r="A27" s="75">
        <v>23</v>
      </c>
      <c r="B27" s="590" t="s">
        <v>224</v>
      </c>
      <c r="C27" s="12" t="s">
        <v>225</v>
      </c>
      <c r="D27" s="12" t="s">
        <v>44</v>
      </c>
      <c r="E27" s="134">
        <v>8</v>
      </c>
      <c r="F27" s="464"/>
      <c r="G27" s="78"/>
      <c r="H27" s="87">
        <f t="shared" si="0"/>
        <v>0</v>
      </c>
      <c r="I27" s="88">
        <f t="shared" si="1"/>
        <v>0</v>
      </c>
      <c r="J27" s="15"/>
      <c r="K27" s="140"/>
    </row>
    <row r="28" spans="1:11" ht="14.25">
      <c r="A28" s="84">
        <v>24</v>
      </c>
      <c r="B28" s="590"/>
      <c r="C28" s="12" t="s">
        <v>226</v>
      </c>
      <c r="D28" s="12" t="s">
        <v>44</v>
      </c>
      <c r="E28" s="134">
        <v>90</v>
      </c>
      <c r="F28" s="464"/>
      <c r="G28" s="78"/>
      <c r="H28" s="87">
        <f t="shared" si="0"/>
        <v>0</v>
      </c>
      <c r="I28" s="88">
        <f t="shared" si="1"/>
        <v>0</v>
      </c>
      <c r="J28" s="15"/>
      <c r="K28" s="140"/>
    </row>
    <row r="29" spans="1:11" ht="14.25">
      <c r="A29" s="75">
        <v>25</v>
      </c>
      <c r="B29" s="590"/>
      <c r="C29" s="12" t="s">
        <v>227</v>
      </c>
      <c r="D29" s="12" t="s">
        <v>44</v>
      </c>
      <c r="E29" s="134">
        <v>40</v>
      </c>
      <c r="F29" s="464"/>
      <c r="G29" s="78"/>
      <c r="H29" s="87">
        <f t="shared" si="0"/>
        <v>0</v>
      </c>
      <c r="I29" s="88">
        <f t="shared" si="1"/>
        <v>0</v>
      </c>
      <c r="J29" s="15"/>
      <c r="K29" s="140"/>
    </row>
    <row r="30" spans="1:11" ht="14.25">
      <c r="A30" s="84">
        <v>26</v>
      </c>
      <c r="B30" s="590"/>
      <c r="C30" s="12" t="s">
        <v>228</v>
      </c>
      <c r="D30" s="12" t="s">
        <v>44</v>
      </c>
      <c r="E30" s="134">
        <v>20</v>
      </c>
      <c r="F30" s="464"/>
      <c r="G30" s="78"/>
      <c r="H30" s="87">
        <f t="shared" si="0"/>
        <v>0</v>
      </c>
      <c r="I30" s="88">
        <f t="shared" si="1"/>
        <v>0</v>
      </c>
      <c r="J30" s="15"/>
      <c r="K30" s="140"/>
    </row>
    <row r="31" spans="1:11" ht="14.25">
      <c r="A31" s="75">
        <v>27</v>
      </c>
      <c r="B31" s="590"/>
      <c r="C31" s="12" t="s">
        <v>229</v>
      </c>
      <c r="D31" s="12" t="s">
        <v>44</v>
      </c>
      <c r="E31" s="134">
        <v>10</v>
      </c>
      <c r="F31" s="464"/>
      <c r="G31" s="78"/>
      <c r="H31" s="87">
        <f t="shared" si="0"/>
        <v>0</v>
      </c>
      <c r="I31" s="88">
        <f t="shared" si="1"/>
        <v>0</v>
      </c>
      <c r="J31" s="15"/>
      <c r="K31" s="140"/>
    </row>
    <row r="32" spans="1:11" ht="120" customHeight="1">
      <c r="A32" s="84">
        <v>28</v>
      </c>
      <c r="B32" s="139" t="s">
        <v>515</v>
      </c>
      <c r="C32" s="12" t="s">
        <v>230</v>
      </c>
      <c r="D32" s="12" t="s">
        <v>44</v>
      </c>
      <c r="E32" s="134">
        <v>270</v>
      </c>
      <c r="F32" s="464"/>
      <c r="G32" s="78"/>
      <c r="H32" s="87">
        <f t="shared" si="0"/>
        <v>0</v>
      </c>
      <c r="I32" s="88">
        <f t="shared" si="1"/>
        <v>0</v>
      </c>
      <c r="J32" s="15"/>
      <c r="K32" s="140"/>
    </row>
    <row r="33" spans="1:11" ht="60" customHeight="1">
      <c r="A33" s="75">
        <v>29</v>
      </c>
      <c r="B33" s="139" t="s">
        <v>231</v>
      </c>
      <c r="C33" s="12" t="s">
        <v>232</v>
      </c>
      <c r="D33" s="141" t="s">
        <v>106</v>
      </c>
      <c r="E33" s="134">
        <v>8000</v>
      </c>
      <c r="F33" s="464"/>
      <c r="G33" s="78"/>
      <c r="H33" s="87">
        <f t="shared" si="0"/>
        <v>0</v>
      </c>
      <c r="I33" s="88">
        <f t="shared" si="1"/>
        <v>0</v>
      </c>
      <c r="J33" s="15"/>
      <c r="K33" s="140"/>
    </row>
    <row r="34" spans="1:11" ht="33.75">
      <c r="A34" s="84">
        <v>30</v>
      </c>
      <c r="B34" s="139" t="s">
        <v>233</v>
      </c>
      <c r="C34" s="12" t="s">
        <v>232</v>
      </c>
      <c r="D34" s="141" t="s">
        <v>106</v>
      </c>
      <c r="E34" s="142">
        <v>12000</v>
      </c>
      <c r="F34" s="464"/>
      <c r="G34" s="78"/>
      <c r="H34" s="87">
        <f t="shared" si="0"/>
        <v>0</v>
      </c>
      <c r="I34" s="88">
        <f t="shared" si="1"/>
        <v>0</v>
      </c>
      <c r="J34" s="15"/>
      <c r="K34" s="140"/>
    </row>
    <row r="35" spans="1:11" ht="42.75" customHeight="1">
      <c r="A35" s="75">
        <v>31</v>
      </c>
      <c r="B35" s="139" t="s">
        <v>234</v>
      </c>
      <c r="C35" s="12" t="s">
        <v>232</v>
      </c>
      <c r="D35" s="141" t="s">
        <v>235</v>
      </c>
      <c r="E35" s="85">
        <v>200</v>
      </c>
      <c r="F35" s="464"/>
      <c r="G35" s="78"/>
      <c r="H35" s="87">
        <f t="shared" si="0"/>
        <v>0</v>
      </c>
      <c r="I35" s="88">
        <f t="shared" si="1"/>
        <v>0</v>
      </c>
      <c r="J35" s="15"/>
      <c r="K35" s="140"/>
    </row>
    <row r="36" spans="1:11" ht="33.75">
      <c r="A36" s="84">
        <v>32</v>
      </c>
      <c r="B36" s="139" t="s">
        <v>236</v>
      </c>
      <c r="C36" s="12" t="s">
        <v>232</v>
      </c>
      <c r="D36" s="141" t="s">
        <v>235</v>
      </c>
      <c r="E36" s="133">
        <v>200</v>
      </c>
      <c r="F36" s="464"/>
      <c r="G36" s="78"/>
      <c r="H36" s="87">
        <f t="shared" si="0"/>
        <v>0</v>
      </c>
      <c r="I36" s="88">
        <f t="shared" si="1"/>
        <v>0</v>
      </c>
      <c r="J36" s="15"/>
      <c r="K36" s="140"/>
    </row>
    <row r="37" spans="1:11" ht="33.75">
      <c r="A37" s="75">
        <v>33</v>
      </c>
      <c r="B37" s="139" t="s">
        <v>237</v>
      </c>
      <c r="C37" s="12" t="s">
        <v>232</v>
      </c>
      <c r="D37" s="141" t="s">
        <v>238</v>
      </c>
      <c r="E37" s="134">
        <v>200</v>
      </c>
      <c r="F37" s="464"/>
      <c r="G37" s="78"/>
      <c r="H37" s="87">
        <f t="shared" si="0"/>
        <v>0</v>
      </c>
      <c r="I37" s="88">
        <f t="shared" si="1"/>
        <v>0</v>
      </c>
      <c r="J37" s="15"/>
      <c r="K37" s="140"/>
    </row>
    <row r="38" spans="1:11" ht="33.75">
      <c r="A38" s="84">
        <v>34</v>
      </c>
      <c r="B38" s="139" t="s">
        <v>239</v>
      </c>
      <c r="C38" s="12" t="s">
        <v>232</v>
      </c>
      <c r="D38" s="141" t="s">
        <v>240</v>
      </c>
      <c r="E38" s="134">
        <v>200</v>
      </c>
      <c r="F38" s="464"/>
      <c r="G38" s="78"/>
      <c r="H38" s="87">
        <f t="shared" si="0"/>
        <v>0</v>
      </c>
      <c r="I38" s="88">
        <f t="shared" si="1"/>
        <v>0</v>
      </c>
      <c r="J38" s="15"/>
      <c r="K38" s="132"/>
    </row>
    <row r="39" spans="1:11" ht="33.75">
      <c r="A39" s="75">
        <v>35</v>
      </c>
      <c r="B39" s="143" t="s">
        <v>241</v>
      </c>
      <c r="C39" s="12" t="s">
        <v>232</v>
      </c>
      <c r="D39" s="144" t="s">
        <v>242</v>
      </c>
      <c r="E39" s="142">
        <v>200</v>
      </c>
      <c r="F39" s="464"/>
      <c r="G39" s="78"/>
      <c r="H39" s="87">
        <f t="shared" si="0"/>
        <v>0</v>
      </c>
      <c r="I39" s="88">
        <f t="shared" si="1"/>
        <v>0</v>
      </c>
      <c r="J39" s="21"/>
      <c r="K39" s="132"/>
    </row>
    <row r="40" spans="1:11" ht="77.25" customHeight="1">
      <c r="A40" s="84">
        <v>36</v>
      </c>
      <c r="B40" s="143" t="s">
        <v>243</v>
      </c>
      <c r="C40" s="18" t="s">
        <v>232</v>
      </c>
      <c r="D40" s="144" t="s">
        <v>244</v>
      </c>
      <c r="E40" s="142">
        <v>1000</v>
      </c>
      <c r="F40" s="465"/>
      <c r="G40" s="466"/>
      <c r="H40" s="93">
        <f t="shared" si="0"/>
        <v>0</v>
      </c>
      <c r="I40" s="94">
        <f t="shared" si="1"/>
        <v>0</v>
      </c>
      <c r="J40" s="21"/>
      <c r="K40" s="140"/>
    </row>
    <row r="41" spans="1:11" ht="33.75" customHeight="1">
      <c r="A41" s="591" t="s">
        <v>245</v>
      </c>
      <c r="B41" s="591"/>
      <c r="C41" s="591"/>
      <c r="D41" s="591"/>
      <c r="E41" s="591"/>
      <c r="F41" s="591"/>
      <c r="G41" s="591"/>
      <c r="H41" s="145">
        <f>SUM(H5:H40)</f>
        <v>0</v>
      </c>
      <c r="I41" s="146">
        <f>SUM(I5:I40)</f>
        <v>0</v>
      </c>
      <c r="J41" s="592"/>
      <c r="K41" s="592"/>
    </row>
    <row r="42" spans="1:11" ht="19.5" customHeight="1">
      <c r="A42" s="147"/>
      <c r="B42" s="148"/>
      <c r="C42" s="148"/>
      <c r="D42" s="148"/>
      <c r="E42" s="148"/>
      <c r="F42" s="148"/>
      <c r="G42" s="148"/>
      <c r="H42" s="149"/>
      <c r="I42" s="149"/>
      <c r="J42" s="147"/>
      <c r="K42" s="147"/>
    </row>
    <row r="43" spans="1:256" s="73" customFormat="1" ht="75" customHeight="1">
      <c r="A43" s="406" t="s">
        <v>1</v>
      </c>
      <c r="B43" s="593" t="s">
        <v>11</v>
      </c>
      <c r="C43" s="593"/>
      <c r="D43" s="593"/>
      <c r="E43" s="593" t="s">
        <v>12</v>
      </c>
      <c r="F43" s="593"/>
      <c r="G43" s="593"/>
      <c r="H43" s="593"/>
      <c r="I43" s="594" t="s">
        <v>246</v>
      </c>
      <c r="J43" s="594"/>
      <c r="K43" s="594"/>
      <c r="IO43" s="150"/>
      <c r="IP43" s="150"/>
      <c r="IQ43" s="150"/>
      <c r="IR43" s="150"/>
      <c r="IS43" s="150"/>
      <c r="IT43" s="150"/>
      <c r="IU43" s="150"/>
      <c r="IV43" s="150"/>
    </row>
    <row r="44" spans="1:11" ht="28.5" customHeight="1">
      <c r="A44" s="540" t="s">
        <v>247</v>
      </c>
      <c r="B44" s="540"/>
      <c r="C44" s="540"/>
      <c r="D44" s="540"/>
      <c r="E44" s="540"/>
      <c r="F44" s="540"/>
      <c r="G44" s="540"/>
      <c r="H44" s="540"/>
      <c r="I44" s="540"/>
      <c r="J44" s="540"/>
      <c r="K44" s="540"/>
    </row>
    <row r="45" spans="1:11" ht="36" customHeight="1">
      <c r="A45" s="151">
        <v>1</v>
      </c>
      <c r="B45" s="586" t="s">
        <v>248</v>
      </c>
      <c r="C45" s="586"/>
      <c r="D45" s="586"/>
      <c r="E45" s="587" t="s">
        <v>16</v>
      </c>
      <c r="F45" s="587"/>
      <c r="G45" s="587"/>
      <c r="H45" s="587"/>
      <c r="I45" s="588"/>
      <c r="J45" s="588"/>
      <c r="K45" s="588"/>
    </row>
    <row r="46" spans="1:11" ht="50.25" customHeight="1">
      <c r="A46" s="152">
        <v>2</v>
      </c>
      <c r="B46" s="559" t="s">
        <v>514</v>
      </c>
      <c r="C46" s="559"/>
      <c r="D46" s="559"/>
      <c r="E46" s="561" t="s">
        <v>16</v>
      </c>
      <c r="F46" s="561"/>
      <c r="G46" s="561"/>
      <c r="H46" s="561"/>
      <c r="I46" s="585"/>
      <c r="J46" s="585"/>
      <c r="K46" s="585"/>
    </row>
    <row r="47" spans="1:11" ht="24" customHeight="1">
      <c r="A47" s="407">
        <v>3</v>
      </c>
      <c r="B47" s="584" t="s">
        <v>249</v>
      </c>
      <c r="C47" s="584"/>
      <c r="D47" s="584"/>
      <c r="E47" s="584"/>
      <c r="F47" s="584"/>
      <c r="G47" s="584"/>
      <c r="H47" s="584"/>
      <c r="I47" s="584"/>
      <c r="J47" s="584"/>
      <c r="K47" s="584"/>
    </row>
    <row r="48" spans="1:11" ht="37.5" customHeight="1">
      <c r="A48" s="152">
        <v>4</v>
      </c>
      <c r="B48" s="559" t="s">
        <v>250</v>
      </c>
      <c r="C48" s="559"/>
      <c r="D48" s="559"/>
      <c r="E48" s="561" t="s">
        <v>16</v>
      </c>
      <c r="F48" s="561"/>
      <c r="G48" s="561"/>
      <c r="H48" s="561"/>
      <c r="I48" s="585"/>
      <c r="J48" s="585"/>
      <c r="K48" s="585"/>
    </row>
    <row r="49" spans="1:11" ht="35.25" customHeight="1">
      <c r="A49" s="152">
        <v>5</v>
      </c>
      <c r="B49" s="559" t="s">
        <v>251</v>
      </c>
      <c r="C49" s="559"/>
      <c r="D49" s="559"/>
      <c r="E49" s="561" t="s">
        <v>16</v>
      </c>
      <c r="F49" s="561"/>
      <c r="G49" s="561"/>
      <c r="H49" s="561"/>
      <c r="I49" s="585"/>
      <c r="J49" s="585"/>
      <c r="K49" s="585"/>
    </row>
    <row r="50" spans="1:11" ht="48" customHeight="1">
      <c r="A50" s="153">
        <v>6</v>
      </c>
      <c r="B50" s="582" t="s">
        <v>252</v>
      </c>
      <c r="C50" s="582"/>
      <c r="D50" s="582"/>
      <c r="E50" s="564" t="s">
        <v>16</v>
      </c>
      <c r="F50" s="564"/>
      <c r="G50" s="564"/>
      <c r="H50" s="564"/>
      <c r="I50" s="583"/>
      <c r="J50" s="583"/>
      <c r="K50" s="583"/>
    </row>
    <row r="54" spans="6:9" ht="14.25" customHeight="1">
      <c r="F54" s="544" t="s">
        <v>17</v>
      </c>
      <c r="G54" s="544"/>
      <c r="H54" s="544"/>
      <c r="I54" s="544"/>
    </row>
    <row r="55" spans="6:9" ht="14.25">
      <c r="F55" s="544"/>
      <c r="G55" s="544"/>
      <c r="H55" s="544"/>
      <c r="I55" s="544"/>
    </row>
  </sheetData>
  <sheetProtection selectLockedCells="1" selectUnlockedCells="1"/>
  <mergeCells count="31">
    <mergeCell ref="A1:K2"/>
    <mergeCell ref="A3:K3"/>
    <mergeCell ref="B5:B7"/>
    <mergeCell ref="B10:B12"/>
    <mergeCell ref="B18:B19"/>
    <mergeCell ref="B20:B22"/>
    <mergeCell ref="B23:B26"/>
    <mergeCell ref="B27:B31"/>
    <mergeCell ref="A41:G41"/>
    <mergeCell ref="J41:K41"/>
    <mergeCell ref="B43:D43"/>
    <mergeCell ref="E43:H43"/>
    <mergeCell ref="I43:K43"/>
    <mergeCell ref="I49:K49"/>
    <mergeCell ref="A44:K44"/>
    <mergeCell ref="B45:D45"/>
    <mergeCell ref="E45:H45"/>
    <mergeCell ref="I45:K45"/>
    <mergeCell ref="B46:D46"/>
    <mergeCell ref="E46:H46"/>
    <mergeCell ref="I46:K46"/>
    <mergeCell ref="B50:D50"/>
    <mergeCell ref="E50:H50"/>
    <mergeCell ref="I50:K50"/>
    <mergeCell ref="F54:I55"/>
    <mergeCell ref="B47:K47"/>
    <mergeCell ref="B48:D48"/>
    <mergeCell ref="E48:H48"/>
    <mergeCell ref="I48:K48"/>
    <mergeCell ref="B49:D49"/>
    <mergeCell ref="E49:H49"/>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sheetPr>
    <tabColor indexed="40"/>
  </sheetPr>
  <dimension ref="A1:M22"/>
  <sheetViews>
    <sheetView zoomScalePageLayoutView="0" workbookViewId="0" topLeftCell="A10">
      <selection activeCell="A12" sqref="A12:K12"/>
    </sheetView>
  </sheetViews>
  <sheetFormatPr defaultColWidth="11.57421875" defaultRowHeight="12.75"/>
  <cols>
    <col min="1" max="1" width="4.57421875" style="74" customWidth="1"/>
    <col min="2" max="2" width="28.421875" style="154" customWidth="1"/>
    <col min="3" max="3" width="11.7109375" style="155" customWidth="1"/>
    <col min="4" max="4" width="13.7109375" style="74" customWidth="1"/>
    <col min="5" max="5" width="10.28125" style="74" customWidth="1"/>
    <col min="6" max="6" width="12.00390625" style="74" customWidth="1"/>
    <col min="7" max="7" width="10.28125" style="74" customWidth="1"/>
    <col min="8" max="9" width="15.28125" style="74" customWidth="1"/>
    <col min="10" max="10" width="16.57421875" style="74" customWidth="1"/>
    <col min="11" max="11" width="20.28125" style="74" customWidth="1"/>
    <col min="12" max="12" width="11.57421875" style="74" customWidth="1"/>
    <col min="13" max="13" width="11.7109375" style="74" customWidth="1"/>
    <col min="14" max="252" width="9.421875" style="74" customWidth="1"/>
  </cols>
  <sheetData>
    <row r="1" spans="1:11" s="156" customFormat="1" ht="31.5" customHeight="1">
      <c r="A1" s="596" t="str">
        <f>'Pakiet nr 1'!A1:J1</f>
        <v>dodatek nr 2 do oferty na dostawę materiałów szewnych, materiałów opatrunkowych i opatrunków specjalistycznych.
Nr sprawy: ZP/P/01/22</v>
      </c>
      <c r="B1" s="596"/>
      <c r="C1" s="596"/>
      <c r="D1" s="596"/>
      <c r="E1" s="596"/>
      <c r="F1" s="596"/>
      <c r="G1" s="596"/>
      <c r="H1" s="596"/>
      <c r="I1" s="596"/>
      <c r="J1" s="596"/>
      <c r="K1" s="596"/>
    </row>
    <row r="2" spans="1:11" s="156" customFormat="1" ht="15.75" customHeight="1">
      <c r="A2" s="596"/>
      <c r="B2" s="596"/>
      <c r="C2" s="596"/>
      <c r="D2" s="596"/>
      <c r="E2" s="596"/>
      <c r="F2" s="596"/>
      <c r="G2" s="596"/>
      <c r="H2" s="596"/>
      <c r="I2" s="596"/>
      <c r="J2" s="596"/>
      <c r="K2" s="596"/>
    </row>
    <row r="3" spans="1:11" s="1" customFormat="1" ht="29.25" customHeight="1" thickBot="1">
      <c r="A3" s="546" t="s">
        <v>490</v>
      </c>
      <c r="B3" s="546"/>
      <c r="C3" s="546"/>
      <c r="D3" s="546"/>
      <c r="E3" s="546"/>
      <c r="F3" s="546"/>
      <c r="G3" s="546"/>
      <c r="H3" s="546"/>
      <c r="I3" s="546"/>
      <c r="J3" s="546"/>
      <c r="K3" s="546"/>
    </row>
    <row r="4" spans="1:11" s="1" customFormat="1" ht="39.75" customHeight="1" thickBot="1">
      <c r="A4" s="397" t="s">
        <v>1</v>
      </c>
      <c r="B4" s="398" t="s">
        <v>476</v>
      </c>
      <c r="C4" s="398" t="s">
        <v>478</v>
      </c>
      <c r="D4" s="398" t="s">
        <v>19</v>
      </c>
      <c r="E4" s="399" t="s">
        <v>20</v>
      </c>
      <c r="F4" s="400" t="s">
        <v>419</v>
      </c>
      <c r="G4" s="401" t="s">
        <v>482</v>
      </c>
      <c r="H4" s="402" t="s">
        <v>420</v>
      </c>
      <c r="I4" s="400" t="s">
        <v>421</v>
      </c>
      <c r="J4" s="403" t="s">
        <v>3</v>
      </c>
      <c r="K4" s="404" t="s">
        <v>483</v>
      </c>
    </row>
    <row r="5" spans="1:13" s="1" customFormat="1" ht="120" customHeight="1">
      <c r="A5" s="3">
        <v>1</v>
      </c>
      <c r="B5" s="157" t="s">
        <v>253</v>
      </c>
      <c r="C5" s="103" t="s">
        <v>254</v>
      </c>
      <c r="D5" s="158" t="s">
        <v>255</v>
      </c>
      <c r="E5" s="103">
        <v>10</v>
      </c>
      <c r="F5" s="467"/>
      <c r="G5" s="106"/>
      <c r="H5" s="107">
        <f aca="true" t="shared" si="0" ref="H5:H17">ROUND(E5*F5,2)</f>
        <v>0</v>
      </c>
      <c r="I5" s="108">
        <f aca="true" t="shared" si="1" ref="I5:I17">H5+ROUND(H5*G5/100,2)</f>
        <v>0</v>
      </c>
      <c r="J5" s="159"/>
      <c r="K5" s="160"/>
      <c r="L5" s="10"/>
      <c r="M5" s="161"/>
    </row>
    <row r="6" spans="1:13" s="1" customFormat="1" ht="43.5" customHeight="1">
      <c r="A6" s="11">
        <v>2</v>
      </c>
      <c r="B6" s="590" t="s">
        <v>256</v>
      </c>
      <c r="C6" s="162" t="s">
        <v>257</v>
      </c>
      <c r="D6" s="163">
        <v>100</v>
      </c>
      <c r="E6" s="162">
        <v>6</v>
      </c>
      <c r="F6" s="60"/>
      <c r="G6" s="106"/>
      <c r="H6" s="44">
        <f t="shared" si="0"/>
        <v>0</v>
      </c>
      <c r="I6" s="45">
        <f t="shared" si="1"/>
        <v>0</v>
      </c>
      <c r="J6" s="46"/>
      <c r="K6" s="164"/>
      <c r="L6" s="10"/>
      <c r="M6" s="161"/>
    </row>
    <row r="7" spans="1:13" s="1" customFormat="1" ht="38.25" customHeight="1">
      <c r="A7" s="11">
        <v>3</v>
      </c>
      <c r="B7" s="590"/>
      <c r="C7" s="162" t="s">
        <v>258</v>
      </c>
      <c r="D7" s="163" t="s">
        <v>259</v>
      </c>
      <c r="E7" s="162">
        <v>6</v>
      </c>
      <c r="F7" s="60"/>
      <c r="G7" s="106"/>
      <c r="H7" s="44">
        <f t="shared" si="0"/>
        <v>0</v>
      </c>
      <c r="I7" s="45">
        <f t="shared" si="1"/>
        <v>0</v>
      </c>
      <c r="J7" s="46"/>
      <c r="K7" s="164"/>
      <c r="L7" s="10"/>
      <c r="M7" s="161"/>
    </row>
    <row r="8" spans="1:13" s="1" customFormat="1" ht="32.25" customHeight="1">
      <c r="A8" s="11">
        <v>4</v>
      </c>
      <c r="B8" s="139" t="s">
        <v>260</v>
      </c>
      <c r="C8" s="40" t="s">
        <v>261</v>
      </c>
      <c r="D8" s="49" t="s">
        <v>259</v>
      </c>
      <c r="E8" s="40">
        <v>4</v>
      </c>
      <c r="F8" s="60"/>
      <c r="G8" s="106"/>
      <c r="H8" s="44">
        <f t="shared" si="0"/>
        <v>0</v>
      </c>
      <c r="I8" s="45">
        <f t="shared" si="1"/>
        <v>0</v>
      </c>
      <c r="J8" s="46"/>
      <c r="K8" s="164"/>
      <c r="L8" s="10"/>
      <c r="M8" s="161"/>
    </row>
    <row r="9" spans="1:13" s="1" customFormat="1" ht="52.5" customHeight="1">
      <c r="A9" s="11">
        <v>5</v>
      </c>
      <c r="B9" s="590" t="s">
        <v>262</v>
      </c>
      <c r="C9" s="40" t="s">
        <v>263</v>
      </c>
      <c r="D9" s="49" t="s">
        <v>264</v>
      </c>
      <c r="E9" s="40">
        <v>5</v>
      </c>
      <c r="F9" s="60"/>
      <c r="G9" s="106"/>
      <c r="H9" s="44">
        <f t="shared" si="0"/>
        <v>0</v>
      </c>
      <c r="I9" s="45">
        <f t="shared" si="1"/>
        <v>0</v>
      </c>
      <c r="J9" s="46"/>
      <c r="K9" s="164"/>
      <c r="L9" s="10"/>
      <c r="M9" s="161"/>
    </row>
    <row r="10" spans="1:13" s="1" customFormat="1" ht="52.5" customHeight="1">
      <c r="A10" s="11">
        <v>6</v>
      </c>
      <c r="B10" s="590"/>
      <c r="C10" s="40" t="s">
        <v>137</v>
      </c>
      <c r="D10" s="49" t="s">
        <v>264</v>
      </c>
      <c r="E10" s="40">
        <v>5</v>
      </c>
      <c r="F10" s="60"/>
      <c r="G10" s="106"/>
      <c r="H10" s="44">
        <f t="shared" si="0"/>
        <v>0</v>
      </c>
      <c r="I10" s="45">
        <f t="shared" si="1"/>
        <v>0</v>
      </c>
      <c r="J10" s="46"/>
      <c r="K10" s="164"/>
      <c r="L10" s="10"/>
      <c r="M10" s="161"/>
    </row>
    <row r="11" spans="1:13" s="1" customFormat="1" ht="147.75" customHeight="1">
      <c r="A11" s="11">
        <v>7</v>
      </c>
      <c r="B11" s="139" t="s">
        <v>265</v>
      </c>
      <c r="C11" s="40" t="s">
        <v>126</v>
      </c>
      <c r="D11" s="49">
        <v>6</v>
      </c>
      <c r="E11" s="40">
        <v>6</v>
      </c>
      <c r="F11" s="60"/>
      <c r="G11" s="106"/>
      <c r="H11" s="44">
        <f t="shared" si="0"/>
        <v>0</v>
      </c>
      <c r="I11" s="45">
        <f t="shared" si="1"/>
        <v>0</v>
      </c>
      <c r="J11" s="46"/>
      <c r="K11" s="164"/>
      <c r="L11" s="10"/>
      <c r="M11" s="161"/>
    </row>
    <row r="12" spans="1:13" s="1" customFormat="1" ht="87" customHeight="1">
      <c r="A12" s="700">
        <v>8</v>
      </c>
      <c r="B12" s="701" t="s">
        <v>266</v>
      </c>
      <c r="C12" s="702" t="s">
        <v>267</v>
      </c>
      <c r="D12" s="702" t="s">
        <v>114</v>
      </c>
      <c r="E12" s="702">
        <v>6</v>
      </c>
      <c r="F12" s="703"/>
      <c r="G12" s="704"/>
      <c r="H12" s="705">
        <f t="shared" si="0"/>
        <v>0</v>
      </c>
      <c r="I12" s="706">
        <f t="shared" si="1"/>
        <v>0</v>
      </c>
      <c r="J12" s="707"/>
      <c r="K12" s="708"/>
      <c r="L12" s="10"/>
      <c r="M12" s="161"/>
    </row>
    <row r="13" spans="1:13" s="1" customFormat="1" ht="142.5" customHeight="1">
      <c r="A13" s="11">
        <v>9</v>
      </c>
      <c r="B13" s="139" t="s">
        <v>268</v>
      </c>
      <c r="C13" s="40" t="s">
        <v>137</v>
      </c>
      <c r="D13" s="49" t="s">
        <v>269</v>
      </c>
      <c r="E13" s="40">
        <v>3</v>
      </c>
      <c r="F13" s="60"/>
      <c r="G13" s="106"/>
      <c r="H13" s="44">
        <f t="shared" si="0"/>
        <v>0</v>
      </c>
      <c r="I13" s="45">
        <f t="shared" si="1"/>
        <v>0</v>
      </c>
      <c r="J13" s="46"/>
      <c r="K13" s="164"/>
      <c r="L13" s="10"/>
      <c r="M13" s="161"/>
    </row>
    <row r="14" spans="1:13" s="1" customFormat="1" ht="93" customHeight="1">
      <c r="A14" s="11">
        <v>10</v>
      </c>
      <c r="B14" s="139" t="s">
        <v>270</v>
      </c>
      <c r="C14" s="40" t="s">
        <v>137</v>
      </c>
      <c r="D14" s="49">
        <v>10</v>
      </c>
      <c r="E14" s="40">
        <v>3</v>
      </c>
      <c r="F14" s="60"/>
      <c r="G14" s="106"/>
      <c r="H14" s="44">
        <f t="shared" si="0"/>
        <v>0</v>
      </c>
      <c r="I14" s="45">
        <f t="shared" si="1"/>
        <v>0</v>
      </c>
      <c r="J14" s="46"/>
      <c r="K14" s="164"/>
      <c r="L14" s="10"/>
      <c r="M14" s="161"/>
    </row>
    <row r="15" spans="1:13" s="1" customFormat="1" ht="106.5" customHeight="1">
      <c r="A15" s="11">
        <v>11</v>
      </c>
      <c r="B15" s="139" t="s">
        <v>271</v>
      </c>
      <c r="C15" s="40" t="s">
        <v>137</v>
      </c>
      <c r="D15" s="49" t="s">
        <v>269</v>
      </c>
      <c r="E15" s="40">
        <v>3</v>
      </c>
      <c r="F15" s="60"/>
      <c r="G15" s="106"/>
      <c r="H15" s="44">
        <f t="shared" si="0"/>
        <v>0</v>
      </c>
      <c r="I15" s="45">
        <f t="shared" si="1"/>
        <v>0</v>
      </c>
      <c r="J15" s="46"/>
      <c r="K15" s="164"/>
      <c r="L15" s="10"/>
      <c r="M15" s="161"/>
    </row>
    <row r="16" spans="1:13" s="1" customFormat="1" ht="171" customHeight="1">
      <c r="A16" s="11">
        <v>12</v>
      </c>
      <c r="B16" s="139" t="s">
        <v>272</v>
      </c>
      <c r="C16" s="40" t="s">
        <v>137</v>
      </c>
      <c r="D16" s="49" t="s">
        <v>273</v>
      </c>
      <c r="E16" s="40">
        <v>3</v>
      </c>
      <c r="F16" s="60"/>
      <c r="G16" s="106"/>
      <c r="H16" s="44">
        <f t="shared" si="0"/>
        <v>0</v>
      </c>
      <c r="I16" s="45">
        <f t="shared" si="1"/>
        <v>0</v>
      </c>
      <c r="J16" s="46"/>
      <c r="K16" s="164"/>
      <c r="L16" s="10"/>
      <c r="M16" s="161"/>
    </row>
    <row r="17" spans="1:13" s="1" customFormat="1" ht="120.75" customHeight="1">
      <c r="A17" s="17">
        <v>13</v>
      </c>
      <c r="B17" s="165" t="s">
        <v>274</v>
      </c>
      <c r="C17" s="166" t="s">
        <v>137</v>
      </c>
      <c r="D17" s="166">
        <v>10</v>
      </c>
      <c r="E17" s="166">
        <v>2</v>
      </c>
      <c r="F17" s="60"/>
      <c r="G17" s="106"/>
      <c r="H17" s="124">
        <f t="shared" si="0"/>
        <v>0</v>
      </c>
      <c r="I17" s="125">
        <f t="shared" si="1"/>
        <v>0</v>
      </c>
      <c r="J17" s="167"/>
      <c r="K17" s="168"/>
      <c r="L17" s="10"/>
      <c r="M17" s="161"/>
    </row>
    <row r="18" spans="1:11" s="1" customFormat="1" ht="29.25" customHeight="1">
      <c r="A18" s="597" t="s">
        <v>275</v>
      </c>
      <c r="B18" s="597"/>
      <c r="C18" s="597"/>
      <c r="D18" s="597"/>
      <c r="E18" s="597"/>
      <c r="F18" s="597"/>
      <c r="G18" s="597"/>
      <c r="H18" s="169">
        <f>SUM(H5:H17)</f>
        <v>0</v>
      </c>
      <c r="I18" s="170">
        <f>SUM(I5:I17)</f>
        <v>0</v>
      </c>
      <c r="J18" s="548"/>
      <c r="K18" s="548"/>
    </row>
    <row r="21" spans="6:9" ht="14.25" customHeight="1">
      <c r="F21" s="544" t="s">
        <v>17</v>
      </c>
      <c r="G21" s="544"/>
      <c r="H21" s="544"/>
      <c r="I21" s="544"/>
    </row>
    <row r="22" spans="6:9" ht="14.25">
      <c r="F22" s="544"/>
      <c r="G22" s="544"/>
      <c r="H22" s="544"/>
      <c r="I22" s="544"/>
    </row>
  </sheetData>
  <sheetProtection selectLockedCells="1" selectUnlockedCells="1"/>
  <mergeCells count="7">
    <mergeCell ref="F21:I22"/>
    <mergeCell ref="A1:K2"/>
    <mergeCell ref="A3:K3"/>
    <mergeCell ref="B6:B7"/>
    <mergeCell ref="B9:B10"/>
    <mergeCell ref="A18:G18"/>
    <mergeCell ref="J18:K18"/>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sheetPr>
    <tabColor indexed="40"/>
  </sheetPr>
  <dimension ref="A1:K17"/>
  <sheetViews>
    <sheetView zoomScalePageLayoutView="0" workbookViewId="0" topLeftCell="A1">
      <selection activeCell="G7" sqref="F5:G7"/>
    </sheetView>
  </sheetViews>
  <sheetFormatPr defaultColWidth="11.57421875" defaultRowHeight="12.75"/>
  <cols>
    <col min="1" max="1" width="5.421875" style="74" customWidth="1"/>
    <col min="2" max="2" width="26.28125" style="74" customWidth="1"/>
    <col min="3" max="4" width="15.00390625" style="74" customWidth="1"/>
    <col min="5" max="6" width="10.28125" style="74" customWidth="1"/>
    <col min="7" max="7" width="8.28125" style="74" customWidth="1"/>
    <col min="8" max="9" width="16.57421875" style="74" customWidth="1"/>
    <col min="10" max="11" width="18.00390625" style="74" customWidth="1"/>
    <col min="12" max="255" width="9.421875" style="74" customWidth="1"/>
  </cols>
  <sheetData>
    <row r="1" spans="1:11" ht="14.25">
      <c r="A1" s="595" t="str">
        <f>'Pakiet nr 1'!A1:J1</f>
        <v>dodatek nr 2 do oferty na dostawę materiałów szewnych, materiałów opatrunkowych i opatrunków specjalistycznych.
Nr sprawy: ZP/P/01/22</v>
      </c>
      <c r="B1" s="595"/>
      <c r="C1" s="595"/>
      <c r="D1" s="595"/>
      <c r="E1" s="595"/>
      <c r="F1" s="595"/>
      <c r="G1" s="595"/>
      <c r="H1" s="595"/>
      <c r="I1" s="595"/>
      <c r="J1" s="595"/>
      <c r="K1" s="595"/>
    </row>
    <row r="2" spans="1:11" ht="27.75" customHeight="1">
      <c r="A2" s="595"/>
      <c r="B2" s="595"/>
      <c r="C2" s="595"/>
      <c r="D2" s="595"/>
      <c r="E2" s="595"/>
      <c r="F2" s="595"/>
      <c r="G2" s="595"/>
      <c r="H2" s="595"/>
      <c r="I2" s="595"/>
      <c r="J2" s="595"/>
      <c r="K2" s="595"/>
    </row>
    <row r="3" spans="1:11" s="154" customFormat="1" ht="24" customHeight="1">
      <c r="A3" s="546" t="s">
        <v>491</v>
      </c>
      <c r="B3" s="546"/>
      <c r="C3" s="546"/>
      <c r="D3" s="546"/>
      <c r="E3" s="546"/>
      <c r="F3" s="546"/>
      <c r="G3" s="546"/>
      <c r="H3" s="546"/>
      <c r="I3" s="546"/>
      <c r="J3" s="546"/>
      <c r="K3" s="546"/>
    </row>
    <row r="4" spans="1:11" s="154" customFormat="1" ht="47.25" customHeight="1">
      <c r="A4" s="397" t="s">
        <v>1</v>
      </c>
      <c r="B4" s="398" t="s">
        <v>476</v>
      </c>
      <c r="C4" s="398" t="s">
        <v>478</v>
      </c>
      <c r="D4" s="398" t="s">
        <v>19</v>
      </c>
      <c r="E4" s="399" t="s">
        <v>20</v>
      </c>
      <c r="F4" s="400" t="s">
        <v>419</v>
      </c>
      <c r="G4" s="401" t="s">
        <v>482</v>
      </c>
      <c r="H4" s="402" t="s">
        <v>420</v>
      </c>
      <c r="I4" s="400" t="s">
        <v>421</v>
      </c>
      <c r="J4" s="403" t="s">
        <v>3</v>
      </c>
      <c r="K4" s="404" t="s">
        <v>483</v>
      </c>
    </row>
    <row r="5" spans="1:11" s="154" customFormat="1" ht="38.25" customHeight="1">
      <c r="A5" s="3">
        <v>1</v>
      </c>
      <c r="B5" s="601" t="s">
        <v>276</v>
      </c>
      <c r="C5" s="5" t="s">
        <v>59</v>
      </c>
      <c r="D5" s="5" t="s">
        <v>198</v>
      </c>
      <c r="E5" s="130">
        <v>5000</v>
      </c>
      <c r="F5" s="468"/>
      <c r="G5" s="171"/>
      <c r="H5" s="6">
        <f>ROUND(E5*F5,2)</f>
        <v>0</v>
      </c>
      <c r="I5" s="7">
        <f>H5+ROUND(H5*G5/100,2)</f>
        <v>0</v>
      </c>
      <c r="J5" s="8"/>
      <c r="K5" s="9"/>
    </row>
    <row r="6" spans="1:11" s="154" customFormat="1" ht="38.25" customHeight="1">
      <c r="A6" s="11">
        <v>2</v>
      </c>
      <c r="B6" s="601"/>
      <c r="C6" s="12" t="s">
        <v>136</v>
      </c>
      <c r="D6" s="12" t="s">
        <v>198</v>
      </c>
      <c r="E6" s="85">
        <v>2300</v>
      </c>
      <c r="F6" s="469"/>
      <c r="G6" s="172"/>
      <c r="H6" s="13">
        <f>ROUND(E6*F6,2)</f>
        <v>0</v>
      </c>
      <c r="I6" s="14">
        <f>H6+ROUND(H6*G6/100,2)</f>
        <v>0</v>
      </c>
      <c r="J6" s="15"/>
      <c r="K6" s="16"/>
    </row>
    <row r="7" spans="1:11" s="154" customFormat="1" ht="35.25" customHeight="1">
      <c r="A7" s="17">
        <v>3</v>
      </c>
      <c r="B7" s="601"/>
      <c r="C7" s="18" t="s">
        <v>8</v>
      </c>
      <c r="D7" s="18" t="s">
        <v>198</v>
      </c>
      <c r="E7" s="91">
        <v>1400</v>
      </c>
      <c r="F7" s="470"/>
      <c r="G7" s="173"/>
      <c r="H7" s="19">
        <f>ROUND(E7*F7,2)</f>
        <v>0</v>
      </c>
      <c r="I7" s="20">
        <f>H7+ROUND(H7*G7/100,2)</f>
        <v>0</v>
      </c>
      <c r="J7" s="21"/>
      <c r="K7" s="22"/>
    </row>
    <row r="8" spans="1:11" s="154" customFormat="1" ht="27" customHeight="1">
      <c r="A8" s="602" t="s">
        <v>277</v>
      </c>
      <c r="B8" s="602"/>
      <c r="C8" s="602"/>
      <c r="D8" s="602"/>
      <c r="E8" s="602"/>
      <c r="F8" s="602"/>
      <c r="G8" s="602"/>
      <c r="H8" s="170">
        <f>SUM(H5:H7)</f>
        <v>0</v>
      </c>
      <c r="I8" s="170">
        <f>SUM(I5:I7)</f>
        <v>0</v>
      </c>
      <c r="J8" s="603"/>
      <c r="K8" s="603"/>
    </row>
    <row r="10" spans="1:11" ht="75" customHeight="1">
      <c r="A10" s="174" t="s">
        <v>1</v>
      </c>
      <c r="B10" s="604" t="s">
        <v>11</v>
      </c>
      <c r="C10" s="604"/>
      <c r="D10" s="604"/>
      <c r="E10" s="604" t="s">
        <v>12</v>
      </c>
      <c r="F10" s="604"/>
      <c r="G10" s="604"/>
      <c r="H10" s="604"/>
      <c r="I10" s="605" t="s">
        <v>246</v>
      </c>
      <c r="J10" s="605"/>
      <c r="K10" s="605"/>
    </row>
    <row r="11" spans="1:11" ht="19.5" customHeight="1">
      <c r="A11" s="540" t="s">
        <v>278</v>
      </c>
      <c r="B11" s="540"/>
      <c r="C11" s="540"/>
      <c r="D11" s="540"/>
      <c r="E11" s="540"/>
      <c r="F11" s="540"/>
      <c r="G11" s="540"/>
      <c r="H11" s="540"/>
      <c r="I11" s="540"/>
      <c r="J11" s="540"/>
      <c r="K11" s="540"/>
    </row>
    <row r="12" spans="1:11" ht="40.5" customHeight="1">
      <c r="A12" s="151">
        <v>1</v>
      </c>
      <c r="B12" s="598" t="s">
        <v>15</v>
      </c>
      <c r="C12" s="598"/>
      <c r="D12" s="598"/>
      <c r="E12" s="587" t="s">
        <v>16</v>
      </c>
      <c r="F12" s="587"/>
      <c r="G12" s="587"/>
      <c r="H12" s="587"/>
      <c r="I12" s="599"/>
      <c r="J12" s="599"/>
      <c r="K12" s="599"/>
    </row>
    <row r="13" spans="1:11" ht="36" customHeight="1">
      <c r="A13" s="153">
        <v>2</v>
      </c>
      <c r="B13" s="563" t="s">
        <v>279</v>
      </c>
      <c r="C13" s="563"/>
      <c r="D13" s="563"/>
      <c r="E13" s="564" t="s">
        <v>16</v>
      </c>
      <c r="F13" s="564"/>
      <c r="G13" s="564"/>
      <c r="H13" s="564"/>
      <c r="I13" s="600"/>
      <c r="J13" s="600"/>
      <c r="K13" s="600"/>
    </row>
    <row r="16" spans="6:9" ht="14.25" customHeight="1">
      <c r="F16" s="544" t="s">
        <v>17</v>
      </c>
      <c r="G16" s="544"/>
      <c r="H16" s="544"/>
      <c r="I16" s="544"/>
    </row>
    <row r="17" spans="6:9" ht="14.25">
      <c r="F17" s="544"/>
      <c r="G17" s="544"/>
      <c r="H17" s="544"/>
      <c r="I17" s="544"/>
    </row>
  </sheetData>
  <sheetProtection selectLockedCells="1" selectUnlockedCells="1"/>
  <mergeCells count="16">
    <mergeCell ref="A1:K2"/>
    <mergeCell ref="A3:K3"/>
    <mergeCell ref="B5:B7"/>
    <mergeCell ref="A8:G8"/>
    <mergeCell ref="J8:K8"/>
    <mergeCell ref="B10:D10"/>
    <mergeCell ref="E10:H10"/>
    <mergeCell ref="I10:K10"/>
    <mergeCell ref="F16:I17"/>
    <mergeCell ref="A11:K11"/>
    <mergeCell ref="B12:D12"/>
    <mergeCell ref="E12:H12"/>
    <mergeCell ref="I12:K12"/>
    <mergeCell ref="B13:D13"/>
    <mergeCell ref="E13:H13"/>
    <mergeCell ref="I13:K13"/>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tabColor indexed="40"/>
  </sheetPr>
  <dimension ref="A1:K23"/>
  <sheetViews>
    <sheetView zoomScalePageLayoutView="0" workbookViewId="0" topLeftCell="A4">
      <selection activeCell="A9" sqref="A9:G9"/>
    </sheetView>
  </sheetViews>
  <sheetFormatPr defaultColWidth="11.57421875" defaultRowHeight="12.75"/>
  <cols>
    <col min="1" max="1" width="5.57421875" style="74" customWidth="1"/>
    <col min="2" max="2" width="25.00390625" style="74" customWidth="1"/>
    <col min="3" max="3" width="9.421875" style="74" customWidth="1"/>
    <col min="4" max="4" width="14.7109375" style="74" customWidth="1"/>
    <col min="5" max="5" width="10.28125" style="74" customWidth="1"/>
    <col min="6" max="6" width="10.7109375" style="74" customWidth="1"/>
    <col min="7" max="7" width="10.28125" style="74" customWidth="1"/>
    <col min="8" max="9" width="16.57421875" style="74" customWidth="1"/>
    <col min="10" max="11" width="16.28125" style="74" customWidth="1"/>
    <col min="12" max="251" width="9.421875" style="74" customWidth="1"/>
  </cols>
  <sheetData>
    <row r="1" spans="1:11" ht="20.25" customHeight="1">
      <c r="A1" s="596" t="str">
        <f>'Pakiet nr 1'!A1:J1</f>
        <v>dodatek nr 2 do oferty na dostawę materiałów szewnych, materiałów opatrunkowych i opatrunków specjalistycznych.
Nr sprawy: ZP/P/01/22</v>
      </c>
      <c r="B1" s="596"/>
      <c r="C1" s="596"/>
      <c r="D1" s="596"/>
      <c r="E1" s="596"/>
      <c r="F1" s="596"/>
      <c r="G1" s="596"/>
      <c r="H1" s="596"/>
      <c r="I1" s="596"/>
      <c r="J1" s="596"/>
      <c r="K1" s="596"/>
    </row>
    <row r="2" spans="1:11" ht="14.25">
      <c r="A2" s="596"/>
      <c r="B2" s="596"/>
      <c r="C2" s="596"/>
      <c r="D2" s="596"/>
      <c r="E2" s="596"/>
      <c r="F2" s="596"/>
      <c r="G2" s="596"/>
      <c r="H2" s="596"/>
      <c r="I2" s="596"/>
      <c r="J2" s="596"/>
      <c r="K2" s="596"/>
    </row>
    <row r="3" spans="1:11" s="154" customFormat="1" ht="24" customHeight="1">
      <c r="A3" s="546" t="s">
        <v>492</v>
      </c>
      <c r="B3" s="546"/>
      <c r="C3" s="546"/>
      <c r="D3" s="546"/>
      <c r="E3" s="546"/>
      <c r="F3" s="546"/>
      <c r="G3" s="546"/>
      <c r="H3" s="546"/>
      <c r="I3" s="546"/>
      <c r="J3" s="546"/>
      <c r="K3" s="546"/>
    </row>
    <row r="4" spans="1:11" s="154" customFormat="1" ht="52.5" customHeight="1">
      <c r="A4" s="397" t="s">
        <v>1</v>
      </c>
      <c r="B4" s="398" t="s">
        <v>476</v>
      </c>
      <c r="C4" s="398" t="s">
        <v>478</v>
      </c>
      <c r="D4" s="398" t="s">
        <v>19</v>
      </c>
      <c r="E4" s="399" t="s">
        <v>20</v>
      </c>
      <c r="F4" s="400" t="s">
        <v>419</v>
      </c>
      <c r="G4" s="401" t="s">
        <v>482</v>
      </c>
      <c r="H4" s="402" t="s">
        <v>420</v>
      </c>
      <c r="I4" s="400" t="s">
        <v>421</v>
      </c>
      <c r="J4" s="403" t="s">
        <v>3</v>
      </c>
      <c r="K4" s="404" t="s">
        <v>483</v>
      </c>
    </row>
    <row r="5" spans="1:11" s="154" customFormat="1" ht="60" customHeight="1">
      <c r="A5" s="3">
        <v>1</v>
      </c>
      <c r="B5" s="157" t="s">
        <v>517</v>
      </c>
      <c r="C5" s="5" t="s">
        <v>232</v>
      </c>
      <c r="D5" s="175" t="s">
        <v>242</v>
      </c>
      <c r="E5" s="130">
        <v>2000</v>
      </c>
      <c r="F5" s="471"/>
      <c r="G5" s="171"/>
      <c r="H5" s="6">
        <f>ROUND(E5*F5,2)</f>
        <v>0</v>
      </c>
      <c r="I5" s="7">
        <f>H5+ROUND(H5*G5/100,2)</f>
        <v>0</v>
      </c>
      <c r="J5" s="8"/>
      <c r="K5" s="9"/>
    </row>
    <row r="6" spans="1:11" s="154" customFormat="1" ht="62.25" customHeight="1">
      <c r="A6" s="11">
        <v>2</v>
      </c>
      <c r="B6" s="139" t="s">
        <v>518</v>
      </c>
      <c r="C6" s="12" t="s">
        <v>232</v>
      </c>
      <c r="D6" s="141" t="s">
        <v>280</v>
      </c>
      <c r="E6" s="85">
        <v>1000</v>
      </c>
      <c r="F6" s="464"/>
      <c r="G6" s="172"/>
      <c r="H6" s="13">
        <f>ROUND(E6*F6,2)</f>
        <v>0</v>
      </c>
      <c r="I6" s="14">
        <f>H6+ROUND(H6*G6/100,2)</f>
        <v>0</v>
      </c>
      <c r="J6" s="15"/>
      <c r="K6" s="16"/>
    </row>
    <row r="7" spans="1:11" s="154" customFormat="1" ht="64.5" customHeight="1">
      <c r="A7" s="11">
        <v>3</v>
      </c>
      <c r="B7" s="139" t="s">
        <v>519</v>
      </c>
      <c r="C7" s="12" t="s">
        <v>232</v>
      </c>
      <c r="D7" s="141" t="s">
        <v>242</v>
      </c>
      <c r="E7" s="85">
        <v>2000</v>
      </c>
      <c r="F7" s="464"/>
      <c r="G7" s="172"/>
      <c r="H7" s="13">
        <f>ROUND(E7*F7,2)</f>
        <v>0</v>
      </c>
      <c r="I7" s="14">
        <f>H7+ROUND(H7*G7/100,2)</f>
        <v>0</v>
      </c>
      <c r="J7" s="15"/>
      <c r="K7" s="16"/>
    </row>
    <row r="8" spans="1:11" s="154" customFormat="1" ht="66" customHeight="1">
      <c r="A8" s="17">
        <v>4</v>
      </c>
      <c r="B8" s="143" t="s">
        <v>520</v>
      </c>
      <c r="C8" s="18" t="s">
        <v>232</v>
      </c>
      <c r="D8" s="144" t="s">
        <v>280</v>
      </c>
      <c r="E8" s="91">
        <v>1000</v>
      </c>
      <c r="F8" s="465"/>
      <c r="G8" s="173"/>
      <c r="H8" s="19">
        <f>ROUND(E8*F8,2)</f>
        <v>0</v>
      </c>
      <c r="I8" s="20">
        <f>H8+ROUND(H8*G8/100,2)</f>
        <v>0</v>
      </c>
      <c r="J8" s="21"/>
      <c r="K8" s="22"/>
    </row>
    <row r="9" spans="1:11" s="154" customFormat="1" ht="33.75" customHeight="1">
      <c r="A9" s="597" t="s">
        <v>281</v>
      </c>
      <c r="B9" s="597"/>
      <c r="C9" s="597"/>
      <c r="D9" s="597"/>
      <c r="E9" s="597"/>
      <c r="F9" s="597"/>
      <c r="G9" s="597"/>
      <c r="H9" s="170">
        <f>SUM(H5:H8)</f>
        <v>0</v>
      </c>
      <c r="I9" s="170">
        <f>SUM(I5:I8)</f>
        <v>0</v>
      </c>
      <c r="J9" s="616"/>
      <c r="K9" s="616"/>
    </row>
    <row r="10" spans="1:6" s="154" customFormat="1" ht="12.75">
      <c r="A10" s="176"/>
      <c r="B10" s="177"/>
      <c r="C10" s="177"/>
      <c r="F10" s="178"/>
    </row>
    <row r="11" spans="1:11" ht="85.5" customHeight="1">
      <c r="A11" s="408" t="s">
        <v>1</v>
      </c>
      <c r="B11" s="617" t="s">
        <v>11</v>
      </c>
      <c r="C11" s="617"/>
      <c r="D11" s="617"/>
      <c r="E11" s="617" t="s">
        <v>493</v>
      </c>
      <c r="F11" s="617"/>
      <c r="G11" s="617"/>
      <c r="H11" s="617"/>
      <c r="I11" s="618" t="s">
        <v>494</v>
      </c>
      <c r="J11" s="618"/>
      <c r="K11" s="618"/>
    </row>
    <row r="12" spans="1:11" ht="31.5" customHeight="1">
      <c r="A12" s="612" t="s">
        <v>282</v>
      </c>
      <c r="B12" s="612"/>
      <c r="C12" s="612"/>
      <c r="D12" s="612"/>
      <c r="E12" s="612"/>
      <c r="F12" s="612"/>
      <c r="G12" s="612"/>
      <c r="H12" s="612"/>
      <c r="I12" s="612"/>
      <c r="J12" s="612"/>
      <c r="K12" s="612"/>
    </row>
    <row r="13" spans="1:11" ht="37.5" customHeight="1">
      <c r="A13" s="179">
        <v>1</v>
      </c>
      <c r="B13" s="613" t="s">
        <v>15</v>
      </c>
      <c r="C13" s="613"/>
      <c r="D13" s="613"/>
      <c r="E13" s="614" t="s">
        <v>16</v>
      </c>
      <c r="F13" s="614"/>
      <c r="G13" s="614"/>
      <c r="H13" s="614"/>
      <c r="I13" s="615"/>
      <c r="J13" s="615"/>
      <c r="K13" s="615"/>
    </row>
    <row r="14" spans="1:11" ht="56.25" customHeight="1">
      <c r="A14" s="180">
        <v>2</v>
      </c>
      <c r="B14" s="609" t="s">
        <v>283</v>
      </c>
      <c r="C14" s="609"/>
      <c r="D14" s="609"/>
      <c r="E14" s="610" t="s">
        <v>16</v>
      </c>
      <c r="F14" s="610"/>
      <c r="G14" s="610"/>
      <c r="H14" s="610"/>
      <c r="I14" s="611"/>
      <c r="J14" s="611"/>
      <c r="K14" s="611"/>
    </row>
    <row r="15" spans="1:11" ht="56.25" customHeight="1">
      <c r="A15" s="180">
        <v>3</v>
      </c>
      <c r="B15" s="609" t="s">
        <v>284</v>
      </c>
      <c r="C15" s="609"/>
      <c r="D15" s="609"/>
      <c r="E15" s="610" t="s">
        <v>16</v>
      </c>
      <c r="F15" s="610"/>
      <c r="G15" s="610"/>
      <c r="H15" s="610"/>
      <c r="I15" s="611"/>
      <c r="J15" s="611"/>
      <c r="K15" s="611"/>
    </row>
    <row r="16" spans="1:11" ht="56.25" customHeight="1">
      <c r="A16" s="180">
        <v>4</v>
      </c>
      <c r="B16" s="609" t="s">
        <v>285</v>
      </c>
      <c r="C16" s="609"/>
      <c r="D16" s="609"/>
      <c r="E16" s="610" t="s">
        <v>16</v>
      </c>
      <c r="F16" s="610"/>
      <c r="G16" s="610"/>
      <c r="H16" s="610"/>
      <c r="I16" s="611"/>
      <c r="J16" s="611"/>
      <c r="K16" s="611"/>
    </row>
    <row r="17" spans="1:11" ht="56.25" customHeight="1">
      <c r="A17" s="180">
        <v>5</v>
      </c>
      <c r="B17" s="609" t="s">
        <v>286</v>
      </c>
      <c r="C17" s="609"/>
      <c r="D17" s="609"/>
      <c r="E17" s="610" t="s">
        <v>16</v>
      </c>
      <c r="F17" s="610"/>
      <c r="G17" s="610"/>
      <c r="H17" s="610"/>
      <c r="I17" s="611"/>
      <c r="J17" s="611"/>
      <c r="K17" s="611"/>
    </row>
    <row r="18" spans="1:11" ht="56.25" customHeight="1">
      <c r="A18" s="181"/>
      <c r="B18" s="609" t="s">
        <v>287</v>
      </c>
      <c r="C18" s="609"/>
      <c r="D18" s="609"/>
      <c r="E18" s="610" t="s">
        <v>288</v>
      </c>
      <c r="F18" s="610"/>
      <c r="G18" s="610"/>
      <c r="H18" s="610"/>
      <c r="I18" s="611"/>
      <c r="J18" s="611"/>
      <c r="K18" s="611"/>
    </row>
    <row r="19" spans="1:11" ht="56.25" customHeight="1">
      <c r="A19" s="182">
        <v>6</v>
      </c>
      <c r="B19" s="606" t="s">
        <v>289</v>
      </c>
      <c r="C19" s="606"/>
      <c r="D19" s="606"/>
      <c r="E19" s="607" t="s">
        <v>16</v>
      </c>
      <c r="F19" s="607"/>
      <c r="G19" s="607"/>
      <c r="H19" s="607"/>
      <c r="I19" s="608"/>
      <c r="J19" s="608"/>
      <c r="K19" s="608"/>
    </row>
    <row r="22" spans="6:9" ht="14.25" customHeight="1">
      <c r="F22" s="544" t="s">
        <v>17</v>
      </c>
      <c r="G22" s="544"/>
      <c r="H22" s="544"/>
      <c r="I22" s="544"/>
    </row>
    <row r="23" spans="6:9" ht="14.25">
      <c r="F23" s="544"/>
      <c r="G23" s="544"/>
      <c r="H23" s="544"/>
      <c r="I23" s="544"/>
    </row>
  </sheetData>
  <sheetProtection selectLockedCells="1" selectUnlockedCells="1"/>
  <mergeCells count="30">
    <mergeCell ref="A1:K2"/>
    <mergeCell ref="A3:K3"/>
    <mergeCell ref="A9:G9"/>
    <mergeCell ref="J9:K9"/>
    <mergeCell ref="B11:D11"/>
    <mergeCell ref="E11:H11"/>
    <mergeCell ref="I11:K11"/>
    <mergeCell ref="A12:K12"/>
    <mergeCell ref="B13:D13"/>
    <mergeCell ref="E13:H13"/>
    <mergeCell ref="I13:K13"/>
    <mergeCell ref="B14:D14"/>
    <mergeCell ref="E14:H14"/>
    <mergeCell ref="I14:K14"/>
    <mergeCell ref="B15:D15"/>
    <mergeCell ref="E15:H15"/>
    <mergeCell ref="I15:K15"/>
    <mergeCell ref="B16:D16"/>
    <mergeCell ref="E16:H16"/>
    <mergeCell ref="I16:K16"/>
    <mergeCell ref="B19:D19"/>
    <mergeCell ref="E19:H19"/>
    <mergeCell ref="I19:K19"/>
    <mergeCell ref="F22:I23"/>
    <mergeCell ref="B17:D17"/>
    <mergeCell ref="E17:H17"/>
    <mergeCell ref="I17:K17"/>
    <mergeCell ref="B18:D18"/>
    <mergeCell ref="E18:H18"/>
    <mergeCell ref="I18:K18"/>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sheetPr>
    <tabColor indexed="40"/>
  </sheetPr>
  <dimension ref="A1:K26"/>
  <sheetViews>
    <sheetView zoomScalePageLayoutView="0" workbookViewId="0" topLeftCell="A18">
      <selection activeCell="G21" sqref="F5:G21"/>
    </sheetView>
  </sheetViews>
  <sheetFormatPr defaultColWidth="11.57421875" defaultRowHeight="12.75"/>
  <cols>
    <col min="1" max="1" width="9.28125" style="183" customWidth="1"/>
    <col min="2" max="2" width="36.57421875" style="183" customWidth="1"/>
    <col min="3" max="3" width="12.28125" style="183" customWidth="1"/>
    <col min="4" max="4" width="11.00390625" style="183" customWidth="1"/>
    <col min="5" max="5" width="9.28125" style="183" customWidth="1"/>
    <col min="6" max="6" width="11.7109375" style="183" customWidth="1"/>
    <col min="7" max="7" width="7.00390625" style="183" customWidth="1"/>
    <col min="8" max="8" width="15.7109375" style="183" customWidth="1"/>
    <col min="9" max="9" width="15.421875" style="183" customWidth="1"/>
    <col min="10" max="10" width="14.7109375" style="183" customWidth="1"/>
    <col min="11" max="11" width="15.57421875" style="183" customWidth="1"/>
    <col min="12" max="254" width="9.28125" style="0" customWidth="1"/>
  </cols>
  <sheetData>
    <row r="1" spans="1:11" ht="12.75">
      <c r="A1" s="620" t="str">
        <f>'Pakiet nr 1'!A1:J1</f>
        <v>dodatek nr 2 do oferty na dostawę materiałów szewnych, materiałów opatrunkowych i opatrunków specjalistycznych.
Nr sprawy: ZP/P/01/22</v>
      </c>
      <c r="B1" s="620"/>
      <c r="C1" s="620"/>
      <c r="D1" s="620"/>
      <c r="E1" s="620"/>
      <c r="F1" s="620"/>
      <c r="G1" s="620"/>
      <c r="H1" s="620"/>
      <c r="I1" s="620"/>
      <c r="J1" s="620"/>
      <c r="K1" s="620"/>
    </row>
    <row r="2" spans="1:11" ht="19.5" customHeight="1">
      <c r="A2" s="620"/>
      <c r="B2" s="620"/>
      <c r="C2" s="620"/>
      <c r="D2" s="620"/>
      <c r="E2" s="620"/>
      <c r="F2" s="620"/>
      <c r="G2" s="620"/>
      <c r="H2" s="620"/>
      <c r="I2" s="620"/>
      <c r="J2" s="620"/>
      <c r="K2" s="620"/>
    </row>
    <row r="3" spans="1:11" ht="21" customHeight="1">
      <c r="A3" s="621" t="s">
        <v>495</v>
      </c>
      <c r="B3" s="621"/>
      <c r="C3" s="621"/>
      <c r="D3" s="621"/>
      <c r="E3" s="621"/>
      <c r="F3" s="621"/>
      <c r="G3" s="621"/>
      <c r="H3" s="621"/>
      <c r="I3" s="621"/>
      <c r="J3" s="621"/>
      <c r="K3" s="621"/>
    </row>
    <row r="4" spans="1:11" ht="48">
      <c r="A4" s="397" t="s">
        <v>1</v>
      </c>
      <c r="B4" s="398" t="s">
        <v>476</v>
      </c>
      <c r="C4" s="398" t="s">
        <v>478</v>
      </c>
      <c r="D4" s="398" t="s">
        <v>19</v>
      </c>
      <c r="E4" s="399" t="s">
        <v>20</v>
      </c>
      <c r="F4" s="400" t="s">
        <v>419</v>
      </c>
      <c r="G4" s="401" t="s">
        <v>482</v>
      </c>
      <c r="H4" s="402" t="s">
        <v>420</v>
      </c>
      <c r="I4" s="400" t="s">
        <v>421</v>
      </c>
      <c r="J4" s="403" t="s">
        <v>3</v>
      </c>
      <c r="K4" s="404" t="s">
        <v>483</v>
      </c>
    </row>
    <row r="5" spans="1:11" ht="36.75" customHeight="1">
      <c r="A5" s="75">
        <v>1</v>
      </c>
      <c r="B5" s="622" t="s">
        <v>290</v>
      </c>
      <c r="C5" s="76"/>
      <c r="D5" s="76" t="s">
        <v>291</v>
      </c>
      <c r="E5" s="77">
        <v>10</v>
      </c>
      <c r="F5" s="184"/>
      <c r="G5" s="78"/>
      <c r="H5" s="6">
        <f aca="true" t="shared" si="0" ref="H5:H21">ROUND(E5*F5,2)</f>
        <v>0</v>
      </c>
      <c r="I5" s="80">
        <f aca="true" t="shared" si="1" ref="I5:I21">H5+ROUND(H5*G5/100,2)</f>
        <v>0</v>
      </c>
      <c r="J5" s="81"/>
      <c r="K5" s="185"/>
    </row>
    <row r="6" spans="1:11" ht="36.75" customHeight="1">
      <c r="A6" s="84">
        <v>2</v>
      </c>
      <c r="B6" s="622"/>
      <c r="C6" s="136"/>
      <c r="D6" s="136" t="s">
        <v>292</v>
      </c>
      <c r="E6" s="136">
        <v>40</v>
      </c>
      <c r="F6" s="186"/>
      <c r="G6" s="187"/>
      <c r="H6" s="13">
        <f t="shared" si="0"/>
        <v>0</v>
      </c>
      <c r="I6" s="88">
        <f t="shared" si="1"/>
        <v>0</v>
      </c>
      <c r="J6" s="89"/>
      <c r="K6" s="188"/>
    </row>
    <row r="7" spans="1:11" ht="31.5" customHeight="1">
      <c r="A7" s="84">
        <v>3</v>
      </c>
      <c r="B7" s="623" t="s">
        <v>293</v>
      </c>
      <c r="C7" s="136"/>
      <c r="D7" s="136" t="s">
        <v>294</v>
      </c>
      <c r="E7" s="136">
        <v>10</v>
      </c>
      <c r="F7" s="186"/>
      <c r="G7" s="187"/>
      <c r="H7" s="13">
        <f t="shared" si="0"/>
        <v>0</v>
      </c>
      <c r="I7" s="88">
        <f t="shared" si="1"/>
        <v>0</v>
      </c>
      <c r="J7" s="89"/>
      <c r="K7" s="188"/>
    </row>
    <row r="8" spans="1:11" ht="32.25" customHeight="1">
      <c r="A8" s="84">
        <v>4</v>
      </c>
      <c r="B8" s="623"/>
      <c r="C8" s="136"/>
      <c r="D8" s="136" t="s">
        <v>295</v>
      </c>
      <c r="E8" s="136">
        <v>10</v>
      </c>
      <c r="F8" s="186"/>
      <c r="G8" s="187"/>
      <c r="H8" s="13">
        <f t="shared" si="0"/>
        <v>0</v>
      </c>
      <c r="I8" s="88">
        <f t="shared" si="1"/>
        <v>0</v>
      </c>
      <c r="J8" s="89"/>
      <c r="K8" s="188"/>
    </row>
    <row r="9" spans="1:11" ht="48" customHeight="1">
      <c r="A9" s="84">
        <v>5</v>
      </c>
      <c r="B9" s="189" t="s">
        <v>296</v>
      </c>
      <c r="C9" s="136"/>
      <c r="D9" s="136" t="s">
        <v>297</v>
      </c>
      <c r="E9" s="136">
        <v>2</v>
      </c>
      <c r="F9" s="186"/>
      <c r="G9" s="187"/>
      <c r="H9" s="13">
        <f t="shared" si="0"/>
        <v>0</v>
      </c>
      <c r="I9" s="88">
        <f t="shared" si="1"/>
        <v>0</v>
      </c>
      <c r="J9" s="89"/>
      <c r="K9" s="188"/>
    </row>
    <row r="10" spans="1:11" ht="117.75" customHeight="1">
      <c r="A10" s="84">
        <v>6</v>
      </c>
      <c r="B10" s="189" t="s">
        <v>298</v>
      </c>
      <c r="C10" s="136"/>
      <c r="D10" s="136" t="s">
        <v>299</v>
      </c>
      <c r="E10" s="136">
        <v>25</v>
      </c>
      <c r="F10" s="186"/>
      <c r="G10" s="187"/>
      <c r="H10" s="13">
        <f t="shared" si="0"/>
        <v>0</v>
      </c>
      <c r="I10" s="88">
        <f t="shared" si="1"/>
        <v>0</v>
      </c>
      <c r="J10" s="89"/>
      <c r="K10" s="188"/>
    </row>
    <row r="11" spans="1:11" ht="41.25" customHeight="1">
      <c r="A11" s="84">
        <v>7</v>
      </c>
      <c r="B11" s="189" t="s">
        <v>300</v>
      </c>
      <c r="C11" s="136" t="s">
        <v>22</v>
      </c>
      <c r="D11" s="136">
        <v>5</v>
      </c>
      <c r="E11" s="136">
        <v>1</v>
      </c>
      <c r="F11" s="186"/>
      <c r="G11" s="187"/>
      <c r="H11" s="13">
        <f t="shared" si="0"/>
        <v>0</v>
      </c>
      <c r="I11" s="88">
        <f t="shared" si="1"/>
        <v>0</v>
      </c>
      <c r="J11" s="89"/>
      <c r="K11" s="188"/>
    </row>
    <row r="12" spans="1:11" ht="12.75" customHeight="1">
      <c r="A12" s="84">
        <v>8</v>
      </c>
      <c r="B12" s="624" t="s">
        <v>301</v>
      </c>
      <c r="C12" s="136" t="s">
        <v>22</v>
      </c>
      <c r="D12" s="136">
        <v>10</v>
      </c>
      <c r="E12" s="136">
        <v>1</v>
      </c>
      <c r="F12" s="186"/>
      <c r="G12" s="187"/>
      <c r="H12" s="13">
        <f t="shared" si="0"/>
        <v>0</v>
      </c>
      <c r="I12" s="88">
        <f t="shared" si="1"/>
        <v>0</v>
      </c>
      <c r="J12" s="89"/>
      <c r="K12" s="188"/>
    </row>
    <row r="13" spans="1:11" ht="12.75">
      <c r="A13" s="84">
        <v>9</v>
      </c>
      <c r="B13" s="624"/>
      <c r="C13" s="136" t="s">
        <v>24</v>
      </c>
      <c r="D13" s="136">
        <v>10</v>
      </c>
      <c r="E13" s="136">
        <v>1</v>
      </c>
      <c r="F13" s="186"/>
      <c r="G13" s="187"/>
      <c r="H13" s="13">
        <f t="shared" si="0"/>
        <v>0</v>
      </c>
      <c r="I13" s="88">
        <f t="shared" si="1"/>
        <v>0</v>
      </c>
      <c r="J13" s="89"/>
      <c r="K13" s="188"/>
    </row>
    <row r="14" spans="1:11" ht="63" customHeight="1">
      <c r="A14" s="84">
        <v>10</v>
      </c>
      <c r="B14" s="190" t="s">
        <v>302</v>
      </c>
      <c r="C14" s="136" t="s">
        <v>303</v>
      </c>
      <c r="D14" s="136">
        <v>5</v>
      </c>
      <c r="E14" s="136">
        <v>4</v>
      </c>
      <c r="F14" s="186"/>
      <c r="G14" s="187"/>
      <c r="H14" s="13">
        <f t="shared" si="0"/>
        <v>0</v>
      </c>
      <c r="I14" s="88">
        <f t="shared" si="1"/>
        <v>0</v>
      </c>
      <c r="J14" s="89"/>
      <c r="K14" s="188"/>
    </row>
    <row r="15" spans="1:11" ht="63.75" customHeight="1">
      <c r="A15" s="84">
        <v>11</v>
      </c>
      <c r="B15" s="190" t="s">
        <v>304</v>
      </c>
      <c r="C15" s="191" t="s">
        <v>305</v>
      </c>
      <c r="D15" s="136">
        <v>5</v>
      </c>
      <c r="E15" s="136">
        <v>4</v>
      </c>
      <c r="F15" s="186"/>
      <c r="G15" s="187"/>
      <c r="H15" s="13">
        <f t="shared" si="0"/>
        <v>0</v>
      </c>
      <c r="I15" s="88">
        <f t="shared" si="1"/>
        <v>0</v>
      </c>
      <c r="J15" s="89"/>
      <c r="K15" s="188"/>
    </row>
    <row r="16" spans="1:11" ht="33" customHeight="1">
      <c r="A16" s="84">
        <v>12</v>
      </c>
      <c r="B16" s="623" t="s">
        <v>306</v>
      </c>
      <c r="C16" s="191" t="s">
        <v>307</v>
      </c>
      <c r="D16" s="136">
        <v>1</v>
      </c>
      <c r="E16" s="136">
        <v>6</v>
      </c>
      <c r="F16" s="186"/>
      <c r="G16" s="187"/>
      <c r="H16" s="13">
        <f t="shared" si="0"/>
        <v>0</v>
      </c>
      <c r="I16" s="88">
        <f t="shared" si="1"/>
        <v>0</v>
      </c>
      <c r="J16" s="89"/>
      <c r="K16" s="188"/>
    </row>
    <row r="17" spans="1:11" ht="33" customHeight="1">
      <c r="A17" s="84">
        <v>13</v>
      </c>
      <c r="B17" s="623"/>
      <c r="C17" s="191" t="s">
        <v>308</v>
      </c>
      <c r="D17" s="136">
        <v>1</v>
      </c>
      <c r="E17" s="136">
        <v>6</v>
      </c>
      <c r="F17" s="186"/>
      <c r="G17" s="187"/>
      <c r="H17" s="13">
        <f t="shared" si="0"/>
        <v>0</v>
      </c>
      <c r="I17" s="88">
        <f t="shared" si="1"/>
        <v>0</v>
      </c>
      <c r="J17" s="89"/>
      <c r="K17" s="188"/>
    </row>
    <row r="18" spans="1:11" ht="67.5" customHeight="1">
      <c r="A18" s="84">
        <v>14</v>
      </c>
      <c r="B18" s="189" t="s">
        <v>309</v>
      </c>
      <c r="C18" s="191" t="s">
        <v>22</v>
      </c>
      <c r="D18" s="136">
        <v>1</v>
      </c>
      <c r="E18" s="136">
        <v>50</v>
      </c>
      <c r="F18" s="186"/>
      <c r="G18" s="187"/>
      <c r="H18" s="13">
        <f t="shared" si="0"/>
        <v>0</v>
      </c>
      <c r="I18" s="88">
        <f t="shared" si="1"/>
        <v>0</v>
      </c>
      <c r="J18" s="192"/>
      <c r="K18" s="193"/>
    </row>
    <row r="19" spans="1:11" ht="45">
      <c r="A19" s="84">
        <v>15</v>
      </c>
      <c r="B19" s="189" t="s">
        <v>309</v>
      </c>
      <c r="C19" s="191" t="s">
        <v>310</v>
      </c>
      <c r="D19" s="136">
        <v>1</v>
      </c>
      <c r="E19" s="136">
        <v>8</v>
      </c>
      <c r="F19" s="186"/>
      <c r="G19" s="187"/>
      <c r="H19" s="13">
        <f t="shared" si="0"/>
        <v>0</v>
      </c>
      <c r="I19" s="88">
        <f t="shared" si="1"/>
        <v>0</v>
      </c>
      <c r="J19" s="192"/>
      <c r="K19" s="193"/>
    </row>
    <row r="20" spans="1:11" ht="64.5" customHeight="1">
      <c r="A20" s="84">
        <v>16</v>
      </c>
      <c r="B20" s="189" t="s">
        <v>309</v>
      </c>
      <c r="C20" s="191" t="s">
        <v>311</v>
      </c>
      <c r="D20" s="136">
        <v>1</v>
      </c>
      <c r="E20" s="136">
        <v>10</v>
      </c>
      <c r="F20" s="186"/>
      <c r="G20" s="187"/>
      <c r="H20" s="13">
        <f t="shared" si="0"/>
        <v>0</v>
      </c>
      <c r="I20" s="88">
        <f t="shared" si="1"/>
        <v>0</v>
      </c>
      <c r="J20" s="192"/>
      <c r="K20" s="193"/>
    </row>
    <row r="21" spans="1:11" ht="45">
      <c r="A21" s="90">
        <v>17</v>
      </c>
      <c r="B21" s="194" t="s">
        <v>309</v>
      </c>
      <c r="C21" s="195" t="s">
        <v>312</v>
      </c>
      <c r="D21" s="196">
        <v>1</v>
      </c>
      <c r="E21" s="196">
        <v>2</v>
      </c>
      <c r="F21" s="197"/>
      <c r="G21" s="198"/>
      <c r="H21" s="19">
        <f t="shared" si="0"/>
        <v>0</v>
      </c>
      <c r="I21" s="94">
        <f t="shared" si="1"/>
        <v>0</v>
      </c>
      <c r="J21" s="199"/>
      <c r="K21" s="200"/>
    </row>
    <row r="22" spans="1:11" s="203" customFormat="1" ht="30" customHeight="1">
      <c r="A22" s="597" t="s">
        <v>512</v>
      </c>
      <c r="B22" s="597"/>
      <c r="C22" s="597"/>
      <c r="D22" s="597"/>
      <c r="E22" s="597"/>
      <c r="F22" s="597"/>
      <c r="G22" s="597"/>
      <c r="H22" s="201">
        <f>SUM(H5:H21)</f>
        <v>0</v>
      </c>
      <c r="I22" s="202">
        <f>SUM(I5:I21)</f>
        <v>0</v>
      </c>
      <c r="J22" s="619"/>
      <c r="K22" s="619"/>
    </row>
    <row r="25" spans="6:9" ht="12" customHeight="1">
      <c r="F25" s="544" t="s">
        <v>17</v>
      </c>
      <c r="G25" s="544"/>
      <c r="H25" s="544"/>
      <c r="I25" s="544"/>
    </row>
    <row r="26" spans="6:9" ht="12.75">
      <c r="F26" s="544"/>
      <c r="G26" s="544"/>
      <c r="H26" s="544"/>
      <c r="I26" s="544"/>
    </row>
  </sheetData>
  <sheetProtection selectLockedCells="1" selectUnlockedCells="1"/>
  <mergeCells count="9">
    <mergeCell ref="A22:G22"/>
    <mergeCell ref="J22:K22"/>
    <mergeCell ref="F25:I26"/>
    <mergeCell ref="A1:K2"/>
    <mergeCell ref="A3:K3"/>
    <mergeCell ref="B5:B6"/>
    <mergeCell ref="B7:B8"/>
    <mergeCell ref="B12:B13"/>
    <mergeCell ref="B16:B17"/>
  </mergeCells>
  <printOptions/>
  <pageMargins left="0.6298611111111111" right="0.2361111111111111" top="0.7479166666666667" bottom="0.7479166666666667" header="0.5118055555555555" footer="0.5118055555555555"/>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2022-02-15T13:15:53Z</cp:lastPrinted>
  <dcterms:created xsi:type="dcterms:W3CDTF">2017-04-11T12:23:35Z</dcterms:created>
  <dcterms:modified xsi:type="dcterms:W3CDTF">2022-02-25T13:28:28Z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ActionId">
    <vt:lpwstr>f3f95fb1-c645-4bbd-b47e-fced78b9bbb1</vt:lpwstr>
  </property>
  <property fmtid="{D5CDD505-2E9C-101B-9397-08002B2CF9AE}" pid="3" name="MSIP_Label_97735299-2a7d-4f7d-99cc-db352b8b5a9b_Application">
    <vt:lpwstr>Microsoft Azure Information Protection</vt:lpwstr>
  </property>
  <property fmtid="{D5CDD505-2E9C-101B-9397-08002B2CF9AE}" pid="4" name="MSIP_Label_97735299-2a7d-4f7d-99cc-db352b8b5a9b_Enabled">
    <vt:lpwstr>True</vt:lpwstr>
  </property>
  <property fmtid="{D5CDD505-2E9C-101B-9397-08002B2CF9AE}" pid="5" name="MSIP_Label_97735299-2a7d-4f7d-99cc-db352b8b5a9b_Extended_MSFT_Method">
    <vt:lpwstr>Automatic</vt:lpwstr>
  </property>
  <property fmtid="{D5CDD505-2E9C-101B-9397-08002B2CF9AE}" pid="6" name="MSIP_Label_97735299-2a7d-4f7d-99cc-db352b8b5a9b_Name">
    <vt:lpwstr>Confidential</vt:lpwstr>
  </property>
  <property fmtid="{D5CDD505-2E9C-101B-9397-08002B2CF9AE}" pid="7" name="MSIP_Label_97735299-2a7d-4f7d-99cc-db352b8b5a9b_Owner">
    <vt:lpwstr>piotr.renard@bbraun.com</vt:lpwstr>
  </property>
  <property fmtid="{D5CDD505-2E9C-101B-9397-08002B2CF9AE}" pid="8" name="MSIP_Label_97735299-2a7d-4f7d-99cc-db352b8b5a9b_SetDate">
    <vt:lpwstr>2021-08-08T09:15:49.8984992Z</vt:lpwstr>
  </property>
  <property fmtid="{D5CDD505-2E9C-101B-9397-08002B2CF9AE}" pid="9" name="MSIP_Label_97735299-2a7d-4f7d-99cc-db352b8b5a9b_SiteId">
    <vt:lpwstr>15d1bef2-0a6a-46f9-be4c-023279325e51</vt:lpwstr>
  </property>
  <property fmtid="{D5CDD505-2E9C-101B-9397-08002B2CF9AE}" pid="10" name="MSIP_Label_fd058493-e43f-432e-b8cc-adb7daa46640_ActionId">
    <vt:lpwstr>f3f95fb1-c645-4bbd-b47e-fced78b9bbb1</vt:lpwstr>
  </property>
  <property fmtid="{D5CDD505-2E9C-101B-9397-08002B2CF9AE}" pid="11" name="MSIP_Label_fd058493-e43f-432e-b8cc-adb7daa46640_Application">
    <vt:lpwstr>Microsoft Azure Information Protection</vt:lpwstr>
  </property>
  <property fmtid="{D5CDD505-2E9C-101B-9397-08002B2CF9AE}" pid="12" name="MSIP_Label_fd058493-e43f-432e-b8cc-adb7daa46640_Enabled">
    <vt:lpwstr>True</vt:lpwstr>
  </property>
  <property fmtid="{D5CDD505-2E9C-101B-9397-08002B2CF9AE}" pid="13" name="MSIP_Label_fd058493-e43f-432e-b8cc-adb7daa46640_Extended_MSFT_Method">
    <vt:lpwstr>Automatic</vt:lpwstr>
  </property>
  <property fmtid="{D5CDD505-2E9C-101B-9397-08002B2CF9AE}" pid="14" name="MSIP_Label_fd058493-e43f-432e-b8cc-adb7daa46640_Name">
    <vt:lpwstr>Unprotected</vt:lpwstr>
  </property>
  <property fmtid="{D5CDD505-2E9C-101B-9397-08002B2CF9AE}" pid="15" name="MSIP_Label_fd058493-e43f-432e-b8cc-adb7daa46640_Owner">
    <vt:lpwstr>piotr.renard@bbraun.com</vt:lpwstr>
  </property>
  <property fmtid="{D5CDD505-2E9C-101B-9397-08002B2CF9AE}" pid="16" name="MSIP_Label_fd058493-e43f-432e-b8cc-adb7daa46640_Parent">
    <vt:lpwstr>97735299-2a7d-4f7d-99cc-db352b8b5a9b</vt:lpwstr>
  </property>
  <property fmtid="{D5CDD505-2E9C-101B-9397-08002B2CF9AE}" pid="17" name="MSIP_Label_fd058493-e43f-432e-b8cc-adb7daa46640_SetDate">
    <vt:lpwstr>2021-08-08T09:15:49.8984992Z</vt:lpwstr>
  </property>
  <property fmtid="{D5CDD505-2E9C-101B-9397-08002B2CF9AE}" pid="18" name="MSIP_Label_fd058493-e43f-432e-b8cc-adb7daa46640_SiteId">
    <vt:lpwstr>15d1bef2-0a6a-46f9-be4c-023279325e51</vt:lpwstr>
  </property>
  <property fmtid="{D5CDD505-2E9C-101B-9397-08002B2CF9AE}" pid="19" name="Sensitivity">
    <vt:lpwstr>Confidential Unprotected</vt:lpwstr>
  </property>
</Properties>
</file>