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ezdenko\PCZ\2024\zo\19 2024 serologia mikrometoda\zapytanie ofertowe\"/>
    </mc:Choice>
  </mc:AlternateContent>
  <xr:revisionPtr revIDLastSave="0" documentId="13_ncr:1_{6ADDC82A-75FF-40B7-BB20-71666B9DFD94}" xr6:coauthVersionLast="36" xr6:coauthVersionMax="36" xr10:uidLastSave="{00000000-0000-0000-0000-000000000000}"/>
  <bookViews>
    <workbookView xWindow="120" yWindow="120" windowWidth="9405" windowHeight="4695" activeTab="1" xr2:uid="{00000000-000D-0000-FFFF-FFFF00000000}"/>
  </bookViews>
  <sheets>
    <sheet name="zal.1 wariant I" sheetId="30" r:id="rId1"/>
    <sheet name="zał. 1 wariant II" sheetId="29" r:id="rId2"/>
  </sheets>
  <definedNames>
    <definedName name="_xlnm.Print_Area" localSheetId="0">'zal.1 wariant I'!$A$1:$J$15</definedName>
    <definedName name="_xlnm.Print_Area" localSheetId="1">'zał. 1 wariant II'!$A$1:$J$28</definedName>
    <definedName name="_xlnm.Print_Titles" localSheetId="0">'zal.1 wariant I'!$2:$2</definedName>
    <definedName name="_xlnm.Print_Titles" localSheetId="1">'zał. 1 wariant II'!$2:$2</definedName>
  </definedNames>
  <calcPr calcId="191029"/>
</workbook>
</file>

<file path=xl/calcChain.xml><?xml version="1.0" encoding="utf-8"?>
<calcChain xmlns="http://schemas.openxmlformats.org/spreadsheetml/2006/main">
  <c r="F12" i="29" l="1"/>
  <c r="H12" i="29" s="1"/>
  <c r="F11" i="29"/>
  <c r="H11" i="29" s="1"/>
  <c r="F10" i="29"/>
  <c r="H10" i="29" s="1"/>
  <c r="F9" i="29"/>
  <c r="H9" i="29" s="1"/>
  <c r="F8" i="29"/>
  <c r="H8" i="29" s="1"/>
  <c r="F7" i="29"/>
  <c r="H7" i="29" s="1"/>
  <c r="F6" i="29"/>
  <c r="H6" i="29" s="1"/>
  <c r="F5" i="29"/>
  <c r="H5" i="29" s="1"/>
  <c r="H13" i="29" l="1"/>
  <c r="F13" i="29"/>
  <c r="F30" i="29"/>
  <c r="H30" i="29" s="1"/>
  <c r="F13" i="30"/>
  <c r="H13" i="30" s="1"/>
  <c r="F10" i="30"/>
  <c r="H10" i="30" s="1"/>
  <c r="F9" i="30"/>
  <c r="H9" i="30" s="1"/>
  <c r="F7" i="30"/>
  <c r="H7" i="30" s="1"/>
  <c r="F14" i="30"/>
  <c r="H14" i="30" s="1"/>
  <c r="F12" i="30"/>
  <c r="H12" i="30" s="1"/>
  <c r="F11" i="30"/>
  <c r="H11" i="30" s="1"/>
  <c r="F8" i="30"/>
  <c r="H8" i="30" s="1"/>
  <c r="F6" i="30"/>
  <c r="H6" i="30" s="1"/>
  <c r="F5" i="30"/>
  <c r="H5" i="30" s="1"/>
  <c r="F4" i="30"/>
  <c r="H4" i="30" s="1"/>
  <c r="F27" i="29"/>
  <c r="H27" i="29" s="1"/>
  <c r="F26" i="29"/>
  <c r="H26" i="29" s="1"/>
  <c r="F15" i="29"/>
  <c r="F16" i="29"/>
  <c r="H16" i="29" s="1"/>
  <c r="F17" i="29"/>
  <c r="H17" i="29" s="1"/>
  <c r="F18" i="29"/>
  <c r="H18" i="29" s="1"/>
  <c r="F19" i="29"/>
  <c r="H19" i="29" s="1"/>
  <c r="F20" i="29"/>
  <c r="H20" i="29" s="1"/>
  <c r="F21" i="29"/>
  <c r="H21" i="29" s="1"/>
  <c r="F22" i="29"/>
  <c r="H22" i="29" s="1"/>
  <c r="F23" i="29"/>
  <c r="H23" i="29" s="1"/>
  <c r="F28" i="29" l="1"/>
  <c r="H28" i="29"/>
  <c r="F24" i="29"/>
  <c r="H15" i="29"/>
  <c r="H24" i="29" s="1"/>
  <c r="F15" i="30"/>
  <c r="H15" i="30"/>
</calcChain>
</file>

<file path=xl/sharedStrings.xml><?xml version="1.0" encoding="utf-8"?>
<sst xmlns="http://schemas.openxmlformats.org/spreadsheetml/2006/main" count="92" uniqueCount="56">
  <si>
    <t>czynsz najmu wyposażenia systemu do mikrometody kolumnowej</t>
  </si>
  <si>
    <t>Asortyment</t>
  </si>
  <si>
    <t>Vat</t>
  </si>
  <si>
    <t>j.m.</t>
  </si>
  <si>
    <t>szacowana ilość
wg j.m.</t>
  </si>
  <si>
    <t>l.p.</t>
  </si>
  <si>
    <t>Odczynnik monoklonalny anty D/ Rum</t>
  </si>
  <si>
    <t>Odczynnik monoklonalny anty D /Blend</t>
  </si>
  <si>
    <t>PBS buforowany roztwór soli fizjologicznej</t>
  </si>
  <si>
    <t>Odczynnik monoklonalny anty Kell</t>
  </si>
  <si>
    <t>zestaw 3x4ml</t>
  </si>
  <si>
    <t>cena jednostowa
 netto wg j.m.</t>
  </si>
  <si>
    <t>wartość 
netto</t>
  </si>
  <si>
    <t>wartość 
brutto</t>
  </si>
  <si>
    <t>Odczynnik monoklonalny anty A klon I</t>
  </si>
  <si>
    <t>Odczynnik monoklonalny anty A klon II</t>
  </si>
  <si>
    <t>Odczynnik monoklonalny anty B  klon I</t>
  </si>
  <si>
    <t>Odczynnik monoklonalny anty B klon II</t>
  </si>
  <si>
    <t>butelka 5l</t>
  </si>
  <si>
    <t>wartość pakietu</t>
  </si>
  <si>
    <t>szt.</t>
  </si>
  <si>
    <t>amp. 10ml</t>
  </si>
  <si>
    <t>amp.2ml</t>
  </si>
  <si>
    <t>końcówki do pipet systemowych</t>
  </si>
  <si>
    <t>diluent</t>
  </si>
  <si>
    <t>ml</t>
  </si>
  <si>
    <t>miesiąc</t>
  </si>
  <si>
    <t xml:space="preserve">nazwa producenta </t>
  </si>
  <si>
    <t>Standard anty-D mikrometoda</t>
  </si>
  <si>
    <t>zestaw 2 x amp.5ml</t>
  </si>
  <si>
    <t xml:space="preserve">karta grup krwi noworodków </t>
  </si>
  <si>
    <t>zestaw krwinek wzorcowych do badania przeglądowego przeciwciał do testu PTA LISS</t>
  </si>
  <si>
    <t>karty do oznaczenia grupy krwi ABO oraz antygenu DVI- kontrola antygenów u biorcy</t>
  </si>
  <si>
    <t>dane identyfikujące: nazwa handlowa/nr katalogowy/symbol</t>
  </si>
  <si>
    <t>zestaw próbek kontrolnych do codziennej kontroli odczynników diagnostycznych i krwinek wzorcowych typu próbka pacjenta A+/-, B+/- z oznaczonym fenotypem w zakresie antygenów grupowych układów ABO, Rh i Kell oraz osocze zawierające odpowiednie naturalne przeciwciała regularne o swoistości anty-A lub anty-B, a także w jednej próbce dodatkowo przeciwciała odpornościowe anty-D jako kontrola dodatnia i ujemna, zgodnie z obowiązującymi przepisami o kontroli jakości;</t>
  </si>
  <si>
    <t>Pakiet 1</t>
  </si>
  <si>
    <t>karta</t>
  </si>
  <si>
    <t>karty do oznaczenia grupy krwi ABO oraz antygenu DVI+ kontrola antygenów u dawcy</t>
  </si>
  <si>
    <t>karty do oznaczenia grupy krwi ABO oraz antygenu D (VI-, VI+) izoaglutyniny A1, B</t>
  </si>
  <si>
    <t>zestaw krwinek wzorcowych A1, b do wykrywania izoaglutynin (gotowe do użycia)</t>
  </si>
  <si>
    <t>odczynnik do przygotowania zawiesin</t>
  </si>
  <si>
    <t>konserwowane krwinki wzorcowe do układu ABO (krwinki stężone stosowane w metodzie probówkowej, o stężeniu 20-25%</t>
  </si>
  <si>
    <t>karta do screeningu przeciwciał biorców na trzech lub czterech krwinkach wzorcowych w teście PTA LISS</t>
  </si>
  <si>
    <r>
      <t xml:space="preserve">Pakiet 4
</t>
    </r>
    <r>
      <rPr>
        <sz val="9"/>
        <rFont val="Garamond"/>
        <family val="1"/>
        <charset val="238"/>
      </rPr>
      <t>Wymagania do przedmiotu zamówienia::
1. budowa i kształt nakłuwacza winna zapobiegać:
a) wydostawaniu się krwi na zewnątrz od strony drenu
b) efektowi rozpryskiwania
c) zakłuciu personelu
2. średnica nakłuwacza kompatybilna z probówkami o średnicy 12mm
3. zastosowanie nakłuwacza gwarantujące brak bezpośredniego kontaktu z krwią dawcy
4. wykonany z tworzywa sztucznego z igłami ze stali nierdzewnej, posiadający kaptur umożliwiający bezpieczne dla użytkownika nałożenie nakłuwacza na probówkę</t>
    </r>
  </si>
  <si>
    <t>jednorazowe nakłuwacze do bezpiecznego pobierania krwi z drenów</t>
  </si>
  <si>
    <t xml:space="preserve">karty do oznaczenia grupy krwi ABO oraz antygenu DVI- kontrola antygenów u biorcy </t>
  </si>
  <si>
    <t>op. 2x10ml</t>
  </si>
  <si>
    <t>op. 4x10ml</t>
  </si>
  <si>
    <t>materiały kontrolne do codziennej kontroli jakości - podać ilość niezbędną do prowadzenia kontroli 1xdziennie  i wielkość oferowanego opakowania</t>
  </si>
  <si>
    <r>
      <t xml:space="preserve">Wymagania do przedmiotu zamówienia:
</t>
    </r>
    <r>
      <rPr>
        <sz val="9"/>
        <rFont val="Garamond"/>
        <family val="1"/>
        <charset val="238"/>
      </rPr>
      <t>1. system mikrometody kolumnowej do oznaczania przeciwciał w badaniu przeglądowym pośrednim testem antyglobulinowym, włączając antygen Cw
a) metodyka wykonywania badania całkowicie eliminująca płukanie krwinek czerwonych
b) krwinki wzorcowe zawieszone w odczynniku o niskiej sile jonowej poniżej 1% (gotowe do uzycia), krwinki do układu ABO gotowe do użycia
c) odczynniki gotowe do użycia, surowica/ odczynniki monoklonalne naniesione na kolumny
d) mikrokarty wypełnionych nieprzelewającym się podłożem separującym
e) termin przydatności mikrokaset – minimum 6 miesięcy do daty dostawy
f) termin przydatności krwinek - 4-5 tygodni od daty dostawy
2) skład systemu do wykonywania badania w systemie mikrometody kolumnowej: 
a) wirówka 1szt.- 6-12 lub 24 miejsc na karty, stała prędkość i czas wirowania, walidowana odpowiednio do metody
b) inkubator 1szt. - do 24 miejsc na karty, temperatura i czas inkubacji ustawione do metody
c) pipeta multidozująca 2szt. dedykowana do oferowanego systemu, walidowana odpowiednio do metody 
d) instrukcja obsługi sprzętu oraz technik wykonywnaia badań w języku polskim</t>
    </r>
    <r>
      <rPr>
        <b/>
        <sz val="9"/>
        <rFont val="Garamond"/>
        <family val="1"/>
      </rPr>
      <t xml:space="preserve">
3. Wynajęcie wyposażenia niezbędnego do wykonywania badań metodą mikrometody kolumnowej </t>
    </r>
    <r>
      <rPr>
        <b/>
        <sz val="9"/>
        <color rgb="FFFF66FF"/>
        <rFont val="Garamond"/>
        <family val="1"/>
        <charset val="238"/>
      </rPr>
      <t>(podać dane)</t>
    </r>
    <r>
      <rPr>
        <b/>
        <sz val="9"/>
        <rFont val="Garamond"/>
        <family val="1"/>
      </rPr>
      <t xml:space="preserve">:
</t>
    </r>
    <r>
      <rPr>
        <sz val="9"/>
        <rFont val="Garamond"/>
        <family val="1"/>
        <charset val="238"/>
      </rPr>
      <t>a) Wirówka 1szt.: nazwa handlowa….., producent…, rok produkcji ............., wartość brutto….
b) Inkubator 1szt.: nazwa handlowa…., producent…., rok produkcji ............., wartość brutto….
c) Pipeta multidozująca 2szt.: nazwa handlowa…., producent...., rok produkcji ....., wartość brutto...
Częstotliwość przeglądów technicznych wymaganych przez producenta wynajmowanego wyposażenia: .......</t>
    </r>
  </si>
  <si>
    <t>dodatek nr 2 do Zapytania oferowego- wariant I
Załącznik nr 1 do oferty na dostawę odczynników do diagnostyki serologicznej, nr sprawy PCZSzp/ZP/ZO/130/19/2024</t>
  </si>
  <si>
    <t>dodatek nr 2 do Zapytania oferowego - wariant II
Załącznik nr 1 do oferty na dostawę odczynników do diagnostyki serologicznej, nr sprawy PCZSzp/ZP/ZO/130/19/2024</t>
  </si>
  <si>
    <r>
      <t xml:space="preserve">Pakiet 1
Wymagania do przedmiotu zamówienia:
</t>
    </r>
    <r>
      <rPr>
        <sz val="9"/>
        <rFont val="Garamond"/>
        <family val="1"/>
      </rPr>
      <t xml:space="preserve">1. system mikrometody kolumnowej do oznaczania przeciwciał w badaniu przeglądowym pośrednim testem antyglobulinowym, włączając antygen Cw
a) metodyka wykonywania badania całkowicie eliminująca płukanie krwinek czerwonych
b) krwinki wzorcowe zawieszone w odczynniku o niskiej sile jonowej poniżej 1% (gotowe do uzycia), krwinki do układu ABO gotowe do użycia
c) odczynniki gotowe do użycia, surowica/ odczynniki monoklonalne naniesione na kolumny
d) mikrokarty wypełnionych nieprzelewającym się podłożem separującym
e) termin przydatności mikrokaset – minimum 6 miesięcy do daty dostawy
f) termin przydatności krwinek - </t>
    </r>
    <r>
      <rPr>
        <sz val="9"/>
        <color indexed="12"/>
        <rFont val="Garamond"/>
        <family val="1"/>
        <charset val="238"/>
      </rPr>
      <t>4-5 tygodn</t>
    </r>
    <r>
      <rPr>
        <sz val="9"/>
        <rFont val="Garamond"/>
        <family val="1"/>
      </rPr>
      <t>i od daty dostawy
2) skład systemu do wykonywania badania w systemie mikrometody kolumnowej: 
a) wirówka 1szt.- 6-12 lub 24 miejsc na kart</t>
    </r>
    <r>
      <rPr>
        <sz val="9"/>
        <rFont val="Garamond"/>
        <family val="1"/>
        <charset val="238"/>
      </rPr>
      <t>y, st</t>
    </r>
    <r>
      <rPr>
        <sz val="9"/>
        <rFont val="Garamond"/>
        <family val="1"/>
      </rPr>
      <t xml:space="preserve">ała prędkość i czas wirowania, walidowana odpowiednio do metody
b) inkubator 1szt. - do 24 miejsc na karty, temperatura i czas inkubacji ustawione do metody
c) pipeta multidozująca 2szt. dedykowana do oferowanego systemu, walidowana odpowiednio do metody </t>
    </r>
    <r>
      <rPr>
        <b/>
        <sz val="9"/>
        <rFont val="Garamond"/>
        <family val="1"/>
      </rPr>
      <t xml:space="preserve">
d</t>
    </r>
    <r>
      <rPr>
        <sz val="9"/>
        <rFont val="Garamond"/>
        <family val="1"/>
      </rPr>
      <t xml:space="preserve">) instrukcja obsługi sprzętu oraz technik wykonywnaia badań w języku polskim
3. </t>
    </r>
    <r>
      <rPr>
        <b/>
        <sz val="9"/>
        <rFont val="Garamond"/>
        <family val="1"/>
        <charset val="238"/>
      </rPr>
      <t>Wynajęcie wyposażenia niezbędnego do wykonywania badań metodą mikrometody kolumnowej (</t>
    </r>
    <r>
      <rPr>
        <b/>
        <sz val="9"/>
        <color indexed="14"/>
        <rFont val="Garamond"/>
        <family val="1"/>
        <charset val="238"/>
      </rPr>
      <t>podać dane</t>
    </r>
    <r>
      <rPr>
        <b/>
        <sz val="9"/>
        <rFont val="Garamond"/>
        <family val="1"/>
        <charset val="238"/>
      </rPr>
      <t>):</t>
    </r>
    <r>
      <rPr>
        <sz val="9"/>
        <rFont val="Garamond"/>
        <family val="1"/>
      </rPr>
      <t xml:space="preserve">
a) Wirówka 1szt.: nazwa handlowa….., producent…, rok produkcji ............., wartość brutto….
b) Inkubator 1szt.: nazwa handlowa…., producent…., rok produkcji ............., wartość brutto….
c) Pipeta multidozująca 2szt.: nazwa handlowa…., producent...., rok produkcji ....., wartość brutto...
Częstotliwość przeglądów technicznych wymaganych przez producenta wynajmowanego wyposażenia: .......</t>
    </r>
  </si>
  <si>
    <r>
      <t xml:space="preserve">Pakiet 2
</t>
    </r>
    <r>
      <rPr>
        <sz val="9"/>
        <rFont val="Garamond"/>
        <family val="1"/>
        <charset val="238"/>
      </rPr>
      <t xml:space="preserve">Wymagania ogólne dotyczące odczynników monoklonalnych:
a) odczynnik monoklonalny anty-A klasy IgM powinien wykazywać miano co najmniej 128 z krwinkami wzorcowymi grupy A1- </t>
    </r>
    <r>
      <rPr>
        <b/>
        <sz val="9"/>
        <color indexed="14"/>
        <rFont val="Garamond"/>
        <family val="1"/>
        <charset val="238"/>
      </rPr>
      <t>podać miano</t>
    </r>
    <r>
      <rPr>
        <sz val="9"/>
        <rFont val="Garamond"/>
        <family val="1"/>
        <charset val="238"/>
      </rPr>
      <t xml:space="preserve">:.....
b) odczynnik monoklonalny anty-A klasy IgM powinien wykazywać miano co najmniej 64 (wykonywane metodą probówkową) z krwinkami wzorcowymi grupy A2- </t>
    </r>
    <r>
      <rPr>
        <b/>
        <sz val="9"/>
        <color indexed="14"/>
        <rFont val="Garamond"/>
        <family val="1"/>
        <charset val="238"/>
      </rPr>
      <t>podać miano</t>
    </r>
    <r>
      <rPr>
        <sz val="9"/>
        <rFont val="Garamond"/>
        <family val="1"/>
        <charset val="238"/>
      </rPr>
      <t xml:space="preserve">:.....,
c) odczynnik monoklonalny anty-B klasy IgM powinien wykazywać miano co najmniej 128 (wykonywane metodą probówkową) lub 64 (wykonywane metodą próbkową) z krwinkami wzorcowymi grupy A2B- </t>
    </r>
    <r>
      <rPr>
        <b/>
        <sz val="9"/>
        <color indexed="14"/>
        <rFont val="Garamond"/>
        <family val="1"/>
        <charset val="238"/>
      </rPr>
      <t>podać miano</t>
    </r>
    <r>
      <rPr>
        <sz val="9"/>
        <rFont val="Garamond"/>
        <family val="1"/>
        <charset val="238"/>
      </rPr>
      <t xml:space="preserve">:.....,
d) odczynnik monoklonalny anty-D klasy IgM powinien wykazywać miano co najmniej 128 (wykonywane metodą probówkową) z krwinkami testowymi o fenotypie Dccee- </t>
    </r>
    <r>
      <rPr>
        <b/>
        <sz val="9"/>
        <color indexed="14"/>
        <rFont val="Garamond"/>
        <family val="1"/>
        <charset val="238"/>
      </rPr>
      <t>podać miano</t>
    </r>
    <r>
      <rPr>
        <sz val="9"/>
        <rFont val="Garamond"/>
        <family val="1"/>
        <charset val="238"/>
      </rPr>
      <t xml:space="preserve">:.....,
e) odczynniki monoklonalne do badania innych antygenów do układu Rh powinny wykazywać miano w testście próbkowym nie mniejsze niż 32- </t>
    </r>
    <r>
      <rPr>
        <b/>
        <sz val="9"/>
        <color indexed="14"/>
        <rFont val="Garamond"/>
        <family val="1"/>
        <charset val="238"/>
      </rPr>
      <t>podać miano</t>
    </r>
    <r>
      <rPr>
        <sz val="9"/>
        <rFont val="Garamond"/>
        <family val="1"/>
        <charset val="238"/>
      </rPr>
      <t>:......
Termin ważności odczynników minimum 12 miesięcy od daty dostawy.</t>
    </r>
  </si>
  <si>
    <r>
      <t xml:space="preserve">Pakiet 3
</t>
    </r>
    <r>
      <rPr>
        <sz val="9"/>
        <rFont val="Garamond"/>
        <family val="1"/>
        <charset val="238"/>
      </rPr>
      <t>Termin ważności minimum 4 tygodnie od daty dostawy</t>
    </r>
  </si>
  <si>
    <t>amp. 2ml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</si>
</sst>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7" x14ac:knownFonts="1">
    <font>
      <sz val="11"/>
      <name val="Arial CE"/>
      <charset val="238"/>
    </font>
    <font>
      <sz val="11"/>
      <name val="Arial CE"/>
      <charset val="238"/>
    </font>
    <font>
      <b/>
      <sz val="8"/>
      <name val="Garamond"/>
      <family val="1"/>
      <charset val="238"/>
    </font>
    <font>
      <b/>
      <sz val="9"/>
      <name val="Garamond"/>
      <family val="1"/>
      <charset val="238"/>
    </font>
    <font>
      <sz val="9"/>
      <name val="Garamond"/>
      <family val="1"/>
      <charset val="238"/>
    </font>
    <font>
      <sz val="8"/>
      <name val="Garamond"/>
      <family val="1"/>
      <charset val="238"/>
    </font>
    <font>
      <sz val="7"/>
      <name val="Garamond"/>
      <family val="1"/>
      <charset val="238"/>
    </font>
    <font>
      <b/>
      <sz val="9"/>
      <name val="Garamond"/>
      <family val="1"/>
    </font>
    <font>
      <sz val="9"/>
      <name val="Garamond"/>
      <family val="1"/>
    </font>
    <font>
      <sz val="9"/>
      <color indexed="10"/>
      <name val="Garamond"/>
      <family val="1"/>
    </font>
    <font>
      <b/>
      <sz val="9"/>
      <color indexed="10"/>
      <name val="Garamond"/>
      <family val="1"/>
    </font>
    <font>
      <b/>
      <sz val="9"/>
      <color indexed="14"/>
      <name val="Garamond"/>
      <family val="1"/>
      <charset val="238"/>
    </font>
    <font>
      <b/>
      <sz val="10.5"/>
      <name val="Garamond"/>
      <family val="1"/>
      <charset val="238"/>
    </font>
    <font>
      <sz val="8"/>
      <name val="Arial CE"/>
      <charset val="238"/>
    </font>
    <font>
      <sz val="10"/>
      <name val="Garamond"/>
      <family val="1"/>
      <charset val="238"/>
    </font>
    <font>
      <sz val="9"/>
      <color indexed="12"/>
      <name val="Garamond"/>
      <family val="1"/>
      <charset val="238"/>
    </font>
    <font>
      <b/>
      <sz val="9"/>
      <color rgb="FFFF66FF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4" fontId="8" fillId="0" borderId="1" xfId="1" applyNumberFormat="1" applyFont="1" applyBorder="1" applyAlignment="1">
      <alignment horizontal="right" vertical="center" wrapText="1"/>
    </xf>
    <xf numFmtId="44" fontId="8" fillId="0" borderId="1" xfId="1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vertical="center" wrapText="1"/>
    </xf>
    <xf numFmtId="4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 wrapText="1"/>
    </xf>
    <xf numFmtId="44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4" fontId="4" fillId="0" borderId="1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4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4" fontId="4" fillId="0" borderId="1" xfId="1" applyNumberFormat="1" applyFont="1" applyBorder="1" applyAlignment="1">
      <alignment horizontal="right" vertical="center" wrapText="1"/>
    </xf>
    <xf numFmtId="44" fontId="4" fillId="3" borderId="1" xfId="0" applyNumberFormat="1" applyFont="1" applyFill="1" applyBorder="1" applyAlignment="1">
      <alignment vertical="center" wrapText="1"/>
    </xf>
    <xf numFmtId="44" fontId="3" fillId="0" borderId="1" xfId="1" applyNumberFormat="1" applyFont="1" applyBorder="1" applyAlignment="1">
      <alignment horizontal="right" vertical="center" wrapText="1"/>
    </xf>
    <xf numFmtId="44" fontId="3" fillId="3" borderId="1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0" xfId="0" applyFont="1"/>
    <xf numFmtId="8" fontId="14" fillId="0" borderId="0" xfId="0" applyNumberFormat="1" applyFont="1"/>
    <xf numFmtId="0" fontId="4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FF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opLeftCell="A4" workbookViewId="0">
      <selection activeCell="J15" sqref="A1:J15"/>
    </sheetView>
  </sheetViews>
  <sheetFormatPr defaultRowHeight="12" x14ac:dyDescent="0.2"/>
  <cols>
    <col min="1" max="1" width="3.25" style="11" customWidth="1"/>
    <col min="2" max="2" width="40.625" style="11" customWidth="1"/>
    <col min="3" max="3" width="8" style="11" customWidth="1"/>
    <col min="4" max="4" width="8.625" style="13" customWidth="1"/>
    <col min="5" max="5" width="7.875" style="11" customWidth="1"/>
    <col min="6" max="6" width="11" style="21" customWidth="1"/>
    <col min="7" max="7" width="5.875" style="11" customWidth="1"/>
    <col min="8" max="8" width="11.5" style="21" customWidth="1"/>
    <col min="9" max="9" width="12.625" style="11" customWidth="1"/>
    <col min="10" max="10" width="8.125" style="11" customWidth="1"/>
    <col min="11" max="16384" width="9" style="11"/>
  </cols>
  <sheetData>
    <row r="1" spans="1:11" ht="30.75" customHeight="1" x14ac:dyDescent="0.2">
      <c r="A1" s="41" t="s">
        <v>50</v>
      </c>
      <c r="B1" s="41"/>
      <c r="C1" s="41"/>
      <c r="D1" s="41"/>
      <c r="E1" s="41"/>
      <c r="F1" s="41"/>
      <c r="G1" s="41"/>
      <c r="H1" s="41"/>
      <c r="I1" s="41"/>
      <c r="J1" s="41"/>
      <c r="K1" s="34"/>
    </row>
    <row r="2" spans="1:11" s="12" customFormat="1" ht="28.5" customHeight="1" x14ac:dyDescent="0.2">
      <c r="A2" s="12" t="s">
        <v>5</v>
      </c>
      <c r="B2" s="12" t="s">
        <v>1</v>
      </c>
      <c r="C2" s="12" t="s">
        <v>4</v>
      </c>
      <c r="D2" s="12" t="s">
        <v>3</v>
      </c>
      <c r="E2" s="12" t="s">
        <v>11</v>
      </c>
      <c r="F2" s="12" t="s">
        <v>12</v>
      </c>
      <c r="G2" s="12" t="s">
        <v>2</v>
      </c>
      <c r="H2" s="12" t="s">
        <v>13</v>
      </c>
      <c r="I2" s="12" t="s">
        <v>33</v>
      </c>
      <c r="J2" s="12" t="s">
        <v>27</v>
      </c>
    </row>
    <row r="3" spans="1:11" s="35" customFormat="1" ht="228" customHeight="1" x14ac:dyDescent="0.2">
      <c r="A3" s="42" t="s">
        <v>52</v>
      </c>
      <c r="B3" s="43"/>
      <c r="C3" s="43"/>
      <c r="D3" s="43"/>
      <c r="E3" s="43"/>
      <c r="F3" s="43"/>
      <c r="G3" s="43"/>
      <c r="H3" s="43"/>
      <c r="I3" s="43"/>
      <c r="J3" s="44"/>
    </row>
    <row r="4" spans="1:11" s="2" customFormat="1" ht="24" x14ac:dyDescent="0.2">
      <c r="A4" s="1">
        <v>1</v>
      </c>
      <c r="B4" s="11" t="s">
        <v>42</v>
      </c>
      <c r="C4" s="10">
        <v>4250</v>
      </c>
      <c r="D4" s="1" t="s">
        <v>36</v>
      </c>
      <c r="E4" s="3"/>
      <c r="F4" s="4">
        <f t="shared" ref="F4:F14" si="0">E4*C4</f>
        <v>0</v>
      </c>
      <c r="G4" s="1"/>
      <c r="H4" s="5">
        <f t="shared" ref="H4:H14" si="1">ROUND(F4+(F4*G4/100),2)</f>
        <v>0</v>
      </c>
      <c r="I4" s="1"/>
      <c r="J4" s="3"/>
    </row>
    <row r="5" spans="1:11" s="2" customFormat="1" ht="24" customHeight="1" x14ac:dyDescent="0.2">
      <c r="A5" s="1">
        <v>2</v>
      </c>
      <c r="B5" s="31" t="s">
        <v>45</v>
      </c>
      <c r="C5" s="10">
        <v>2500</v>
      </c>
      <c r="D5" s="1" t="s">
        <v>36</v>
      </c>
      <c r="E5" s="3"/>
      <c r="F5" s="4">
        <f t="shared" si="0"/>
        <v>0</v>
      </c>
      <c r="G5" s="1"/>
      <c r="H5" s="5">
        <f t="shared" si="1"/>
        <v>0</v>
      </c>
      <c r="I5" s="1"/>
      <c r="J5" s="3"/>
    </row>
    <row r="6" spans="1:11" s="2" customFormat="1" ht="24" customHeight="1" x14ac:dyDescent="0.2">
      <c r="A6" s="1">
        <v>3</v>
      </c>
      <c r="B6" s="31" t="s">
        <v>37</v>
      </c>
      <c r="C6" s="10">
        <v>3250</v>
      </c>
      <c r="D6" s="1" t="s">
        <v>36</v>
      </c>
      <c r="E6" s="3"/>
      <c r="F6" s="4">
        <f>E6*C6</f>
        <v>0</v>
      </c>
      <c r="G6" s="1"/>
      <c r="H6" s="5">
        <f>ROUND(F6+(F6*G6/100),2)</f>
        <v>0</v>
      </c>
      <c r="I6" s="1"/>
      <c r="J6" s="3"/>
    </row>
    <row r="7" spans="1:11" s="2" customFormat="1" ht="24" customHeight="1" x14ac:dyDescent="0.2">
      <c r="A7" s="1">
        <v>4</v>
      </c>
      <c r="B7" s="31" t="s">
        <v>38</v>
      </c>
      <c r="C7" s="10">
        <v>5000</v>
      </c>
      <c r="D7" s="1" t="s">
        <v>36</v>
      </c>
      <c r="E7" s="3"/>
      <c r="F7" s="4">
        <f t="shared" ref="F7" si="2">E7*C7</f>
        <v>0</v>
      </c>
      <c r="G7" s="1"/>
      <c r="H7" s="5">
        <f t="shared" ref="H7" si="3">ROUND(F7+(F7*G7/100),2)</f>
        <v>0</v>
      </c>
      <c r="I7" s="1"/>
      <c r="J7" s="3"/>
    </row>
    <row r="8" spans="1:11" s="2" customFormat="1" ht="19.5" customHeight="1" x14ac:dyDescent="0.2">
      <c r="A8" s="1">
        <v>5</v>
      </c>
      <c r="B8" s="11" t="s">
        <v>30</v>
      </c>
      <c r="C8" s="10">
        <v>200</v>
      </c>
      <c r="D8" s="1" t="s">
        <v>36</v>
      </c>
      <c r="E8" s="3"/>
      <c r="F8" s="4">
        <f t="shared" si="0"/>
        <v>0</v>
      </c>
      <c r="G8" s="1"/>
      <c r="H8" s="5">
        <f t="shared" si="1"/>
        <v>0</v>
      </c>
      <c r="I8" s="1"/>
      <c r="J8" s="3"/>
    </row>
    <row r="9" spans="1:11" s="2" customFormat="1" ht="26.25" customHeight="1" x14ac:dyDescent="0.2">
      <c r="A9" s="1">
        <v>6</v>
      </c>
      <c r="B9" s="11" t="s">
        <v>39</v>
      </c>
      <c r="C9" s="10">
        <v>40</v>
      </c>
      <c r="D9" s="1" t="s">
        <v>46</v>
      </c>
      <c r="E9" s="3"/>
      <c r="F9" s="4">
        <f t="shared" ref="F9:F10" si="4">E9*C9</f>
        <v>0</v>
      </c>
      <c r="G9" s="1"/>
      <c r="H9" s="5">
        <f t="shared" ref="H9:H10" si="5">ROUND(F9+(F9*G9/100),2)</f>
        <v>0</v>
      </c>
      <c r="I9" s="6"/>
      <c r="J9" s="3"/>
    </row>
    <row r="10" spans="1:11" s="2" customFormat="1" ht="26.25" customHeight="1" x14ac:dyDescent="0.2">
      <c r="A10" s="1">
        <v>7</v>
      </c>
      <c r="B10" s="11" t="s">
        <v>40</v>
      </c>
      <c r="C10" s="10">
        <v>11000</v>
      </c>
      <c r="D10" s="1" t="s">
        <v>25</v>
      </c>
      <c r="E10" s="3"/>
      <c r="F10" s="4">
        <f t="shared" si="4"/>
        <v>0</v>
      </c>
      <c r="G10" s="1"/>
      <c r="H10" s="5">
        <f t="shared" si="5"/>
        <v>0</v>
      </c>
      <c r="I10" s="6"/>
      <c r="J10" s="3"/>
    </row>
    <row r="11" spans="1:11" s="2" customFormat="1" ht="26.25" customHeight="1" x14ac:dyDescent="0.2">
      <c r="A11" s="1">
        <v>8</v>
      </c>
      <c r="B11" s="11" t="s">
        <v>31</v>
      </c>
      <c r="C11" s="10">
        <v>32</v>
      </c>
      <c r="D11" s="1" t="s">
        <v>47</v>
      </c>
      <c r="E11" s="3"/>
      <c r="F11" s="4">
        <f t="shared" si="0"/>
        <v>0</v>
      </c>
      <c r="G11" s="1"/>
      <c r="H11" s="5">
        <f t="shared" si="1"/>
        <v>0</v>
      </c>
      <c r="I11" s="6"/>
      <c r="J11" s="3"/>
    </row>
    <row r="12" spans="1:11" s="2" customFormat="1" ht="17.25" customHeight="1" x14ac:dyDescent="0.2">
      <c r="A12" s="1">
        <v>9</v>
      </c>
      <c r="B12" s="11" t="s">
        <v>23</v>
      </c>
      <c r="C12" s="10">
        <v>20000</v>
      </c>
      <c r="D12" s="1" t="s">
        <v>20</v>
      </c>
      <c r="E12" s="3"/>
      <c r="F12" s="4">
        <f t="shared" si="0"/>
        <v>0</v>
      </c>
      <c r="G12" s="1"/>
      <c r="H12" s="5">
        <f t="shared" si="1"/>
        <v>0</v>
      </c>
      <c r="I12" s="1"/>
      <c r="J12" s="3"/>
    </row>
    <row r="13" spans="1:11" s="2" customFormat="1" ht="36" x14ac:dyDescent="0.2">
      <c r="A13" s="1">
        <v>10</v>
      </c>
      <c r="B13" s="11" t="s">
        <v>48</v>
      </c>
      <c r="C13" s="10"/>
      <c r="D13" s="1"/>
      <c r="E13" s="3"/>
      <c r="F13" s="4">
        <f t="shared" si="0"/>
        <v>0</v>
      </c>
      <c r="G13" s="1"/>
      <c r="H13" s="5">
        <f t="shared" si="1"/>
        <v>0</v>
      </c>
      <c r="I13" s="1"/>
      <c r="J13" s="3"/>
    </row>
    <row r="14" spans="1:11" s="2" customFormat="1" ht="21.75" customHeight="1" x14ac:dyDescent="0.2">
      <c r="A14" s="1">
        <v>11</v>
      </c>
      <c r="B14" s="11" t="s">
        <v>0</v>
      </c>
      <c r="C14" s="10">
        <v>24</v>
      </c>
      <c r="D14" s="1" t="s">
        <v>26</v>
      </c>
      <c r="E14" s="3"/>
      <c r="F14" s="4">
        <f t="shared" si="0"/>
        <v>0</v>
      </c>
      <c r="G14" s="1"/>
      <c r="H14" s="5">
        <f t="shared" si="1"/>
        <v>0</v>
      </c>
      <c r="I14" s="1"/>
      <c r="J14" s="5"/>
    </row>
    <row r="15" spans="1:11" s="9" customFormat="1" ht="19.5" customHeight="1" x14ac:dyDescent="0.2">
      <c r="A15" s="38" t="s">
        <v>19</v>
      </c>
      <c r="B15" s="39"/>
      <c r="C15" s="39"/>
      <c r="D15" s="39"/>
      <c r="E15" s="40"/>
      <c r="F15" s="7">
        <f>SUM(F4:F14)</f>
        <v>0</v>
      </c>
      <c r="G15" s="8"/>
      <c r="H15" s="7">
        <f>SUM(H4:H14)</f>
        <v>0</v>
      </c>
      <c r="J15" s="8"/>
    </row>
    <row r="19" spans="6:6" ht="12.75" x14ac:dyDescent="0.2">
      <c r="F19" s="29"/>
    </row>
    <row r="20" spans="6:6" ht="12.75" x14ac:dyDescent="0.2">
      <c r="F20" s="29"/>
    </row>
    <row r="21" spans="6:6" ht="12.75" x14ac:dyDescent="0.2">
      <c r="F21" s="29"/>
    </row>
    <row r="22" spans="6:6" ht="12.75" x14ac:dyDescent="0.2">
      <c r="F22" s="30"/>
    </row>
  </sheetData>
  <mergeCells count="3">
    <mergeCell ref="A15:E15"/>
    <mergeCell ref="A1:J1"/>
    <mergeCell ref="A3:J3"/>
  </mergeCells>
  <pageMargins left="0.70866141732283472" right="0.70866141732283472" top="0.74803149606299213" bottom="0.82677165354330717" header="0.31496062992125984" footer="0.55118110236220474"/>
  <pageSetup paperSize="9" orientation="landscape" r:id="rId1"/>
  <headerFooter>
    <oddFooter>&amp;C&amp;"Garamond,Normalny"&amp;8załącznik nr 1 do oferty wartiant I&amp;R&amp;8&amp;P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"/>
  <sheetViews>
    <sheetView tabSelected="1" topLeftCell="A13" workbookViewId="0">
      <selection activeCell="E21" sqref="E21"/>
    </sheetView>
  </sheetViews>
  <sheetFormatPr defaultRowHeight="12" x14ac:dyDescent="0.2"/>
  <cols>
    <col min="1" max="1" width="3.25" style="11" customWidth="1"/>
    <col min="2" max="2" width="40.625" style="11" customWidth="1"/>
    <col min="3" max="3" width="8" style="11" customWidth="1"/>
    <col min="4" max="4" width="8.625" style="13" customWidth="1"/>
    <col min="5" max="5" width="7.875" style="11" customWidth="1"/>
    <col min="6" max="6" width="11" style="21" customWidth="1"/>
    <col min="7" max="7" width="5.875" style="11" customWidth="1"/>
    <col min="8" max="8" width="11.5" style="21" customWidth="1"/>
    <col min="9" max="9" width="12.625" style="11" customWidth="1"/>
    <col min="10" max="10" width="8.125" style="11" customWidth="1"/>
    <col min="11" max="16384" width="9" style="11"/>
  </cols>
  <sheetData>
    <row r="1" spans="1:11" ht="27" customHeight="1" x14ac:dyDescent="0.2">
      <c r="A1" s="41" t="s">
        <v>51</v>
      </c>
      <c r="B1" s="41"/>
      <c r="C1" s="41"/>
      <c r="D1" s="41"/>
      <c r="E1" s="41"/>
      <c r="F1" s="41"/>
      <c r="G1" s="41"/>
      <c r="H1" s="41"/>
      <c r="I1" s="41"/>
      <c r="J1" s="41"/>
      <c r="K1" s="34"/>
    </row>
    <row r="2" spans="1:11" s="12" customFormat="1" ht="28.5" customHeight="1" x14ac:dyDescent="0.2">
      <c r="A2" s="12" t="s">
        <v>5</v>
      </c>
      <c r="B2" s="12" t="s">
        <v>1</v>
      </c>
      <c r="C2" s="12" t="s">
        <v>4</v>
      </c>
      <c r="D2" s="12" t="s">
        <v>3</v>
      </c>
      <c r="E2" s="12" t="s">
        <v>11</v>
      </c>
      <c r="F2" s="12" t="s">
        <v>12</v>
      </c>
      <c r="G2" s="12" t="s">
        <v>2</v>
      </c>
      <c r="H2" s="12" t="s">
        <v>13</v>
      </c>
      <c r="I2" s="12" t="s">
        <v>33</v>
      </c>
      <c r="J2" s="12" t="s">
        <v>27</v>
      </c>
    </row>
    <row r="3" spans="1:11" s="37" customFormat="1" ht="12" customHeight="1" x14ac:dyDescent="0.2">
      <c r="A3" s="48" t="s">
        <v>35</v>
      </c>
      <c r="B3" s="49"/>
      <c r="C3" s="49"/>
      <c r="D3" s="49"/>
      <c r="E3" s="49"/>
      <c r="F3" s="49"/>
      <c r="G3" s="49"/>
      <c r="H3" s="49"/>
      <c r="I3" s="49"/>
      <c r="J3" s="50"/>
    </row>
    <row r="4" spans="1:11" s="35" customFormat="1" ht="227.25" customHeight="1" x14ac:dyDescent="0.2">
      <c r="A4" s="42" t="s">
        <v>49</v>
      </c>
      <c r="B4" s="43"/>
      <c r="C4" s="43"/>
      <c r="D4" s="43"/>
      <c r="E4" s="43"/>
      <c r="F4" s="43"/>
      <c r="G4" s="43"/>
      <c r="H4" s="43"/>
      <c r="I4" s="43"/>
      <c r="J4" s="44"/>
    </row>
    <row r="5" spans="1:11" s="2" customFormat="1" ht="24" x14ac:dyDescent="0.2">
      <c r="A5" s="1">
        <v>1</v>
      </c>
      <c r="B5" s="11" t="s">
        <v>42</v>
      </c>
      <c r="C5" s="10">
        <v>4250</v>
      </c>
      <c r="D5" s="1" t="s">
        <v>36</v>
      </c>
      <c r="E5" s="3"/>
      <c r="F5" s="4">
        <f t="shared" ref="F5:F6" si="0">E5*C5</f>
        <v>0</v>
      </c>
      <c r="G5" s="1"/>
      <c r="H5" s="5">
        <f t="shared" ref="H5:H6" si="1">ROUND(F5+(F5*G5/100),2)</f>
        <v>0</v>
      </c>
      <c r="I5" s="1"/>
      <c r="J5" s="3"/>
    </row>
    <row r="6" spans="1:11" s="2" customFormat="1" ht="24" customHeight="1" x14ac:dyDescent="0.2">
      <c r="A6" s="1">
        <v>2</v>
      </c>
      <c r="B6" s="31" t="s">
        <v>32</v>
      </c>
      <c r="C6" s="10">
        <v>2500</v>
      </c>
      <c r="D6" s="1" t="s">
        <v>36</v>
      </c>
      <c r="E6" s="3"/>
      <c r="F6" s="4">
        <f t="shared" si="0"/>
        <v>0</v>
      </c>
      <c r="G6" s="1"/>
      <c r="H6" s="5">
        <f t="shared" si="1"/>
        <v>0</v>
      </c>
      <c r="I6" s="1"/>
      <c r="J6" s="3"/>
    </row>
    <row r="7" spans="1:11" s="2" customFormat="1" ht="24" customHeight="1" x14ac:dyDescent="0.2">
      <c r="A7" s="1">
        <v>3</v>
      </c>
      <c r="B7" s="31" t="s">
        <v>37</v>
      </c>
      <c r="C7" s="10">
        <v>3250</v>
      </c>
      <c r="D7" s="1" t="s">
        <v>36</v>
      </c>
      <c r="E7" s="3"/>
      <c r="F7" s="4">
        <f>E7*C7</f>
        <v>0</v>
      </c>
      <c r="G7" s="1"/>
      <c r="H7" s="5">
        <f>ROUND(F7+(F7*G7/100),2)</f>
        <v>0</v>
      </c>
      <c r="I7" s="1"/>
      <c r="J7" s="3"/>
    </row>
    <row r="8" spans="1:11" s="2" customFormat="1" ht="19.5" customHeight="1" x14ac:dyDescent="0.2">
      <c r="A8" s="1">
        <v>4</v>
      </c>
      <c r="B8" s="11" t="s">
        <v>30</v>
      </c>
      <c r="C8" s="10">
        <v>200</v>
      </c>
      <c r="D8" s="1" t="s">
        <v>36</v>
      </c>
      <c r="E8" s="3"/>
      <c r="F8" s="4">
        <f t="shared" ref="F8:F12" si="2">E8*C8</f>
        <v>0</v>
      </c>
      <c r="G8" s="1"/>
      <c r="H8" s="5">
        <f t="shared" ref="H8:H12" si="3">ROUND(F8+(F8*G8/100),2)</f>
        <v>0</v>
      </c>
      <c r="I8" s="1"/>
      <c r="J8" s="3"/>
    </row>
    <row r="9" spans="1:11" s="2" customFormat="1" ht="26.25" customHeight="1" x14ac:dyDescent="0.2">
      <c r="A9" s="1">
        <v>5</v>
      </c>
      <c r="B9" s="11" t="s">
        <v>31</v>
      </c>
      <c r="C9" s="10">
        <v>32</v>
      </c>
      <c r="D9" s="1" t="s">
        <v>47</v>
      </c>
      <c r="E9" s="3"/>
      <c r="F9" s="4">
        <f t="shared" si="2"/>
        <v>0</v>
      </c>
      <c r="G9" s="1"/>
      <c r="H9" s="5">
        <f t="shared" si="3"/>
        <v>0</v>
      </c>
      <c r="I9" s="6"/>
      <c r="J9" s="3"/>
    </row>
    <row r="10" spans="1:11" s="2" customFormat="1" ht="17.25" customHeight="1" x14ac:dyDescent="0.2">
      <c r="A10" s="1">
        <v>6</v>
      </c>
      <c r="B10" s="11" t="s">
        <v>23</v>
      </c>
      <c r="C10" s="10">
        <v>20000</v>
      </c>
      <c r="D10" s="1" t="s">
        <v>20</v>
      </c>
      <c r="E10" s="3"/>
      <c r="F10" s="4">
        <f t="shared" si="2"/>
        <v>0</v>
      </c>
      <c r="G10" s="1"/>
      <c r="H10" s="5">
        <f t="shared" si="3"/>
        <v>0</v>
      </c>
      <c r="I10" s="1"/>
      <c r="J10" s="3"/>
    </row>
    <row r="11" spans="1:11" s="2" customFormat="1" ht="18" customHeight="1" x14ac:dyDescent="0.2">
      <c r="A11" s="1">
        <v>7</v>
      </c>
      <c r="B11" s="11" t="s">
        <v>24</v>
      </c>
      <c r="C11" s="10">
        <v>5000</v>
      </c>
      <c r="D11" s="1" t="s">
        <v>25</v>
      </c>
      <c r="E11" s="3"/>
      <c r="F11" s="4">
        <f t="shared" si="2"/>
        <v>0</v>
      </c>
      <c r="G11" s="1"/>
      <c r="H11" s="5">
        <f t="shared" si="3"/>
        <v>0</v>
      </c>
      <c r="I11" s="1"/>
      <c r="J11" s="3"/>
    </row>
    <row r="12" spans="1:11" s="2" customFormat="1" ht="21.75" customHeight="1" x14ac:dyDescent="0.2">
      <c r="A12" s="1">
        <v>8</v>
      </c>
      <c r="B12" s="11" t="s">
        <v>0</v>
      </c>
      <c r="C12" s="10">
        <v>24</v>
      </c>
      <c r="D12" s="1" t="s">
        <v>26</v>
      </c>
      <c r="E12" s="3"/>
      <c r="F12" s="4">
        <f t="shared" si="2"/>
        <v>0</v>
      </c>
      <c r="G12" s="1"/>
      <c r="H12" s="5">
        <f t="shared" si="3"/>
        <v>0</v>
      </c>
      <c r="I12" s="1"/>
      <c r="J12" s="5"/>
    </row>
    <row r="13" spans="1:11" s="9" customFormat="1" ht="13.5" customHeight="1" x14ac:dyDescent="0.2">
      <c r="A13" s="38" t="s">
        <v>19</v>
      </c>
      <c r="B13" s="39"/>
      <c r="C13" s="39"/>
      <c r="D13" s="39"/>
      <c r="E13" s="40"/>
      <c r="F13" s="7">
        <f>SUM(F5:F12)</f>
        <v>0</v>
      </c>
      <c r="G13" s="8"/>
      <c r="H13" s="7">
        <f>SUM(H5:H12)</f>
        <v>0</v>
      </c>
      <c r="J13" s="8"/>
    </row>
    <row r="14" spans="1:11" s="36" customFormat="1" ht="109.5" customHeight="1" x14ac:dyDescent="0.2">
      <c r="A14" s="51" t="s">
        <v>53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1" ht="14.25" customHeight="1" x14ac:dyDescent="0.2">
      <c r="A15" s="13">
        <v>1</v>
      </c>
      <c r="B15" s="11" t="s">
        <v>14</v>
      </c>
      <c r="C15" s="10">
        <v>40</v>
      </c>
      <c r="D15" s="32" t="s">
        <v>21</v>
      </c>
      <c r="E15" s="14"/>
      <c r="F15" s="23">
        <f t="shared" ref="F15:F23" si="4">C15*E15</f>
        <v>0</v>
      </c>
      <c r="G15" s="10"/>
      <c r="H15" s="24">
        <f t="shared" ref="H15:H23" si="5">F15+(F15*G15/100)</f>
        <v>0</v>
      </c>
    </row>
    <row r="16" spans="1:11" ht="14.25" customHeight="1" x14ac:dyDescent="0.2">
      <c r="A16" s="13">
        <v>2</v>
      </c>
      <c r="B16" s="11" t="s">
        <v>15</v>
      </c>
      <c r="C16" s="10">
        <v>40</v>
      </c>
      <c r="D16" s="32" t="s">
        <v>21</v>
      </c>
      <c r="E16" s="14"/>
      <c r="F16" s="23">
        <f t="shared" si="4"/>
        <v>0</v>
      </c>
      <c r="G16" s="10"/>
      <c r="H16" s="24">
        <f t="shared" si="5"/>
        <v>0</v>
      </c>
    </row>
    <row r="17" spans="1:10" ht="14.25" customHeight="1" x14ac:dyDescent="0.2">
      <c r="A17" s="13">
        <v>3</v>
      </c>
      <c r="B17" s="11" t="s">
        <v>16</v>
      </c>
      <c r="C17" s="10">
        <v>40</v>
      </c>
      <c r="D17" s="32" t="s">
        <v>21</v>
      </c>
      <c r="E17" s="14"/>
      <c r="F17" s="23">
        <f t="shared" si="4"/>
        <v>0</v>
      </c>
      <c r="G17" s="10"/>
      <c r="H17" s="24">
        <f t="shared" si="5"/>
        <v>0</v>
      </c>
    </row>
    <row r="18" spans="1:10" ht="14.25" customHeight="1" x14ac:dyDescent="0.2">
      <c r="A18" s="13">
        <v>4</v>
      </c>
      <c r="B18" s="11" t="s">
        <v>17</v>
      </c>
      <c r="C18" s="10">
        <v>40</v>
      </c>
      <c r="D18" s="32" t="s">
        <v>21</v>
      </c>
      <c r="E18" s="14"/>
      <c r="F18" s="23">
        <f t="shared" si="4"/>
        <v>0</v>
      </c>
      <c r="G18" s="10"/>
      <c r="H18" s="24">
        <f t="shared" si="5"/>
        <v>0</v>
      </c>
    </row>
    <row r="19" spans="1:10" ht="14.25" customHeight="1" x14ac:dyDescent="0.2">
      <c r="A19" s="13">
        <v>5</v>
      </c>
      <c r="B19" s="11" t="s">
        <v>6</v>
      </c>
      <c r="C19" s="10">
        <v>50</v>
      </c>
      <c r="D19" s="32" t="s">
        <v>21</v>
      </c>
      <c r="E19" s="14"/>
      <c r="F19" s="23">
        <f t="shared" si="4"/>
        <v>0</v>
      </c>
      <c r="G19" s="10"/>
      <c r="H19" s="24">
        <f t="shared" si="5"/>
        <v>0</v>
      </c>
    </row>
    <row r="20" spans="1:10" ht="14.25" customHeight="1" x14ac:dyDescent="0.2">
      <c r="A20" s="13">
        <v>6</v>
      </c>
      <c r="B20" s="11" t="s">
        <v>7</v>
      </c>
      <c r="C20" s="10">
        <v>50</v>
      </c>
      <c r="D20" s="32" t="s">
        <v>21</v>
      </c>
      <c r="E20" s="14"/>
      <c r="F20" s="23">
        <f t="shared" si="4"/>
        <v>0</v>
      </c>
      <c r="G20" s="10"/>
      <c r="H20" s="24">
        <f t="shared" si="5"/>
        <v>0</v>
      </c>
    </row>
    <row r="21" spans="1:10" ht="14.25" customHeight="1" x14ac:dyDescent="0.2">
      <c r="A21" s="13">
        <v>11</v>
      </c>
      <c r="B21" s="11" t="s">
        <v>9</v>
      </c>
      <c r="C21" s="10">
        <v>4</v>
      </c>
      <c r="D21" s="32" t="s">
        <v>55</v>
      </c>
      <c r="E21" s="14"/>
      <c r="F21" s="23">
        <f t="shared" si="4"/>
        <v>0</v>
      </c>
      <c r="G21" s="10"/>
      <c r="H21" s="24">
        <f t="shared" si="5"/>
        <v>0</v>
      </c>
    </row>
    <row r="22" spans="1:10" ht="16.5" customHeight="1" x14ac:dyDescent="0.2">
      <c r="A22" s="13">
        <v>12</v>
      </c>
      <c r="B22" s="11" t="s">
        <v>28</v>
      </c>
      <c r="C22" s="10">
        <v>50</v>
      </c>
      <c r="D22" s="13" t="s">
        <v>22</v>
      </c>
      <c r="E22" s="15"/>
      <c r="F22" s="23">
        <f t="shared" si="4"/>
        <v>0</v>
      </c>
      <c r="G22" s="10"/>
      <c r="H22" s="24">
        <f t="shared" si="5"/>
        <v>0</v>
      </c>
    </row>
    <row r="23" spans="1:10" ht="18.75" customHeight="1" x14ac:dyDescent="0.2">
      <c r="A23" s="13">
        <v>13</v>
      </c>
      <c r="B23" s="11" t="s">
        <v>8</v>
      </c>
      <c r="C23" s="10">
        <v>35</v>
      </c>
      <c r="D23" s="13" t="s">
        <v>18</v>
      </c>
      <c r="E23" s="15"/>
      <c r="F23" s="23">
        <f t="shared" si="4"/>
        <v>0</v>
      </c>
      <c r="G23" s="10"/>
      <c r="H23" s="24">
        <f t="shared" si="5"/>
        <v>0</v>
      </c>
    </row>
    <row r="24" spans="1:10" s="16" customFormat="1" ht="14.25" customHeight="1" x14ac:dyDescent="0.2">
      <c r="A24" s="45" t="s">
        <v>19</v>
      </c>
      <c r="B24" s="46"/>
      <c r="C24" s="46"/>
      <c r="D24" s="46"/>
      <c r="E24" s="47"/>
      <c r="F24" s="25">
        <f>SUM(F15:F23)</f>
        <v>0</v>
      </c>
      <c r="G24" s="22"/>
      <c r="H24" s="26">
        <f>SUM(H15:H23)</f>
        <v>0</v>
      </c>
    </row>
    <row r="25" spans="1:10" s="36" customFormat="1" ht="21.75" customHeight="1" x14ac:dyDescent="0.2">
      <c r="A25" s="48" t="s">
        <v>54</v>
      </c>
      <c r="B25" s="49"/>
      <c r="C25" s="49"/>
      <c r="D25" s="49"/>
      <c r="E25" s="49"/>
      <c r="F25" s="49"/>
      <c r="G25" s="49"/>
      <c r="H25" s="49"/>
      <c r="I25" s="49"/>
      <c r="J25" s="50"/>
    </row>
    <row r="26" spans="1:10" ht="24" customHeight="1" x14ac:dyDescent="0.2">
      <c r="A26" s="13">
        <v>1</v>
      </c>
      <c r="B26" s="11" t="s">
        <v>41</v>
      </c>
      <c r="C26" s="10">
        <v>52</v>
      </c>
      <c r="D26" s="32" t="s">
        <v>10</v>
      </c>
      <c r="E26" s="15"/>
      <c r="F26" s="23">
        <f>C26*E26</f>
        <v>0</v>
      </c>
      <c r="G26" s="10"/>
      <c r="H26" s="24">
        <f>F26+(F26*G26/100)</f>
        <v>0</v>
      </c>
      <c r="I26" s="13"/>
      <c r="J26" s="17"/>
    </row>
    <row r="27" spans="1:10" ht="97.5" customHeight="1" x14ac:dyDescent="0.2">
      <c r="A27" s="13">
        <v>2</v>
      </c>
      <c r="B27" s="33" t="s">
        <v>34</v>
      </c>
      <c r="C27" s="10">
        <v>52</v>
      </c>
      <c r="D27" s="32" t="s">
        <v>29</v>
      </c>
      <c r="E27" s="15"/>
      <c r="F27" s="23">
        <f>C27*E27</f>
        <v>0</v>
      </c>
      <c r="G27" s="10"/>
      <c r="H27" s="24">
        <f>F27+(F27*G27/100)</f>
        <v>0</v>
      </c>
      <c r="I27" s="13"/>
      <c r="J27" s="17"/>
    </row>
    <row r="28" spans="1:10" s="16" customFormat="1" x14ac:dyDescent="0.2">
      <c r="A28" s="18"/>
      <c r="B28" s="19"/>
      <c r="C28" s="19"/>
      <c r="D28" s="28"/>
      <c r="E28" s="27"/>
      <c r="F28" s="25">
        <f>SUM(F26:F27)</f>
        <v>0</v>
      </c>
      <c r="G28" s="22"/>
      <c r="H28" s="26">
        <f>SUM(H26:H27)</f>
        <v>0</v>
      </c>
      <c r="J28" s="20"/>
    </row>
    <row r="29" spans="1:10" s="36" customFormat="1" ht="123.75" customHeight="1" x14ac:dyDescent="0.2">
      <c r="A29" s="48" t="s">
        <v>43</v>
      </c>
      <c r="B29" s="49"/>
      <c r="C29" s="49"/>
      <c r="D29" s="49"/>
      <c r="E29" s="49"/>
      <c r="F29" s="49"/>
      <c r="G29" s="49"/>
      <c r="H29" s="49"/>
      <c r="I29" s="49"/>
      <c r="J29" s="50"/>
    </row>
    <row r="30" spans="1:10" ht="24" customHeight="1" x14ac:dyDescent="0.2">
      <c r="A30" s="13">
        <v>1</v>
      </c>
      <c r="B30" s="11" t="s">
        <v>44</v>
      </c>
      <c r="C30" s="10">
        <v>5000</v>
      </c>
      <c r="D30" s="32" t="s">
        <v>20</v>
      </c>
      <c r="E30" s="15"/>
      <c r="F30" s="23">
        <f>C30*E30</f>
        <v>0</v>
      </c>
      <c r="G30" s="10"/>
      <c r="H30" s="24">
        <f>F30+(F30*G30/100)</f>
        <v>0</v>
      </c>
      <c r="I30" s="13"/>
      <c r="J30" s="17"/>
    </row>
    <row r="34" spans="6:6" ht="12.75" x14ac:dyDescent="0.2">
      <c r="F34" s="29"/>
    </row>
    <row r="35" spans="6:6" ht="12.75" x14ac:dyDescent="0.2">
      <c r="F35" s="29"/>
    </row>
    <row r="36" spans="6:6" ht="12.75" x14ac:dyDescent="0.2">
      <c r="F36" s="29"/>
    </row>
    <row r="37" spans="6:6" ht="12.75" x14ac:dyDescent="0.2">
      <c r="F37" s="30"/>
    </row>
  </sheetData>
  <mergeCells count="8">
    <mergeCell ref="A1:J1"/>
    <mergeCell ref="A24:E24"/>
    <mergeCell ref="A25:J25"/>
    <mergeCell ref="A29:J29"/>
    <mergeCell ref="A3:J3"/>
    <mergeCell ref="A4:J4"/>
    <mergeCell ref="A13:E13"/>
    <mergeCell ref="A14:J14"/>
  </mergeCells>
  <phoneticPr fontId="13" type="noConversion"/>
  <pageMargins left="0.75" right="0.75" top="0.49" bottom="0.69" header="0.5" footer="0.5"/>
  <pageSetup paperSize="9" orientation="landscape" r:id="rId1"/>
  <headerFooter alignWithMargins="0">
    <oddFooter>&amp;L&amp;8&amp;P&amp;C&amp;"Garamond,Normalny"&amp;8załącznik nr 1 do oferty&amp;"Arial CE,Standardowy"&amp;11 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zal.1 wariant I</vt:lpstr>
      <vt:lpstr>zał. 1 wariant II</vt:lpstr>
      <vt:lpstr>'zal.1 wariant I'!Obszar_wydruku</vt:lpstr>
      <vt:lpstr>'zał. 1 wariant II'!Obszar_wydruku</vt:lpstr>
      <vt:lpstr>'zal.1 wariant I'!Tytuły_wydruku</vt:lpstr>
      <vt:lpstr>'zał. 1 wariant II'!Tytuły_wydruku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2024-10-29T06:35:25Z</cp:lastPrinted>
  <dcterms:created xsi:type="dcterms:W3CDTF">1999-07-05T07:20:55Z</dcterms:created>
  <dcterms:modified xsi:type="dcterms:W3CDTF">2024-10-29T06:35:27Z</dcterms:modified>
</cp:coreProperties>
</file>