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9010" windowHeight="10905" tabRatio="818" activeTab="2"/>
  </bookViews>
  <sheets>
    <sheet name="INFORMACJE OGÓLNE" sheetId="1" r:id="rId1"/>
    <sheet name="formularz oferty" sheetId="2" r:id="rId2"/>
    <sheet name="część (1)" sheetId="3" r:id="rId3"/>
  </sheets>
  <definedNames>
    <definedName name="_xlnm.Print_Area" localSheetId="1">'formularz oferty'!$A$1:$E$49</definedName>
  </definedNames>
  <calcPr fullCalcOnLoad="1"/>
</workbook>
</file>

<file path=xl/sharedStrings.xml><?xml version="1.0" encoding="utf-8"?>
<sst xmlns="http://schemas.openxmlformats.org/spreadsheetml/2006/main" count="128" uniqueCount="101">
  <si>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</si>
  <si>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</si>
  <si>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</si>
  <si>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</si>
  <si>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</si>
  <si>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</si>
  <si>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</si>
  <si>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</si>
  <si>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</si>
  <si>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</si>
  <si>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</si>
  <si>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</si>
  <si>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</si>
  <si>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</si>
  <si>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</si>
  <si>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</si>
  <si>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</si>
  <si>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</si>
  <si>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</si>
  <si>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</si>
  <si>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</si>
  <si>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</si>
  <si>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</si>
  <si>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</si>
  <si>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</si>
  <si>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</si>
  <si>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</si>
  <si>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</si>
  <si>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</si>
  <si>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</si>
  <si>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</si>
  <si>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</si>
  <si>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</si>
  <si>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</si>
  <si>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</si>
  <si>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</si>
  <si>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</si>
  <si>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</si>
  <si>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</si>
  <si>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 xml:space="preserve">Ilość </t>
  </si>
  <si>
    <t>9.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</si>
  <si>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</si>
  <si>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</si>
  <si>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</si>
  <si>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</si>
  <si>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</si>
  <si>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</si>
  <si>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</si>
  <si>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</si>
  <si>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</si>
  <si>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</si>
  <si>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</si>
  <si>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</si>
  <si>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</si>
  <si>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</si>
  <si>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</si>
  <si>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</si>
  <si>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</si>
  <si>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Numer GTIN</t>
  </si>
  <si>
    <t>Oświadczamy, że zamówienie będziemy wykonywać do czasu wyczerpania kwoty wynagrodzenia umownego, nie dłużej jednak niż przez 5 miesięcy od dnia zawarcia umowy.</t>
  </si>
  <si>
    <t>sztuk</t>
  </si>
  <si>
    <r>
      <t>Oświadczamy, że oferowane przez nas w</t>
    </r>
    <r>
      <rPr>
        <b/>
        <sz val="11"/>
        <color indexed="8"/>
        <rFont val="Times New Roman"/>
        <family val="1"/>
      </rPr>
      <t xml:space="preserve"> poz.1</t>
    </r>
    <r>
      <rPr>
        <sz val="11"/>
        <color indexed="8"/>
        <rFont val="Times New Roman"/>
        <family val="1"/>
      </rPr>
      <t xml:space="preserve"> produkty lecznicze są dopuszczone do obrotu na terenie Polski na zasadach określonych w art. 3 lub 4a ustawy prawo farmaceutyczne. Jednocześnie oświadczamy, że na każdorazowe wezwanie Zamawiającego przedstawimy dokumenty dopuszczające do obrotu na terenie Polski.</t>
    </r>
  </si>
  <si>
    <t>12.</t>
  </si>
  <si>
    <r>
      <t xml:space="preserve">Oświadczamy, że oferowane przez nas wyroby medyczne, stanowiące przedmiot zamówienia w </t>
    </r>
    <r>
      <rPr>
        <b/>
        <sz val="11"/>
        <color indexed="8"/>
        <rFont val="Times New Roman"/>
        <family val="1"/>
      </rPr>
      <t>poz.2-9</t>
    </r>
    <r>
      <rPr>
        <sz val="11"/>
        <color indexed="8"/>
        <rFont val="Times New Roman"/>
        <family val="1"/>
      </rPr>
      <t xml:space="preserve">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 </t>
    </r>
  </si>
  <si>
    <t>Normalna immunoglobulina ludzka
(co najmniej 98%) * 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</si>
  <si>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</si>
  <si>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</si>
  <si>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</si>
  <si>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igła High-flow 24G
Do zakupu w rozmiarach: 9mm/12mm/14mm jedno lub dwudrożne</t>
  </si>
  <si>
    <t>gazik sterylny 5 x 5 cm pakowany pojedynczo (folia, papier) ^^</t>
  </si>
  <si>
    <t>opatrunek sterylny do kaniul, przeźroczysty 6 x 7 cm ^^</t>
  </si>
  <si>
    <t>gaziki nasączone 70 % alkoholem izopropylowym do dezynfekcji skóry w miejscu wkłucia i ampułki przed pobraniem preparatu ^^</t>
  </si>
  <si>
    <t xml:space="preserve">* wykaz B Obwieszczenia Ministra Zdrowia aktualny na dzień składania oferty; lek we wskazaniu B.67 LECZENIE IMMUNOGLOBULINAMI CHORÓB NEUROLOGICZNYCH (ICD-10: G61.8, G62.8, G63.1, G70, G04.8, G73.1, G73.2, G72.4, G61.0, G36.0, M33.0, M33.1, M33.2);
Zamawiający będzie stosował leki w ramach programów lekowych NFZ, incydentalnie w ramach innych sposobów finansowania np. Ratunkowy dostęp do technologii lekowej.
</t>
  </si>
  <si>
    <t>^^ produkty niezbędne do podania produktu leczniczego z poz. 1 i kompatybilne z udostępnianymi pompami</t>
  </si>
  <si>
    <t>Opis urządzeń, będących przedmiotem udostępnienia - max 50 pomp infuzyjnych odpowiednich do podania preparatu z poz. 1</t>
  </si>
  <si>
    <t>*** jeżeli wybór oferty będzie prowadził do powstania u Zamawiającego obowiązku podatkowego, zgodnie z przepisami o podatku od towarów i usług, należy podać cenę netto.</t>
  </si>
  <si>
    <t>Do zakupu: 
200mg/ml:
opak. a: 5ml, 10ml, 20ml, 50ml</t>
  </si>
  <si>
    <t>Postać /Opakowanie</t>
  </si>
  <si>
    <t>roztwór do wstrz. podskórnych</t>
  </si>
  <si>
    <t>dawek a 1g</t>
  </si>
  <si>
    <t>Cena brutto ***:</t>
  </si>
  <si>
    <t xml:space="preserve">Dla opakowania 5ml:
Nazwa handlowa:
Dawka: 
Postać / Opakowanie:
Dla opakowania 10ml:
Nazwa handlowa:
Dawka: 
Postać / Opakowanie:
Dla opakowania 20ml:
Nazwa handlowa:
Dawka: 
Postać / Opakowanie:
Dla opakowania 50ml:
Nazwa handlowa:
Dawka: 
Postać / Opakowanie:
</t>
  </si>
  <si>
    <t>Nazwa handlowa:</t>
  </si>
  <si>
    <t>Dla rozmiaru 9 mm jednodrożne:
Nazwa handlowa:
Dla rozmiaru 12 mm jednodrożne:
Nazwa handlowa:
Dla rozmiaru 14 mm jednodrożne:
Nazwa handlowa:
Dla rozmiaru 9 mm dwudrożne:
Nazwa handlowa:
Dla rozmiaru 12 mm dwudrożne:
Nazwa handlowa:
Dla rozmiaru 14 mm dwudrożne:
Nazwa handlowa:</t>
  </si>
  <si>
    <t>Nazwa oferowanych urządzeń / Typ / Producent / Rok produkcji</t>
  </si>
  <si>
    <t xml:space="preserve">
Nazwa oferowanych urządzeń: 
Typ:
Producent:
Rok produkcji:</t>
  </si>
  <si>
    <t>Producent (poz. 2-10)</t>
  </si>
  <si>
    <t xml:space="preserve">Dla opakowania 5ml:
Dla opakowania 10ml:
Dla opakowania 20ml:
Dla opakowania 50ml:
</t>
  </si>
  <si>
    <t>Oferowana ilość dawek a 1g</t>
  </si>
  <si>
    <t>Cena brutto*** jednej oferowanej dawki a 1g</t>
  </si>
  <si>
    <t>Cena brutto *** jednego opakowania jednostkowego</t>
  </si>
  <si>
    <t>załącznik nr 1a do specyfikacji</t>
  </si>
  <si>
    <t>Wartość brutto*** pozycji</t>
  </si>
  <si>
    <t>strzykawki 3 częściową do pomp infuzyjnych 20 ml (typu luer-lock) ^^</t>
  </si>
  <si>
    <r>
      <t>Cena brutto***</t>
    </r>
    <r>
      <rPr>
        <b/>
        <sz val="11"/>
        <color indexed="8"/>
        <rFont val="Times New Roman"/>
        <family val="1"/>
      </rPr>
      <t xml:space="preserve"> :</t>
    </r>
  </si>
  <si>
    <t xml:space="preserve">Dostawa produktów leczniczych oraz wyrobów medycznych do Szpitala Uniwersyteckiego w Krakowie. </t>
  </si>
  <si>
    <t>***jeżeli wybór oferty będzie prowadził do powstania u Zamawiającego obowiązku podatkowego, zgodnie z przepisami o podatku od towarów i usług, należy podać cenę netto.</t>
  </si>
  <si>
    <t>Oferujemy wykonanie całego przedmiotu zamówienia za cenę:</t>
  </si>
  <si>
    <t xml:space="preserve">^ Wykonawca udostępni (w cenie oferty) na okres trwania umowy max 50 pomp infuzyjnych odpowiednich do podania preparatu z poz. 1 na podstawie protokołu zdawczo-odbiorczego; pompy Wykonawca zobowiązany jest dostarczyć w terminie do 7 dni od wezwania przez Zamawiającego do Poradni Immunologicznej Szpitala Uniwersyteckiego/ Oddziału Reumatologii i Immunologii Szpitala Uniwersyteckiego/, Oddziału Neurologii. </t>
  </si>
  <si>
    <t>DFP.271.50.2024.KSK</t>
  </si>
  <si>
    <t>Wymogi dotyczące udostępnianych urządzeń:
- Urządzenie fabrycznie nowe, urządzenia max z roku 2022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 przeglądu technicznego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</si>
</sst>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4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0" xfId="114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3" fillId="0" borderId="11" xfId="59" applyNumberFormat="1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left" vertical="top" wrapText="1"/>
    </xf>
    <xf numFmtId="3" fontId="52" fillId="0" borderId="10" xfId="59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" fontId="52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3" fontId="52" fillId="0" borderId="0" xfId="59" applyNumberFormat="1" applyFont="1" applyFill="1" applyBorder="1" applyAlignment="1">
      <alignment horizontal="right" vertical="top" wrapText="1"/>
    </xf>
    <xf numFmtId="4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6" xfId="0" applyNumberFormat="1" applyFont="1" applyFill="1" applyBorder="1" applyAlignment="1" applyProtection="1">
      <alignment horizontal="left" vertical="top" wrapText="1"/>
      <protection locked="0"/>
    </xf>
    <xf numFmtId="49" fontId="52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5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6" fillId="0" borderId="10" xfId="0" applyFont="1" applyBorder="1" applyAlignment="1">
      <alignment horizontal="left" vertical="top" wrapText="1"/>
    </xf>
    <xf numFmtId="49" fontId="52" fillId="36" borderId="10" xfId="0" applyNumberFormat="1" applyFont="1" applyFill="1" applyBorder="1" applyAlignment="1" applyProtection="1">
      <alignment horizontal="left" vertical="top" wrapText="1"/>
      <protection locked="0"/>
    </xf>
    <xf numFmtId="49" fontId="52" fillId="36" borderId="10" xfId="0" applyNumberFormat="1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53" fillId="36" borderId="10" xfId="0" applyFont="1" applyFill="1" applyBorder="1" applyAlignment="1" applyProtection="1">
      <alignment horizontal="left" vertical="top" wrapText="1"/>
      <protection locked="0"/>
    </xf>
    <xf numFmtId="0" fontId="53" fillId="36" borderId="10" xfId="0" applyFont="1" applyFill="1" applyBorder="1" applyAlignment="1">
      <alignment vertical="top" wrapText="1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5" xfId="0" applyNumberFormat="1" applyFont="1" applyFill="1" applyBorder="1" applyAlignment="1" applyProtection="1">
      <alignment horizontal="left" vertical="top" wrapText="1"/>
      <protection locked="0"/>
    </xf>
    <xf numFmtId="4" fontId="52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2" fillId="0" borderId="15" xfId="0" applyNumberFormat="1" applyFont="1" applyFill="1" applyBorder="1" applyAlignment="1" applyProtection="1">
      <alignment horizontal="left" vertical="top" wrapText="1" shrinkToFit="1"/>
      <protection locked="0"/>
    </xf>
  </cellXfs>
  <cellStyles count="1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Obliczenia" xfId="106"/>
    <cellStyle name="Followed Hyperlink" xfId="107"/>
    <cellStyle name="Percent" xfId="108"/>
    <cellStyle name="Suma" xfId="109"/>
    <cellStyle name="Tekst objaśnienia" xfId="110"/>
    <cellStyle name="Tekst ostrzeżenia" xfId="111"/>
    <cellStyle name="Tytuł" xfId="112"/>
    <cellStyle name="Uwaga" xfId="113"/>
    <cellStyle name="Currency" xfId="114"/>
    <cellStyle name="Currency [0]" xfId="115"/>
    <cellStyle name="Walutowy 10" xfId="116"/>
    <cellStyle name="Walutowy 11" xfId="117"/>
    <cellStyle name="Walutowy 12" xfId="118"/>
    <cellStyle name="Walutowy 13" xfId="119"/>
    <cellStyle name="Walutowy 2" xfId="120"/>
    <cellStyle name="Walutowy 2 10" xfId="121"/>
    <cellStyle name="Walutowy 2 2" xfId="122"/>
    <cellStyle name="Walutowy 2 2 2" xfId="123"/>
    <cellStyle name="Walutowy 2 2 3" xfId="124"/>
    <cellStyle name="Walutowy 2 3" xfId="125"/>
    <cellStyle name="Walutowy 2 3 2" xfId="126"/>
    <cellStyle name="Walutowy 2 4" xfId="127"/>
    <cellStyle name="Walutowy 2 5" xfId="128"/>
    <cellStyle name="Walutowy 2 6" xfId="129"/>
    <cellStyle name="Walutowy 2 7" xfId="130"/>
    <cellStyle name="Walutowy 2 8" xfId="131"/>
    <cellStyle name="Walutowy 2 9" xfId="132"/>
    <cellStyle name="Walutowy 3" xfId="133"/>
    <cellStyle name="Walutowy 3 10" xfId="134"/>
    <cellStyle name="Walutowy 3 2" xfId="135"/>
    <cellStyle name="Walutowy 3 2 2" xfId="136"/>
    <cellStyle name="Walutowy 3 2 3" xfId="137"/>
    <cellStyle name="Walutowy 3 3" xfId="138"/>
    <cellStyle name="Walutowy 3 4" xfId="139"/>
    <cellStyle name="Walutowy 3 5" xfId="140"/>
    <cellStyle name="Walutowy 3 6" xfId="141"/>
    <cellStyle name="Walutowy 3 7" xfId="142"/>
    <cellStyle name="Walutowy 3 8" xfId="143"/>
    <cellStyle name="Walutowy 3 9" xfId="144"/>
    <cellStyle name="Walutowy 4" xfId="145"/>
    <cellStyle name="Walutowy 4 2" xfId="146"/>
    <cellStyle name="Walutowy 4 2 2" xfId="147"/>
    <cellStyle name="Walutowy 4 2 3" xfId="148"/>
    <cellStyle name="Walutowy 4 3" xfId="149"/>
    <cellStyle name="Walutowy 4 4" xfId="150"/>
    <cellStyle name="Walutowy 4 5" xfId="151"/>
    <cellStyle name="Walutowy 5" xfId="152"/>
    <cellStyle name="Walutowy 5 2" xfId="153"/>
    <cellStyle name="Walutowy 5 3" xfId="154"/>
    <cellStyle name="Walutowy 6" xfId="155"/>
    <cellStyle name="Walutowy 7" xfId="156"/>
    <cellStyle name="Walutowy 8" xfId="157"/>
    <cellStyle name="Walutowy 9" xfId="158"/>
    <cellStyle name="Zły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1" t="s">
        <v>53</v>
      </c>
    </row>
    <row r="3" ht="13.5" thickBot="1"/>
    <row r="4" ht="94.5" customHeight="1">
      <c r="A4" s="44" t="s">
        <v>54</v>
      </c>
    </row>
    <row r="5" ht="96.75" customHeight="1">
      <c r="A5" s="42" t="s">
        <v>55</v>
      </c>
    </row>
    <row r="6" ht="95.25" customHeight="1" thickBot="1">
      <c r="A6" s="43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30" zoomScaleNormal="110" zoomScaleSheetLayoutView="130" zoomScalePageLayoutView="115" workbookViewId="0" topLeftCell="A1">
      <selection activeCell="D5" sqref="D5"/>
    </sheetView>
  </sheetViews>
  <sheetFormatPr defaultColWidth="9.00390625" defaultRowHeight="12.75"/>
  <cols>
    <col min="1" max="1" width="9.125" style="37" customWidth="1"/>
    <col min="2" max="2" width="6.125" style="37" customWidth="1"/>
    <col min="3" max="4" width="30.00390625" style="37" customWidth="1"/>
    <col min="5" max="5" width="48.625" style="8" customWidth="1"/>
    <col min="6" max="7" width="9.125" style="37" customWidth="1"/>
    <col min="8" max="8" width="31.00390625" style="37" customWidth="1"/>
    <col min="9" max="9" width="9.125" style="37" customWidth="1"/>
    <col min="10" max="10" width="26.75390625" style="37" customWidth="1"/>
    <col min="11" max="12" width="16.125" style="37" customWidth="1"/>
    <col min="13" max="16384" width="9.125" style="37" customWidth="1"/>
  </cols>
  <sheetData>
    <row r="1" ht="15">
      <c r="E1" s="11" t="s">
        <v>50</v>
      </c>
    </row>
    <row r="2" spans="3:5" ht="15">
      <c r="C2" s="16"/>
      <c r="D2" s="16" t="s">
        <v>35</v>
      </c>
      <c r="E2" s="16"/>
    </row>
    <row r="4" spans="3:4" ht="15">
      <c r="C4" s="37" t="s">
        <v>27</v>
      </c>
      <c r="D4" s="40" t="s">
        <v>99</v>
      </c>
    </row>
    <row r="5" ht="15">
      <c r="D5" s="40"/>
    </row>
    <row r="6" spans="3:5" ht="32.25" customHeight="1">
      <c r="C6" s="37" t="s">
        <v>26</v>
      </c>
      <c r="D6" s="77" t="s">
        <v>95</v>
      </c>
      <c r="E6" s="77"/>
    </row>
    <row r="7" ht="15">
      <c r="D7" s="40"/>
    </row>
    <row r="8" spans="3:5" ht="15">
      <c r="C8" s="15" t="s">
        <v>23</v>
      </c>
      <c r="D8" s="78"/>
      <c r="E8" s="79"/>
    </row>
    <row r="9" spans="3:5" ht="15">
      <c r="C9" s="15" t="s">
        <v>28</v>
      </c>
      <c r="D9" s="80"/>
      <c r="E9" s="81"/>
    </row>
    <row r="10" spans="3:5" ht="15">
      <c r="C10" s="15" t="s">
        <v>22</v>
      </c>
      <c r="D10" s="75"/>
      <c r="E10" s="76"/>
    </row>
    <row r="11" spans="3:5" ht="15">
      <c r="C11" s="15" t="s">
        <v>29</v>
      </c>
      <c r="D11" s="75"/>
      <c r="E11" s="76"/>
    </row>
    <row r="12" spans="3:5" ht="15">
      <c r="C12" s="15" t="s">
        <v>30</v>
      </c>
      <c r="D12" s="75"/>
      <c r="E12" s="76"/>
    </row>
    <row r="13" spans="3:5" ht="15">
      <c r="C13" s="15" t="s">
        <v>31</v>
      </c>
      <c r="D13" s="75"/>
      <c r="E13" s="76"/>
    </row>
    <row r="14" spans="3:5" ht="15">
      <c r="C14" s="15" t="s">
        <v>32</v>
      </c>
      <c r="D14" s="75"/>
      <c r="E14" s="76"/>
    </row>
    <row r="15" spans="3:5" ht="15">
      <c r="C15" s="15" t="s">
        <v>33</v>
      </c>
      <c r="D15" s="75"/>
      <c r="E15" s="76"/>
    </row>
    <row r="16" spans="3:5" ht="15">
      <c r="C16" s="15" t="s">
        <v>34</v>
      </c>
      <c r="D16" s="75"/>
      <c r="E16" s="76"/>
    </row>
    <row r="17" spans="4:5" ht="15">
      <c r="D17" s="7"/>
      <c r="E17" s="17"/>
    </row>
    <row r="18" spans="2:5" ht="15" customHeight="1">
      <c r="B18" s="37" t="s">
        <v>0</v>
      </c>
      <c r="C18" s="77" t="s">
        <v>97</v>
      </c>
      <c r="D18" s="77"/>
      <c r="E18" s="77"/>
    </row>
    <row r="19" spans="3:5" ht="21" customHeight="1">
      <c r="C19" s="33" t="s">
        <v>94</v>
      </c>
      <c r="D19" s="18">
        <f>'część (1)'!H$6</f>
        <v>0</v>
      </c>
      <c r="E19" s="7"/>
    </row>
    <row r="20" ht="15">
      <c r="E20" s="19"/>
    </row>
    <row r="21" spans="4:5" s="45" customFormat="1" ht="15">
      <c r="D21" s="46"/>
      <c r="E21" s="19"/>
    </row>
    <row r="22" spans="3:5" ht="22.5" customHeight="1">
      <c r="C22" s="86" t="s">
        <v>96</v>
      </c>
      <c r="D22" s="87"/>
      <c r="E22" s="87"/>
    </row>
    <row r="23" spans="2:5" ht="72.75" customHeight="1">
      <c r="B23" s="37" t="s">
        <v>1</v>
      </c>
      <c r="C23" s="77" t="s">
        <v>57</v>
      </c>
      <c r="D23" s="77"/>
      <c r="E23" s="77"/>
    </row>
    <row r="24" spans="2:5" ht="21" customHeight="1">
      <c r="B24" s="37" t="s">
        <v>2</v>
      </c>
      <c r="C24" s="88" t="s">
        <v>41</v>
      </c>
      <c r="D24" s="77"/>
      <c r="E24" s="89"/>
    </row>
    <row r="25" spans="2:5" ht="33" customHeight="1">
      <c r="B25" s="37" t="s">
        <v>3</v>
      </c>
      <c r="C25" s="83" t="s">
        <v>59</v>
      </c>
      <c r="D25" s="83"/>
      <c r="E25" s="83"/>
    </row>
    <row r="26" spans="2:5" ht="17.25" customHeight="1">
      <c r="B26" s="37" t="s">
        <v>21</v>
      </c>
      <c r="C26" s="20" t="s">
        <v>47</v>
      </c>
      <c r="D26" s="20"/>
      <c r="E26" s="20"/>
    </row>
    <row r="27" spans="3:5" ht="93.75" customHeight="1">
      <c r="C27" s="21" t="s">
        <v>46</v>
      </c>
      <c r="D27" s="84" t="s">
        <v>51</v>
      </c>
      <c r="E27" s="84"/>
    </row>
    <row r="28" spans="3:5" ht="20.25" customHeight="1">
      <c r="C28" s="22"/>
      <c r="D28" s="22" t="s">
        <v>45</v>
      </c>
      <c r="E28" s="20"/>
    </row>
    <row r="29" spans="2:5" s="23" customFormat="1" ht="58.5" customHeight="1">
      <c r="B29" s="23" t="s">
        <v>25</v>
      </c>
      <c r="C29" s="82" t="s">
        <v>61</v>
      </c>
      <c r="D29" s="82"/>
      <c r="E29" s="82"/>
    </row>
    <row r="30" spans="2:5" s="51" customFormat="1" ht="60.75" customHeight="1">
      <c r="B30" s="51" t="s">
        <v>4</v>
      </c>
      <c r="C30" s="77" t="s">
        <v>63</v>
      </c>
      <c r="D30" s="77"/>
      <c r="E30" s="77"/>
    </row>
    <row r="31" spans="2:5" ht="36" customHeight="1">
      <c r="B31" s="23" t="s">
        <v>5</v>
      </c>
      <c r="C31" s="69" t="s">
        <v>42</v>
      </c>
      <c r="D31" s="69"/>
      <c r="E31" s="69"/>
    </row>
    <row r="32" spans="2:5" ht="21" customHeight="1">
      <c r="B32" s="23" t="s">
        <v>40</v>
      </c>
      <c r="C32" s="85" t="s">
        <v>43</v>
      </c>
      <c r="D32" s="85"/>
      <c r="E32" s="85"/>
    </row>
    <row r="33" spans="2:5" ht="39" customHeight="1">
      <c r="B33" s="23" t="s">
        <v>48</v>
      </c>
      <c r="C33" s="69" t="s">
        <v>44</v>
      </c>
      <c r="D33" s="69"/>
      <c r="E33" s="69"/>
    </row>
    <row r="34" spans="2:5" ht="97.5" customHeight="1">
      <c r="B34" s="23" t="s">
        <v>49</v>
      </c>
      <c r="C34" s="69" t="s">
        <v>52</v>
      </c>
      <c r="D34" s="69"/>
      <c r="E34" s="69"/>
    </row>
    <row r="35" spans="2:5" ht="18" customHeight="1">
      <c r="B35" s="37" t="s">
        <v>62</v>
      </c>
      <c r="C35" s="38" t="s">
        <v>6</v>
      </c>
      <c r="D35" s="36"/>
      <c r="E35" s="37"/>
    </row>
    <row r="36" spans="2:5" ht="18" customHeight="1">
      <c r="B36" s="24"/>
      <c r="C36" s="70" t="s">
        <v>16</v>
      </c>
      <c r="D36" s="71"/>
      <c r="E36" s="72"/>
    </row>
    <row r="37" spans="3:5" ht="18" customHeight="1">
      <c r="C37" s="70" t="s">
        <v>7</v>
      </c>
      <c r="D37" s="72"/>
      <c r="E37" s="35"/>
    </row>
    <row r="38" spans="3:5" ht="18" customHeight="1">
      <c r="C38" s="73"/>
      <c r="D38" s="74"/>
      <c r="E38" s="35"/>
    </row>
    <row r="39" spans="3:5" ht="18" customHeight="1">
      <c r="C39" s="73"/>
      <c r="D39" s="74"/>
      <c r="E39" s="35"/>
    </row>
    <row r="40" spans="3:5" ht="18" customHeight="1">
      <c r="C40" s="73"/>
      <c r="D40" s="74"/>
      <c r="E40" s="35"/>
    </row>
    <row r="41" spans="3:5" ht="18" customHeight="1">
      <c r="C41" s="25" t="s">
        <v>9</v>
      </c>
      <c r="D41" s="25"/>
      <c r="E41" s="11"/>
    </row>
    <row r="42" spans="3:5" ht="18" customHeight="1">
      <c r="C42" s="70" t="s">
        <v>17</v>
      </c>
      <c r="D42" s="71"/>
      <c r="E42" s="72"/>
    </row>
    <row r="43" spans="3:5" ht="18" customHeight="1">
      <c r="C43" s="26" t="s">
        <v>7</v>
      </c>
      <c r="D43" s="34" t="s">
        <v>8</v>
      </c>
      <c r="E43" s="27" t="s">
        <v>10</v>
      </c>
    </row>
    <row r="44" spans="3:5" ht="18" customHeight="1">
      <c r="C44" s="28"/>
      <c r="D44" s="34"/>
      <c r="E44" s="29"/>
    </row>
    <row r="45" spans="3:5" ht="18" customHeight="1">
      <c r="C45" s="28"/>
      <c r="D45" s="34"/>
      <c r="E45" s="29"/>
    </row>
    <row r="46" spans="3:5" ht="18" customHeight="1">
      <c r="C46" s="25"/>
      <c r="D46" s="25"/>
      <c r="E46" s="11"/>
    </row>
    <row r="47" spans="3:5" ht="18" customHeight="1">
      <c r="C47" s="70" t="s">
        <v>18</v>
      </c>
      <c r="D47" s="71"/>
      <c r="E47" s="72"/>
    </row>
    <row r="48" spans="3:5" ht="18" customHeight="1">
      <c r="C48" s="70" t="s">
        <v>11</v>
      </c>
      <c r="D48" s="72"/>
      <c r="E48" s="35"/>
    </row>
    <row r="49" spans="3:5" ht="19.5" customHeight="1">
      <c r="C49" s="79"/>
      <c r="D49" s="79"/>
      <c r="E49" s="35"/>
    </row>
    <row r="50" spans="3:5" ht="34.5" customHeight="1">
      <c r="C50" s="39"/>
      <c r="D50" s="30"/>
      <c r="E50" s="30"/>
    </row>
    <row r="51" spans="3:5" ht="21" customHeight="1">
      <c r="C51" s="67"/>
      <c r="D51" s="68"/>
      <c r="E51" s="68"/>
    </row>
  </sheetData>
  <sheetProtection/>
  <mergeCells count="32">
    <mergeCell ref="C42:E42"/>
    <mergeCell ref="C32:E32"/>
    <mergeCell ref="C18:E18"/>
    <mergeCell ref="C22:E22"/>
    <mergeCell ref="C24:E24"/>
    <mergeCell ref="C49:D49"/>
    <mergeCell ref="C38:D38"/>
    <mergeCell ref="C31:E31"/>
    <mergeCell ref="C29:E29"/>
    <mergeCell ref="C30:E30"/>
    <mergeCell ref="D12:E12"/>
    <mergeCell ref="D15:E15"/>
    <mergeCell ref="C23:E23"/>
    <mergeCell ref="C25:E25"/>
    <mergeCell ref="D27:E27"/>
    <mergeCell ref="D6:E6"/>
    <mergeCell ref="D13:E13"/>
    <mergeCell ref="D11:E11"/>
    <mergeCell ref="D14:E14"/>
    <mergeCell ref="D8:E8"/>
    <mergeCell ref="D9:E9"/>
    <mergeCell ref="D10:E10"/>
    <mergeCell ref="C51:E51"/>
    <mergeCell ref="C33:E33"/>
    <mergeCell ref="C36:E36"/>
    <mergeCell ref="C39:D39"/>
    <mergeCell ref="C40:D40"/>
    <mergeCell ref="D16:E16"/>
    <mergeCell ref="C47:E47"/>
    <mergeCell ref="C37:D37"/>
    <mergeCell ref="C48:D48"/>
    <mergeCell ref="C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0"/>
  <sheetViews>
    <sheetView showGridLines="0" tabSelected="1" view="pageBreakPreview" zoomScale="85" zoomScaleNormal="77" zoomScaleSheetLayoutView="85" zoomScalePageLayoutView="85" workbookViewId="0" topLeftCell="A1">
      <selection activeCell="I11" sqref="I11"/>
    </sheetView>
  </sheetViews>
  <sheetFormatPr defaultColWidth="9.00390625" defaultRowHeight="12.75"/>
  <cols>
    <col min="1" max="1" width="5.375" style="50" customWidth="1"/>
    <col min="2" max="2" width="25.125" style="50" customWidth="1"/>
    <col min="3" max="3" width="19.375" style="50" customWidth="1"/>
    <col min="4" max="4" width="21.25390625" style="50" customWidth="1"/>
    <col min="5" max="5" width="9.00390625" style="4" customWidth="1"/>
    <col min="6" max="6" width="10.75390625" style="50" customWidth="1"/>
    <col min="7" max="7" width="30.625" style="50" customWidth="1"/>
    <col min="8" max="8" width="26.875" style="50" customWidth="1"/>
    <col min="9" max="9" width="29.625" style="50" customWidth="1"/>
    <col min="10" max="10" width="22.875" style="50" customWidth="1"/>
    <col min="11" max="11" width="16.125" style="50" customWidth="1"/>
    <col min="12" max="12" width="15.75390625" style="50" customWidth="1"/>
    <col min="13" max="13" width="16.00390625" style="50" customWidth="1"/>
    <col min="14" max="14" width="17.75390625" style="50" customWidth="1"/>
    <col min="15" max="15" width="8.00390625" style="50" customWidth="1"/>
    <col min="16" max="16" width="15.875" style="50" customWidth="1"/>
    <col min="17" max="17" width="15.875" style="6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3" t="str">
        <f>'formularz oferty'!D4</f>
        <v>DFP.271.50.2024.KSK</v>
      </c>
      <c r="N1" s="5" t="s">
        <v>91</v>
      </c>
      <c r="S1" s="3"/>
      <c r="T1" s="3"/>
    </row>
    <row r="2" spans="7:9" ht="15">
      <c r="G2" s="88"/>
      <c r="H2" s="88"/>
      <c r="I2" s="88"/>
    </row>
    <row r="3" ht="15">
      <c r="N3" s="5" t="s">
        <v>38</v>
      </c>
    </row>
    <row r="4" spans="2:17" ht="15">
      <c r="B4" s="52" t="s">
        <v>12</v>
      </c>
      <c r="C4" s="49">
        <v>1</v>
      </c>
      <c r="D4" s="7"/>
      <c r="E4" s="8"/>
      <c r="F4" s="51"/>
      <c r="G4" s="9" t="s">
        <v>15</v>
      </c>
      <c r="H4" s="51"/>
      <c r="I4" s="7"/>
      <c r="J4" s="51"/>
      <c r="K4" s="51"/>
      <c r="L4" s="51"/>
      <c r="M4" s="51"/>
      <c r="N4" s="51"/>
      <c r="Q4" s="50"/>
    </row>
    <row r="5" spans="2:17" ht="15">
      <c r="B5" s="52"/>
      <c r="C5" s="7"/>
      <c r="D5" s="7"/>
      <c r="E5" s="8"/>
      <c r="F5" s="51"/>
      <c r="G5" s="9"/>
      <c r="H5" s="51"/>
      <c r="I5" s="7"/>
      <c r="J5" s="51"/>
      <c r="K5" s="51"/>
      <c r="L5" s="51"/>
      <c r="M5" s="51"/>
      <c r="N5" s="51"/>
      <c r="Q5" s="50"/>
    </row>
    <row r="6" spans="1:17" ht="15">
      <c r="A6" s="52"/>
      <c r="B6" s="52"/>
      <c r="C6" s="10"/>
      <c r="D6" s="10"/>
      <c r="E6" s="11"/>
      <c r="F6" s="51"/>
      <c r="G6" s="48" t="s">
        <v>80</v>
      </c>
      <c r="H6" s="99">
        <f>SUM(N11:N20)</f>
        <v>0</v>
      </c>
      <c r="I6" s="100"/>
      <c r="Q6" s="50"/>
    </row>
    <row r="7" spans="1:17" ht="15">
      <c r="A7" s="52"/>
      <c r="C7" s="51"/>
      <c r="D7" s="51"/>
      <c r="E7" s="11"/>
      <c r="F7" s="51"/>
      <c r="G7" s="51"/>
      <c r="H7" s="51"/>
      <c r="I7" s="51"/>
      <c r="J7" s="51"/>
      <c r="K7" s="51"/>
      <c r="L7" s="51"/>
      <c r="Q7" s="50"/>
    </row>
    <row r="8" spans="1:17" ht="15">
      <c r="A8" s="52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Q8" s="50"/>
    </row>
    <row r="9" spans="2:17" ht="15">
      <c r="B9" s="52"/>
      <c r="E9" s="2"/>
      <c r="Q9" s="50"/>
    </row>
    <row r="10" spans="1:14" s="52" customFormat="1" ht="74.25" customHeight="1">
      <c r="A10" s="49" t="s">
        <v>24</v>
      </c>
      <c r="B10" s="49" t="s">
        <v>13</v>
      </c>
      <c r="C10" s="49" t="s">
        <v>14</v>
      </c>
      <c r="D10" s="49" t="s">
        <v>77</v>
      </c>
      <c r="E10" s="53" t="s">
        <v>37</v>
      </c>
      <c r="F10" s="54"/>
      <c r="G10" s="49" t="str">
        <f>"Nazwa handlowa /
"&amp;C10&amp;" / 
"&amp;D10</f>
        <v>Nazwa handlowa /
Dawka / 
Postać /Opakowanie</v>
      </c>
      <c r="H10" s="49" t="s">
        <v>36</v>
      </c>
      <c r="I10" s="49" t="str">
        <f>B10</f>
        <v>Skład</v>
      </c>
      <c r="J10" s="49" t="s">
        <v>58</v>
      </c>
      <c r="K10" s="75" t="s">
        <v>88</v>
      </c>
      <c r="L10" s="76"/>
      <c r="M10" s="49" t="s">
        <v>89</v>
      </c>
      <c r="N10" s="49" t="s">
        <v>92</v>
      </c>
    </row>
    <row r="11" spans="1:14" s="52" customFormat="1" ht="300">
      <c r="A11" s="55" t="s">
        <v>0</v>
      </c>
      <c r="B11" s="56" t="s">
        <v>64</v>
      </c>
      <c r="C11" s="56" t="s">
        <v>76</v>
      </c>
      <c r="D11" s="56" t="s">
        <v>78</v>
      </c>
      <c r="E11" s="57">
        <v>1500</v>
      </c>
      <c r="F11" s="47" t="s">
        <v>79</v>
      </c>
      <c r="G11" s="31" t="s">
        <v>81</v>
      </c>
      <c r="H11" s="31"/>
      <c r="I11" s="31"/>
      <c r="J11" s="32" t="s">
        <v>87</v>
      </c>
      <c r="K11" s="101"/>
      <c r="L11" s="102"/>
      <c r="M11" s="31"/>
      <c r="N11" s="1">
        <f>ROUND(K11*ROUND(M11,2),2)</f>
        <v>0</v>
      </c>
    </row>
    <row r="12" spans="1:14" ht="67.5" customHeight="1">
      <c r="A12" s="49" t="s">
        <v>24</v>
      </c>
      <c r="B12" s="75" t="s">
        <v>13</v>
      </c>
      <c r="C12" s="94"/>
      <c r="D12" s="95"/>
      <c r="E12" s="53" t="s">
        <v>39</v>
      </c>
      <c r="F12" s="54"/>
      <c r="G12" s="49" t="str">
        <f>"Nazwa handlowa /
"&amp;C12&amp;" / 
"&amp;D12</f>
        <v>Nazwa handlowa /
 / 
</v>
      </c>
      <c r="H12" s="58" t="s">
        <v>86</v>
      </c>
      <c r="I12" s="49" t="str">
        <f>B12</f>
        <v>Skład</v>
      </c>
      <c r="J12" s="49" t="s">
        <v>58</v>
      </c>
      <c r="K12" s="49" t="s">
        <v>19</v>
      </c>
      <c r="L12" s="49" t="s">
        <v>20</v>
      </c>
      <c r="M12" s="58" t="s">
        <v>90</v>
      </c>
      <c r="N12" s="49" t="s">
        <v>92</v>
      </c>
    </row>
    <row r="13" spans="1:14" ht="35.25" customHeight="1">
      <c r="A13" s="47" t="s">
        <v>1</v>
      </c>
      <c r="B13" s="93" t="s">
        <v>93</v>
      </c>
      <c r="C13" s="94"/>
      <c r="D13" s="95"/>
      <c r="E13" s="57">
        <v>740</v>
      </c>
      <c r="F13" s="54" t="s">
        <v>60</v>
      </c>
      <c r="G13" s="31" t="s">
        <v>82</v>
      </c>
      <c r="H13" s="31"/>
      <c r="I13" s="31"/>
      <c r="J13" s="32"/>
      <c r="K13" s="31"/>
      <c r="L13" s="31" t="str">
        <f aca="true" t="shared" si="0" ref="L13:L20">IF(K13=0,"0,00",IF(K13&gt;0,ROUND(E13/K13,2)))</f>
        <v>0,00</v>
      </c>
      <c r="M13" s="31"/>
      <c r="N13" s="1">
        <f aca="true" t="shared" si="1" ref="N13:N20">ROUND(L13*ROUND(M13,2),2)</f>
        <v>0</v>
      </c>
    </row>
    <row r="14" spans="1:14" ht="21.75" customHeight="1">
      <c r="A14" s="47" t="s">
        <v>2</v>
      </c>
      <c r="B14" s="93" t="s">
        <v>65</v>
      </c>
      <c r="C14" s="94"/>
      <c r="D14" s="95"/>
      <c r="E14" s="57">
        <v>200</v>
      </c>
      <c r="F14" s="54" t="s">
        <v>60</v>
      </c>
      <c r="G14" s="31" t="s">
        <v>82</v>
      </c>
      <c r="H14" s="31"/>
      <c r="I14" s="31"/>
      <c r="J14" s="32"/>
      <c r="K14" s="31"/>
      <c r="L14" s="31" t="str">
        <f t="shared" si="0"/>
        <v>0,00</v>
      </c>
      <c r="M14" s="31"/>
      <c r="N14" s="1">
        <f t="shared" si="1"/>
        <v>0</v>
      </c>
    </row>
    <row r="15" spans="1:14" ht="21.75" customHeight="1">
      <c r="A15" s="47" t="s">
        <v>3</v>
      </c>
      <c r="B15" s="93" t="s">
        <v>66</v>
      </c>
      <c r="C15" s="94"/>
      <c r="D15" s="95"/>
      <c r="E15" s="57">
        <v>200</v>
      </c>
      <c r="F15" s="54" t="s">
        <v>60</v>
      </c>
      <c r="G15" s="31" t="s">
        <v>82</v>
      </c>
      <c r="H15" s="31"/>
      <c r="I15" s="31"/>
      <c r="J15" s="32"/>
      <c r="K15" s="31"/>
      <c r="L15" s="31" t="str">
        <f t="shared" si="0"/>
        <v>0,00</v>
      </c>
      <c r="M15" s="31"/>
      <c r="N15" s="1">
        <f t="shared" si="1"/>
        <v>0</v>
      </c>
    </row>
    <row r="16" spans="1:14" ht="56.25" customHeight="1">
      <c r="A16" s="47" t="s">
        <v>21</v>
      </c>
      <c r="B16" s="93" t="s">
        <v>67</v>
      </c>
      <c r="C16" s="94"/>
      <c r="D16" s="95"/>
      <c r="E16" s="57">
        <v>740</v>
      </c>
      <c r="F16" s="54" t="s">
        <v>60</v>
      </c>
      <c r="G16" s="31" t="s">
        <v>82</v>
      </c>
      <c r="H16" s="31"/>
      <c r="I16" s="31"/>
      <c r="J16" s="32"/>
      <c r="K16" s="31"/>
      <c r="L16" s="31" t="str">
        <f t="shared" si="0"/>
        <v>0,00</v>
      </c>
      <c r="M16" s="31"/>
      <c r="N16" s="1">
        <f t="shared" si="1"/>
        <v>0</v>
      </c>
    </row>
    <row r="17" spans="1:14" ht="267.75" customHeight="1">
      <c r="A17" s="47" t="s">
        <v>25</v>
      </c>
      <c r="B17" s="93" t="s">
        <v>68</v>
      </c>
      <c r="C17" s="94"/>
      <c r="D17" s="95"/>
      <c r="E17" s="57">
        <v>300</v>
      </c>
      <c r="F17" s="54" t="s">
        <v>60</v>
      </c>
      <c r="G17" s="59" t="s">
        <v>83</v>
      </c>
      <c r="H17" s="31"/>
      <c r="I17" s="31"/>
      <c r="J17" s="32"/>
      <c r="K17" s="31"/>
      <c r="L17" s="31" t="str">
        <f t="shared" si="0"/>
        <v>0,00</v>
      </c>
      <c r="M17" s="31"/>
      <c r="N17" s="1">
        <f t="shared" si="1"/>
        <v>0</v>
      </c>
    </row>
    <row r="18" spans="1:14" ht="25.5" customHeight="1">
      <c r="A18" s="47" t="s">
        <v>4</v>
      </c>
      <c r="B18" s="93" t="s">
        <v>69</v>
      </c>
      <c r="C18" s="94"/>
      <c r="D18" s="95"/>
      <c r="E18" s="57">
        <v>500</v>
      </c>
      <c r="F18" s="54" t="s">
        <v>60</v>
      </c>
      <c r="G18" s="31" t="s">
        <v>82</v>
      </c>
      <c r="H18" s="31"/>
      <c r="I18" s="31"/>
      <c r="J18" s="32"/>
      <c r="K18" s="31"/>
      <c r="L18" s="31" t="str">
        <f t="shared" si="0"/>
        <v>0,00</v>
      </c>
      <c r="M18" s="31"/>
      <c r="N18" s="1">
        <f t="shared" si="1"/>
        <v>0</v>
      </c>
    </row>
    <row r="19" spans="1:14" ht="25.5" customHeight="1">
      <c r="A19" s="47" t="s">
        <v>5</v>
      </c>
      <c r="B19" s="93" t="s">
        <v>70</v>
      </c>
      <c r="C19" s="94"/>
      <c r="D19" s="95"/>
      <c r="E19" s="57">
        <v>500</v>
      </c>
      <c r="F19" s="54" t="s">
        <v>60</v>
      </c>
      <c r="G19" s="31" t="s">
        <v>82</v>
      </c>
      <c r="H19" s="31"/>
      <c r="I19" s="31"/>
      <c r="J19" s="32"/>
      <c r="K19" s="31"/>
      <c r="L19" s="31" t="str">
        <f t="shared" si="0"/>
        <v>0,00</v>
      </c>
      <c r="M19" s="31"/>
      <c r="N19" s="1">
        <f t="shared" si="1"/>
        <v>0</v>
      </c>
    </row>
    <row r="20" spans="1:14" ht="35.25" customHeight="1">
      <c r="A20" s="47" t="s">
        <v>40</v>
      </c>
      <c r="B20" s="93" t="s">
        <v>71</v>
      </c>
      <c r="C20" s="94"/>
      <c r="D20" s="95"/>
      <c r="E20" s="57">
        <v>3000</v>
      </c>
      <c r="F20" s="54" t="s">
        <v>60</v>
      </c>
      <c r="G20" s="31" t="s">
        <v>82</v>
      </c>
      <c r="H20" s="31"/>
      <c r="I20" s="31"/>
      <c r="J20" s="32"/>
      <c r="K20" s="31"/>
      <c r="L20" s="31" t="str">
        <f t="shared" si="0"/>
        <v>0,00</v>
      </c>
      <c r="M20" s="31"/>
      <c r="N20" s="1">
        <f t="shared" si="1"/>
        <v>0</v>
      </c>
    </row>
    <row r="21" ht="15">
      <c r="E21" s="50"/>
    </row>
    <row r="22" spans="2:6" ht="92.25" customHeight="1">
      <c r="B22" s="96" t="s">
        <v>72</v>
      </c>
      <c r="C22" s="96"/>
      <c r="D22" s="96"/>
      <c r="E22" s="96"/>
      <c r="F22" s="96"/>
    </row>
    <row r="23" spans="2:6" ht="90" customHeight="1">
      <c r="B23" s="96" t="s">
        <v>98</v>
      </c>
      <c r="C23" s="96"/>
      <c r="D23" s="96"/>
      <c r="E23" s="96"/>
      <c r="F23" s="96"/>
    </row>
    <row r="24" spans="2:6" ht="43.5" customHeight="1">
      <c r="B24" s="96" t="s">
        <v>73</v>
      </c>
      <c r="C24" s="96"/>
      <c r="D24" s="96"/>
      <c r="E24" s="96"/>
      <c r="F24" s="96"/>
    </row>
    <row r="26" spans="2:14" ht="40.5" customHeight="1">
      <c r="B26" s="97" t="s">
        <v>74</v>
      </c>
      <c r="C26" s="98"/>
      <c r="D26" s="98"/>
      <c r="E26" s="98"/>
      <c r="F26" s="98"/>
      <c r="G26" s="78" t="s">
        <v>84</v>
      </c>
      <c r="H26" s="90"/>
      <c r="I26" s="90"/>
      <c r="J26" s="90"/>
      <c r="K26" s="90"/>
      <c r="L26" s="90"/>
      <c r="M26" s="90"/>
      <c r="N26" s="90"/>
    </row>
    <row r="27" spans="2:14" ht="203.25" customHeight="1">
      <c r="B27" s="91" t="s">
        <v>100</v>
      </c>
      <c r="C27" s="92"/>
      <c r="D27" s="92"/>
      <c r="E27" s="92"/>
      <c r="F27" s="92"/>
      <c r="G27" s="79" t="s">
        <v>85</v>
      </c>
      <c r="H27" s="90"/>
      <c r="I27" s="90"/>
      <c r="J27" s="90"/>
      <c r="K27" s="90"/>
      <c r="L27" s="90"/>
      <c r="M27" s="90"/>
      <c r="N27" s="90"/>
    </row>
    <row r="29" spans="1:14" ht="15">
      <c r="A29" s="60"/>
      <c r="B29" s="61"/>
      <c r="C29" s="61"/>
      <c r="D29" s="62"/>
      <c r="E29" s="63"/>
      <c r="F29" s="51"/>
      <c r="G29" s="64"/>
      <c r="H29" s="64"/>
      <c r="I29" s="64"/>
      <c r="J29" s="65"/>
      <c r="K29" s="64"/>
      <c r="L29" s="64"/>
      <c r="M29" s="64"/>
      <c r="N29" s="66"/>
    </row>
    <row r="30" spans="2:6" ht="55.5" customHeight="1">
      <c r="B30" s="88" t="s">
        <v>75</v>
      </c>
      <c r="C30" s="88"/>
      <c r="D30" s="88"/>
      <c r="E30" s="88"/>
      <c r="F30" s="88"/>
    </row>
  </sheetData>
  <sheetProtection/>
  <mergeCells count="21">
    <mergeCell ref="G2:I2"/>
    <mergeCell ref="H6:I6"/>
    <mergeCell ref="K10:L10"/>
    <mergeCell ref="K11:L11"/>
    <mergeCell ref="B12:D12"/>
    <mergeCell ref="B13:D13"/>
    <mergeCell ref="B14:D14"/>
    <mergeCell ref="B15:D15"/>
    <mergeCell ref="B16:D16"/>
    <mergeCell ref="B17:D17"/>
    <mergeCell ref="B18:D18"/>
    <mergeCell ref="B19:D19"/>
    <mergeCell ref="G26:N26"/>
    <mergeCell ref="B27:F27"/>
    <mergeCell ref="G27:N27"/>
    <mergeCell ref="B30:F30"/>
    <mergeCell ref="B20:D20"/>
    <mergeCell ref="B22:F22"/>
    <mergeCell ref="B23:F23"/>
    <mergeCell ref="B24:F24"/>
    <mergeCell ref="B26:F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2024-03-21T08:01:30Z</dcterms:modified>
  <cp:category/>
  <cp:version/>
  <cp:contentType/>
  <cp:contentStatus/>
</cp:coreProperties>
</file>