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2.1.2023 - K - narzędzia (9)\Zawiadomienie o udzieleniu wyjaśnień\"/>
    </mc:Choice>
  </mc:AlternateContent>
  <xr:revisionPtr revIDLastSave="0" documentId="13_ncr:1_{48B44FB1-0E73-445A-A4DA-7B2DBC205532}" xr6:coauthVersionLast="47" xr6:coauthVersionMax="47" xr10:uidLastSave="{00000000-0000-0000-0000-000000000000}"/>
  <bookViews>
    <workbookView xWindow="105" yWindow="15" windowWidth="8550" windowHeight="15585" tabRatio="500" xr2:uid="{00000000-000D-0000-FFFF-FFFF00000000}"/>
  </bookViews>
  <sheets>
    <sheet name="Zad.3" sheetId="1" r:id="rId1"/>
  </sheets>
  <definedNames>
    <definedName name="_xlnm.Print_Area" localSheetId="0">Zad.3!$A$1:$J$21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H20" i="1" s="1"/>
  <c r="I20" i="1" s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H13" i="1" s="1"/>
  <c r="I13" i="1" s="1"/>
  <c r="F12" i="1"/>
  <c r="H12" i="1" s="1"/>
  <c r="I12" i="1" s="1"/>
  <c r="A12" i="1"/>
  <c r="A13" i="1" s="1"/>
  <c r="A14" i="1" s="1"/>
  <c r="A15" i="1" s="1"/>
  <c r="A16" i="1" s="1"/>
  <c r="A17" i="1" s="1"/>
  <c r="A18" i="1" s="1"/>
  <c r="A19" i="1" s="1"/>
  <c r="A20" i="1" s="1"/>
  <c r="F11" i="1"/>
  <c r="F21" i="1" s="1"/>
  <c r="H11" i="1" l="1"/>
  <c r="H21" i="1" l="1"/>
  <c r="I11" i="1"/>
</calcChain>
</file>

<file path=xl/sharedStrings.xml><?xml version="1.0" encoding="utf-8"?>
<sst xmlns="http://schemas.openxmlformats.org/spreadsheetml/2006/main" count="36" uniqueCount="27">
  <si>
    <t>Załącznik nr 1 do umowy nr NZ.262.1.3.2023</t>
  </si>
  <si>
    <t xml:space="preserve"> Formularz cenowo- techniczny  zadania nr 3</t>
  </si>
  <si>
    <r>
      <rPr>
        <b/>
        <sz val="10"/>
        <color rgb="FF000000"/>
        <rFont val="Tahoma"/>
        <family val="2"/>
        <charset val="238"/>
      </rPr>
      <t>1.</t>
    </r>
    <r>
      <rPr>
        <sz val="10"/>
        <color rgb="FF000000"/>
        <rFont val="Tahoma"/>
        <family val="2"/>
        <charset val="238"/>
      </rPr>
      <t xml:space="preserve"> Przedmiotem zamówienia jest dostawa </t>
    </r>
    <r>
      <rPr>
        <b/>
        <sz val="10"/>
        <color rgb="FF000000"/>
        <rFont val="Tahoma"/>
        <family val="2"/>
        <charset val="238"/>
      </rPr>
      <t>1 zestawu narzędzi okulistycznych III na blok operacyjny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>Wykonawca gwarantuje, że wszystkie wyroby objęte zamówieniem dotyczącym zadania nr 3 spełniać będą wszystkie - wskazane w niniejszym załączniku – wymagania eksploatacyjno - techniczne oraz jakościowe:
- Wszystkie narzędzia w pakiecie wykonane ze stali nierdzewnych i odpornych na ciepło,</t>
    </r>
    <r>
      <rPr>
        <sz val="10"/>
        <rFont val="Tahoma"/>
        <family val="2"/>
        <charset val="238"/>
      </rPr>
      <t xml:space="preserve"> zgodnie z normą ISO 13485:2016 lub równoważną- potwierdzone deklaracją producenta;
</t>
    </r>
    <r>
      <rPr>
        <sz val="10"/>
        <color rgb="FF000000"/>
        <rFont val="Tahoma"/>
        <family val="2"/>
        <charset val="238"/>
      </rPr>
      <t xml:space="preserve">- </t>
    </r>
    <r>
      <rPr>
        <sz val="10"/>
        <rFont val="Tahoma"/>
        <family val="2"/>
        <charset val="238"/>
      </rPr>
      <t xml:space="preserve">Twardość narzędzi w zakresie 44-60 HRC- potwierdzone deklaracją producenta;
</t>
    </r>
    <r>
      <rPr>
        <sz val="10"/>
        <color rgb="FF000000"/>
        <rFont val="Tahoma"/>
        <family val="2"/>
        <charset val="238"/>
      </rPr>
      <t xml:space="preserve">- </t>
    </r>
    <r>
      <rPr>
        <sz val="10"/>
        <rFont val="Tahoma"/>
        <family val="2"/>
        <charset val="238"/>
      </rPr>
      <t xml:space="preserve">Narzędzia muszą być wykonane w technologii umożliwiającej sterylizację parą- potwierdzone deklaracją producenta;
</t>
    </r>
    <r>
      <rPr>
        <sz val="10"/>
        <color rgb="FF000000"/>
        <rFont val="Tahoma"/>
        <family val="2"/>
        <charset val="238"/>
      </rPr>
      <t xml:space="preserve">- Narzędzia oznakowane laserowo: numer katalogowy, nazwa producenta, znak CE- potwierdzone deklaracją producenta; 
- Pasywacja narzędzi z walidacją procesu- potwierdzone deklaracją producenta; 
- Hartowanie narzędzi w atmosferze ochronnej z walidacją procesu- potwierdzone deklaracją producenta;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5 posiada stosowne dokumenty, które zostaną  niezwłocznie  przekazane  zamawiającemu, na  jego  pisemny  wniosek na etapie realizacji zamówienia. 
</t>
    </r>
    <r>
      <rPr>
        <b/>
        <sz val="1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6 miesięcy od dnia dostawy do siedziby zamawiającego.
</t>
    </r>
    <r>
      <rPr>
        <b/>
        <sz val="10"/>
        <color rgb="FF000000"/>
        <rFont val="Tahoma"/>
        <family val="2"/>
        <charset val="238"/>
      </rPr>
      <t>5.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rgb="FF000000"/>
        <rFont val="Tahoma"/>
        <family val="2"/>
        <charset val="238"/>
      </rPr>
      <t>6.</t>
    </r>
    <r>
      <rPr>
        <sz val="10"/>
        <color rgb="FF000000"/>
        <rFont val="Tahoma"/>
        <family val="2"/>
        <charset val="238"/>
      </rPr>
      <t xml:space="preserve"> Wykonawca dostarczy wraz z pierwszą dostawą wyrobów szczegółową instrukcję w języku polskim opisującą zasady postępowania z nowymi narzędziami przed pierwszym użyciem oraz postępowanie z instrumentami w trakcie użycia. Szczegółowe informacje mają dotyczyć mycia, dezynfekcji, sterylizacji i konserwacji narzędzi.
</t>
    </r>
    <r>
      <rPr>
        <b/>
        <sz val="10"/>
        <color rgb="FF000000"/>
        <rFont val="Tahoma"/>
        <family val="2"/>
        <charset val="238"/>
      </rPr>
      <t>7.</t>
    </r>
    <r>
      <rPr>
        <sz val="10"/>
        <color rgb="FF000000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rgb="FF000000"/>
        <rFont val="Tahoma"/>
        <family val="2"/>
        <charset val="238"/>
      </rPr>
      <t>8.</t>
    </r>
    <r>
      <rPr>
        <sz val="10"/>
        <color rgb="FF000000"/>
        <rFont val="Tahoma"/>
        <family val="2"/>
        <charset val="238"/>
      </rPr>
      <t xml:space="preserve"> Wykonawca oferuje realizację niniejszego zadania zgodnie z następującą kalkulacją:   </t>
    </r>
  </si>
  <si>
    <t>Lp.</t>
  </si>
  <si>
    <t>Przedmiot  zamówienia</t>
  </si>
  <si>
    <t>Jm.</t>
  </si>
  <si>
    <t>Ilość</t>
  </si>
  <si>
    <t xml:space="preserve"> Cena
jedn.
netto (zł/j.m.)</t>
  </si>
  <si>
    <t>Wartość 
netto 
6=4x5</t>
  </si>
  <si>
    <t>Stawka
VAT (%)</t>
  </si>
  <si>
    <t>Wartość 
brutto (zł) 
8=6+7</t>
  </si>
  <si>
    <t>Cena
jedn.
brutto
9=8/4</t>
  </si>
  <si>
    <t>PRODUCENT, Nazwa własna lub inne określenie identyfikujące 
wyrób w sposób jednoznaczny, np. nr katalogowy</t>
  </si>
  <si>
    <t xml:space="preserve">
Pęseta do kapsuloreksji – wykonana ze stali chirurgicznej z podwójną powłoką chromową, bardzo delikatna część chwytna z karbowaną powierzchnią, długość ramion od zagięcia 13 mm, długość całkowita 103 mm
</t>
  </si>
  <si>
    <t>szt</t>
  </si>
  <si>
    <t xml:space="preserve">
Pęseta tęczówkowa wykonana ze stali chirurgicznej z podwójną powłoką chromową, zabezpieczającą , antyodblaskową, zagięta, 1x2 ząbki zagięte pod kątem 90 stopni, długość całkowita 72 mm, rękojeść prążkowana
</t>
  </si>
  <si>
    <t xml:space="preserve">
Pęseta Kelman McPherson,wykonana ze stali chirurgicznej z podwójna powłoką chromową, zabezpieczającą, antyodblaskową, zagieta, szczęki smukłe o długości 7.5mm , rękojeść z trzema otworami zapewniającymi stabilne trzymanie, długość całkowita 100mm,
</t>
  </si>
  <si>
    <t xml:space="preserve">
Chopper okulistyczny, model Agarwal ,wykonana ze stali chirurgicznej z podwójna powłoką chromową, zabezpieczającą, antyodblaskową, część robocza o długości 0.9 mm, wewnętrzna krawędź tnąca tipa 0,6 mm, rękojeść karbowana, długość całkowita 104 mm
</t>
  </si>
  <si>
    <t xml:space="preserve">
Imadło okulistyczne , model Jacobi, wykonane ze stali chirurgicznej z podwójna powłoka chromową,bez zamka,  szczęki delikatne, proste o długości 5-7.0 mm, rozmiar tipa przy zamkniętych szczękach 1.0 mm x 0.5 mm, długość całkowita 115-120 mm,
 </t>
  </si>
  <si>
    <t xml:space="preserve">
Rozwórka model Cook, wykonana ze stali chirurgicznej z podwójną powłoką chromową, zabezpieczającą, antyodblaskową, regulacja przy pomocy śruby o radełkowatej powierzchni, części podpowiekowe zamknięte, pełne o długości 8 mm, dł. całkowita 35 mm
</t>
  </si>
  <si>
    <t xml:space="preserve">
Nożyczki okulistyczne, wykonane ze stali chirurgicznej z podwójną powłoką chromową, zabezpieczającą, antyodblaskową, ostrza proste ostro zakończone, długość ostrza 14mm, długość do swożnia 27mm, długość całkowita 90mm
</t>
  </si>
  <si>
    <t xml:space="preserve">
Kontener do sterylizacji parowej, stabilna konstrukcja i odporność na uderzenia, wysoka odporność na środki chemiczne i temperaturę, wykonany z aluminium z anodowaną powłoką ochronną, przykrywka kontenera wykonana z PPSU, filtr umieszczony w pokrywie, filtr bezobsługowy, bez konieczności wymiany– dożywotnia gwarancja skuteczności filtracji.
Kontener z matą silikonową typu „jeżyk” dopasowaną do kontenera. Uchwyty na etykiety identyfikacyjne na pokrywie oraz z przodu kontenera. Wymiary zewnętrzne 300-310 x 185-190 x 90-100 mm
</t>
  </si>
  <si>
    <t>Razem
Netto:</t>
  </si>
  <si>
    <t>Razem
Brutto:</t>
  </si>
  <si>
    <r>
      <t xml:space="preserve"> Załącznik nr 4 do SWZ NZ.262.1.2023 </t>
    </r>
    <r>
      <rPr>
        <b/>
        <sz val="11"/>
        <color rgb="FFFF0000"/>
        <rFont val="Tahoma"/>
        <family val="2"/>
        <charset val="238"/>
      </rPr>
      <t>po zmianach</t>
    </r>
  </si>
  <si>
    <r>
      <t xml:space="preserve">
Imadło okulistyczne, model Jacobi</t>
    </r>
    <r>
      <rPr>
        <sz val="10"/>
        <color rgb="FFC9211E"/>
        <rFont val="Tahoma"/>
        <family val="2"/>
        <charset val="238"/>
      </rPr>
      <t xml:space="preserve"> </t>
    </r>
    <r>
      <rPr>
        <b/>
        <sz val="10"/>
        <color rgb="FFFF0000"/>
        <rFont val="Tahoma"/>
        <family val="2"/>
        <charset val="238"/>
      </rPr>
      <t>lub</t>
    </r>
    <r>
      <rPr>
        <sz val="10"/>
        <color rgb="FFC9211E"/>
        <rFont val="Tahoma"/>
        <family val="2"/>
        <charset val="238"/>
      </rPr>
      <t xml:space="preserve"> </t>
    </r>
    <r>
      <rPr>
        <b/>
        <sz val="10"/>
        <color rgb="FFFF0000"/>
        <rFont val="Tahoma"/>
        <family val="2"/>
        <charset val="238"/>
      </rPr>
      <t>Barraquer</t>
    </r>
    <r>
      <rPr>
        <sz val="10"/>
        <rFont val="Tahoma"/>
        <family val="2"/>
        <charset val="238"/>
      </rPr>
      <t xml:space="preserve">, wykonane ze stali chirurgicznej z podwójna powłoka chromową,bez zamka, szczęki delikatne, zagięte o długości 7,5 mm, rozmiar tipa przy zamkniętych szczękach 0,6mm x 0.3 mm, długość całkowita 105 mm,
</t>
    </r>
  </si>
  <si>
    <r>
      <t xml:space="preserve">
Hak mięśniowy do operacji zeza, model Jameson </t>
    </r>
    <r>
      <rPr>
        <b/>
        <sz val="10"/>
        <color rgb="FFFF0000"/>
        <rFont val="Tahoma"/>
        <family val="2"/>
        <charset val="238"/>
      </rPr>
      <t>lub Graefe</t>
    </r>
    <r>
      <rPr>
        <sz val="10"/>
        <rFont val="Tahoma"/>
        <family val="2"/>
        <charset val="238"/>
      </rPr>
      <t xml:space="preserve">, wykonany ze stali chirurgicznej z podwójna powłoką chromową, zabezpieczającą, antyodblaskową, haczyk o długości 10 mm , rękojeść płaska, długość całkowita 130-140 mm,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</si>
</sst>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Calibri"/>
      <charset val="1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name val="Calibri"/>
      <family val="2"/>
      <charset val="238"/>
    </font>
    <font>
      <sz val="10"/>
      <color rgb="FFC9211E"/>
      <name val="Tahoma"/>
      <family val="2"/>
      <charset val="238"/>
    </font>
    <font>
      <b/>
      <sz val="10"/>
      <name val="Calibri"/>
      <family val="2"/>
      <charset val="238"/>
    </font>
    <font>
      <b/>
      <sz val="11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DDD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49" fontId="4" fillId="2" borderId="0" xfId="0" applyNumberFormat="1" applyFont="1" applyFill="1" applyAlignment="1">
      <alignment horizontal="left" vertical="top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</cellXfs>
  <cellStyles count="2">
    <cellStyle name="Normalny" xfId="0" builtinId="0"/>
    <cellStyle name="Normalny 3" xfId="1" xr:uid="{00000000-0005-0000-0000-000006000000}"/>
  </cellStyles>
  <dxfs count="4"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view="pageBreakPreview" topLeftCell="A10" zoomScaleNormal="100" zoomScaleSheetLayoutView="100" zoomScalePageLayoutView="85" workbookViewId="0">
      <selection activeCell="B16" sqref="B16"/>
    </sheetView>
  </sheetViews>
  <sheetFormatPr defaultColWidth="6.140625" defaultRowHeight="15" x14ac:dyDescent="0.25"/>
  <cols>
    <col min="1" max="1" width="4" customWidth="1"/>
    <col min="2" max="2" width="54.5703125" style="4" customWidth="1"/>
    <col min="3" max="3" width="4" customWidth="1"/>
    <col min="4" max="4" width="5" customWidth="1"/>
    <col min="5" max="5" width="9" customWidth="1"/>
    <col min="6" max="6" width="12.5703125" customWidth="1"/>
    <col min="7" max="7" width="8.42578125" customWidth="1"/>
    <col min="8" max="8" width="13.5703125" customWidth="1"/>
    <col min="9" max="9" width="7.42578125" customWidth="1"/>
    <col min="10" max="10" width="14.42578125" customWidth="1"/>
  </cols>
  <sheetData>
    <row r="1" spans="1:10" x14ac:dyDescent="0.2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230.25" customHeight="1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5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81.75" customHeight="1" x14ac:dyDescent="0.25">
      <c r="A9" s="5" t="s">
        <v>3</v>
      </c>
      <c r="B9" s="5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  <c r="J9" s="7" t="s">
        <v>12</v>
      </c>
    </row>
    <row r="10" spans="1:10" ht="14.25" customHeight="1" x14ac:dyDescent="0.25">
      <c r="A10" s="8">
        <v>1</v>
      </c>
      <c r="B10" s="9">
        <v>2</v>
      </c>
      <c r="C10" s="10">
        <v>3</v>
      </c>
      <c r="D10" s="10">
        <v>4</v>
      </c>
      <c r="E10" s="11">
        <v>5</v>
      </c>
      <c r="F10" s="9">
        <v>6</v>
      </c>
      <c r="G10" s="11">
        <v>7</v>
      </c>
      <c r="H10" s="9">
        <v>8</v>
      </c>
      <c r="I10" s="9">
        <v>9</v>
      </c>
      <c r="J10" s="9">
        <v>10</v>
      </c>
    </row>
    <row r="11" spans="1:10" s="19" customFormat="1" ht="69.75" customHeight="1" x14ac:dyDescent="0.25">
      <c r="A11" s="12">
        <v>1</v>
      </c>
      <c r="B11" s="13" t="s">
        <v>13</v>
      </c>
      <c r="C11" s="12" t="s">
        <v>14</v>
      </c>
      <c r="D11" s="14">
        <v>1</v>
      </c>
      <c r="E11" s="15"/>
      <c r="F11" s="16">
        <f t="shared" ref="F11:F20" si="0">ROUND(E11*D11,2)</f>
        <v>0</v>
      </c>
      <c r="G11" s="17"/>
      <c r="H11" s="16">
        <f t="shared" ref="H11:H20" si="1">ROUND((F11+(F11*G11)),2)</f>
        <v>0</v>
      </c>
      <c r="I11" s="16">
        <f t="shared" ref="I11:I20" si="2">ROUND(H11/D11,2)</f>
        <v>0</v>
      </c>
      <c r="J11" s="18"/>
    </row>
    <row r="12" spans="1:10" s="19" customFormat="1" ht="69.75" customHeight="1" x14ac:dyDescent="0.25">
      <c r="A12" s="12">
        <f t="shared" ref="A12:A20" si="3">A11+1</f>
        <v>2</v>
      </c>
      <c r="B12" s="13" t="s">
        <v>15</v>
      </c>
      <c r="C12" s="12" t="s">
        <v>14</v>
      </c>
      <c r="D12" s="14">
        <v>1</v>
      </c>
      <c r="E12" s="15"/>
      <c r="F12" s="16">
        <f t="shared" si="0"/>
        <v>0</v>
      </c>
      <c r="G12" s="17"/>
      <c r="H12" s="16">
        <f t="shared" si="1"/>
        <v>0</v>
      </c>
      <c r="I12" s="16">
        <f t="shared" si="2"/>
        <v>0</v>
      </c>
      <c r="J12" s="20"/>
    </row>
    <row r="13" spans="1:10" s="19" customFormat="1" ht="69.75" customHeight="1" x14ac:dyDescent="0.25">
      <c r="A13" s="12">
        <f t="shared" si="3"/>
        <v>3</v>
      </c>
      <c r="B13" s="13" t="s">
        <v>16</v>
      </c>
      <c r="C13" s="12" t="s">
        <v>14</v>
      </c>
      <c r="D13" s="14">
        <v>1</v>
      </c>
      <c r="E13" s="15"/>
      <c r="F13" s="16">
        <f t="shared" si="0"/>
        <v>0</v>
      </c>
      <c r="G13" s="17"/>
      <c r="H13" s="16">
        <f t="shared" si="1"/>
        <v>0</v>
      </c>
      <c r="I13" s="16">
        <f t="shared" si="2"/>
        <v>0</v>
      </c>
      <c r="J13" s="21"/>
    </row>
    <row r="14" spans="1:10" s="19" customFormat="1" ht="69.75" customHeight="1" x14ac:dyDescent="0.25">
      <c r="A14" s="12">
        <f t="shared" si="3"/>
        <v>4</v>
      </c>
      <c r="B14" s="13" t="s">
        <v>17</v>
      </c>
      <c r="C14" s="12" t="s">
        <v>14</v>
      </c>
      <c r="D14" s="14">
        <v>1</v>
      </c>
      <c r="E14" s="15"/>
      <c r="F14" s="16">
        <f t="shared" si="0"/>
        <v>0</v>
      </c>
      <c r="G14" s="17"/>
      <c r="H14" s="16">
        <f t="shared" si="1"/>
        <v>0</v>
      </c>
      <c r="I14" s="16">
        <f t="shared" si="2"/>
        <v>0</v>
      </c>
      <c r="J14" s="21"/>
    </row>
    <row r="15" spans="1:10" s="19" customFormat="1" ht="69.75" customHeight="1" x14ac:dyDescent="0.25">
      <c r="A15" s="12">
        <f t="shared" si="3"/>
        <v>5</v>
      </c>
      <c r="B15" s="22" t="s">
        <v>25</v>
      </c>
      <c r="C15" s="23" t="s">
        <v>14</v>
      </c>
      <c r="D15" s="24">
        <v>1</v>
      </c>
      <c r="E15" s="25"/>
      <c r="F15" s="16">
        <f t="shared" si="0"/>
        <v>0</v>
      </c>
      <c r="G15" s="17"/>
      <c r="H15" s="16">
        <f t="shared" si="1"/>
        <v>0</v>
      </c>
      <c r="I15" s="16">
        <f t="shared" si="2"/>
        <v>0</v>
      </c>
      <c r="J15" s="21"/>
    </row>
    <row r="16" spans="1:10" s="19" customFormat="1" ht="69.75" customHeight="1" x14ac:dyDescent="0.25">
      <c r="A16" s="12">
        <f t="shared" si="3"/>
        <v>6</v>
      </c>
      <c r="B16" s="22" t="s">
        <v>26</v>
      </c>
      <c r="C16" s="12" t="s">
        <v>14</v>
      </c>
      <c r="D16" s="24">
        <v>2</v>
      </c>
      <c r="E16" s="15"/>
      <c r="F16" s="16">
        <f t="shared" si="0"/>
        <v>0</v>
      </c>
      <c r="G16" s="17"/>
      <c r="H16" s="16">
        <f t="shared" si="1"/>
        <v>0</v>
      </c>
      <c r="I16" s="16">
        <f t="shared" si="2"/>
        <v>0</v>
      </c>
      <c r="J16" s="21"/>
    </row>
    <row r="17" spans="1:10" s="19" customFormat="1" ht="69.75" customHeight="1" x14ac:dyDescent="0.25">
      <c r="A17" s="12">
        <f t="shared" si="3"/>
        <v>7</v>
      </c>
      <c r="B17" s="22" t="s">
        <v>18</v>
      </c>
      <c r="C17" s="12" t="s">
        <v>14</v>
      </c>
      <c r="D17" s="24">
        <v>1</v>
      </c>
      <c r="E17" s="25"/>
      <c r="F17" s="16">
        <f t="shared" si="0"/>
        <v>0</v>
      </c>
      <c r="G17" s="17"/>
      <c r="H17" s="16">
        <f t="shared" si="1"/>
        <v>0</v>
      </c>
      <c r="I17" s="16">
        <f t="shared" si="2"/>
        <v>0</v>
      </c>
      <c r="J17" s="21"/>
    </row>
    <row r="18" spans="1:10" s="19" customFormat="1" ht="69.75" customHeight="1" x14ac:dyDescent="0.25">
      <c r="A18" s="12">
        <f t="shared" si="3"/>
        <v>8</v>
      </c>
      <c r="B18" s="26" t="s">
        <v>19</v>
      </c>
      <c r="C18" s="12" t="s">
        <v>14</v>
      </c>
      <c r="D18" s="24">
        <v>1</v>
      </c>
      <c r="E18" s="15"/>
      <c r="F18" s="16">
        <f t="shared" si="0"/>
        <v>0</v>
      </c>
      <c r="G18" s="17"/>
      <c r="H18" s="16">
        <f t="shared" si="1"/>
        <v>0</v>
      </c>
      <c r="I18" s="16">
        <f t="shared" si="2"/>
        <v>0</v>
      </c>
      <c r="J18" s="27"/>
    </row>
    <row r="19" spans="1:10" s="19" customFormat="1" ht="69.75" customHeight="1" x14ac:dyDescent="0.25">
      <c r="A19" s="12">
        <f t="shared" si="3"/>
        <v>9</v>
      </c>
      <c r="B19" s="22" t="s">
        <v>20</v>
      </c>
      <c r="C19" s="12" t="s">
        <v>14</v>
      </c>
      <c r="D19" s="24">
        <v>1</v>
      </c>
      <c r="E19" s="15"/>
      <c r="F19" s="16">
        <f t="shared" si="0"/>
        <v>0</v>
      </c>
      <c r="G19" s="17"/>
      <c r="H19" s="16">
        <f t="shared" si="1"/>
        <v>0</v>
      </c>
      <c r="I19" s="16">
        <f t="shared" si="2"/>
        <v>0</v>
      </c>
      <c r="J19" s="27"/>
    </row>
    <row r="20" spans="1:10" s="19" customFormat="1" ht="165.75" x14ac:dyDescent="0.25">
      <c r="A20" s="12">
        <f t="shared" si="3"/>
        <v>10</v>
      </c>
      <c r="B20" s="22" t="s">
        <v>21</v>
      </c>
      <c r="C20" s="23" t="s">
        <v>14</v>
      </c>
      <c r="D20" s="24">
        <v>1</v>
      </c>
      <c r="E20" s="15"/>
      <c r="F20" s="16">
        <f t="shared" si="0"/>
        <v>0</v>
      </c>
      <c r="G20" s="17"/>
      <c r="H20" s="16">
        <f t="shared" si="1"/>
        <v>0</v>
      </c>
      <c r="I20" s="16">
        <f t="shared" si="2"/>
        <v>0</v>
      </c>
      <c r="J20" s="21"/>
    </row>
    <row r="21" spans="1:10" s="19" customFormat="1" ht="31.5" customHeight="1" x14ac:dyDescent="0.2">
      <c r="A21" s="28"/>
      <c r="E21" s="29" t="s">
        <v>22</v>
      </c>
      <c r="F21" s="30">
        <f>SUM(F11:F20)</f>
        <v>0</v>
      </c>
      <c r="G21" s="29" t="s">
        <v>23</v>
      </c>
      <c r="H21" s="31">
        <f>SUM(H11:H20)</f>
        <v>0</v>
      </c>
      <c r="J21" s="32"/>
    </row>
  </sheetData>
  <mergeCells count="4">
    <mergeCell ref="A1:J1"/>
    <mergeCell ref="A2:J2"/>
    <mergeCell ref="A3:J3"/>
    <mergeCell ref="A4:J8"/>
  </mergeCells>
  <conditionalFormatting sqref="F11:F20">
    <cfRule type="cellIs" dxfId="3" priority="2" operator="lessThan">
      <formula>0</formula>
    </cfRule>
  </conditionalFormatting>
  <conditionalFormatting sqref="F11:F21">
    <cfRule type="cellIs" dxfId="2" priority="3" operator="equal">
      <formula>0</formula>
    </cfRule>
  </conditionalFormatting>
  <conditionalFormatting sqref="H21">
    <cfRule type="cellIs" dxfId="1" priority="5" operator="equal">
      <formula>0</formula>
    </cfRule>
  </conditionalFormatting>
  <conditionalFormatting sqref="H11:I20">
    <cfRule type="cellIs" dxfId="0" priority="4" operator="equal">
      <formula>0</formula>
    </cfRule>
  </conditionalFormatting>
  <printOptions horizontalCentered="1"/>
  <pageMargins left="0.23611111111111099" right="0.23611111111111099" top="0.79236111111111096" bottom="0.35486111111111102" header="0.31527777777777799" footer="0.31527777777777799"/>
  <pageSetup orientation="landscape" horizontalDpi="300" verticalDpi="300" r:id="rId1"/>
  <headerFooter>
    <oddFooter>&amp;C&amp;"Helvetica Neue,Regularna"&amp;12&amp;K000000&amp;P</oddFooter>
  </headerFooter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Zad.3</vt:lpstr>
      <vt:lpstr>Zad.3!Obszar_wydruku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Gospodarczy</dc:creator>
  <dc:description/>
  <cp:lastModifiedBy>Anna Massier</cp:lastModifiedBy>
  <cp:revision>1</cp:revision>
  <cp:lastPrinted>2023-06-20T08:25:53Z</cp:lastPrinted>
  <dcterms:created xsi:type="dcterms:W3CDTF">2023-03-16T08:56:40Z</dcterms:created>
  <dcterms:modified xsi:type="dcterms:W3CDTF">2023-07-04T09:49:02Z</dcterms:modified>
  <dc:language>pl-PL</dc:language>
</cp:coreProperties>
</file>