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ymon.kowalski2\Desktop\USŁUGI LEŚNE 2023\Gotowe\Kosztorysy\"/>
    </mc:Choice>
  </mc:AlternateContent>
  <bookViews>
    <workbookView xWindow="0" yWindow="0" windowWidth="25140" windowHeight="11145"/>
  </bookViews>
  <sheets>
    <sheet name="Formularz ofertowy" sheetId="3" r:id="rId1"/>
  </sheets>
  <calcPr calcId="152511"/>
</workbook>
</file>

<file path=xl/calcChain.xml><?xml version="1.0" encoding="utf-8"?>
<calcChain xmlns="http://schemas.openxmlformats.org/spreadsheetml/2006/main">
  <c r="L49" i="3" l="1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K48" i="3"/>
  <c r="L48" i="3" s="1"/>
  <c r="K45" i="3"/>
  <c r="L45" i="3" s="1"/>
  <c r="K40" i="3"/>
  <c r="L40" i="3" s="1"/>
  <c r="K39" i="3"/>
  <c r="L39" i="3" s="1"/>
  <c r="K34" i="3"/>
  <c r="L34" i="3" s="1"/>
  <c r="I48" i="3"/>
  <c r="I45" i="3"/>
  <c r="I40" i="3"/>
  <c r="I39" i="3"/>
  <c r="I34" i="3"/>
  <c r="I33" i="3"/>
  <c r="F91" i="3" s="1"/>
  <c r="K33" i="3" l="1"/>
  <c r="L33" i="3" s="1"/>
  <c r="F92" i="3" s="1"/>
  <c r="I26" i="3" s="1"/>
</calcChain>
</file>

<file path=xl/sharedStrings.xml><?xml version="1.0" encoding="utf-8"?>
<sst xmlns="http://schemas.openxmlformats.org/spreadsheetml/2006/main" count="266" uniqueCount="185">
  <si>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</si>
  <si>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</si>
  <si>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</si>
  <si>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</si>
  <si>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</si>
  <si>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</si>
  <si>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</si>
  <si>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</si>
  <si>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</si>
  <si>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</si>
  <si>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</si>
  <si>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</si>
  <si>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</si>
  <si>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</si>
  <si>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</si>
  <si>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</si>
  <si>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</si>
  <si>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11</t>
  </si>
  <si>
    <t>PORZ&gt;100</t>
  </si>
  <si>
    <t>Oczyszczanie zrębów, gruntów porolnych, halizn i płazowin ze zbędnych podrostów, odrośli, krzewów i krzewinek poprzez wycinanie i wynoszenie wyciętego materiału - dla 100% pokrycia powierzchni</t>
  </si>
  <si>
    <t>HA</t>
  </si>
  <si>
    <t xml:space="preserve"> 16</t>
  </si>
  <si>
    <t>ROZDR-PGL</t>
  </si>
  <si>
    <t>Rozdrabnianie pozostałości drzewnych na całej powierzchni wraz z mieszaniem z glebą</t>
  </si>
  <si>
    <t xml:space="preserve"> 19</t>
  </si>
  <si>
    <t>WPOD-N</t>
  </si>
  <si>
    <t>Wycinanie podszytów i podrostów (teren równy lub falisty)</t>
  </si>
  <si>
    <t xml:space="preserve"> 26</t>
  </si>
  <si>
    <t>OPR-UC</t>
  </si>
  <si>
    <t>Opryskiwanie upraw opryskiwaczem - ciągnikowym</t>
  </si>
  <si>
    <t xml:space="preserve"> 67</t>
  </si>
  <si>
    <t>WYK-PASCZ</t>
  </si>
  <si>
    <t>Wyorywanie bruzd pługiem leśnym na powierzchni pow. 0,50 ha</t>
  </si>
  <si>
    <t>KMTR</t>
  </si>
  <si>
    <t xml:space="preserve"> 68</t>
  </si>
  <si>
    <t>WYK-PA5CZ</t>
  </si>
  <si>
    <t>Wyorywanie bruzd pługiem leśnym na pow. do 0,50 ha (np. gniazda)</t>
  </si>
  <si>
    <t xml:space="preserve"> 69</t>
  </si>
  <si>
    <t>WYK-PASCP</t>
  </si>
  <si>
    <t>Wyorywanie bruzd pługiem leśnym pod okapem</t>
  </si>
  <si>
    <t xml:space="preserve"> 95</t>
  </si>
  <si>
    <t>SADZ WIEL</t>
  </si>
  <si>
    <t>Sadzenie wielolatek z odkrytym systemem korzeniowym</t>
  </si>
  <si>
    <t>TSZT</t>
  </si>
  <si>
    <t xml:space="preserve"> 96</t>
  </si>
  <si>
    <t>SADZ POP</t>
  </si>
  <si>
    <t>Sadzenie jednolatek i wielolatek w poprawkach i uzupełnieniach</t>
  </si>
  <si>
    <t xml:space="preserve"> 97</t>
  </si>
  <si>
    <t>SAD-BRYŁ</t>
  </si>
  <si>
    <t>Sadzenie sadzonek z zakrytym systemem korzeniowym</t>
  </si>
  <si>
    <t xml:space="preserve"> 98</t>
  </si>
  <si>
    <t>POP-BRYŁ</t>
  </si>
  <si>
    <t>Sadzenie sadzonek z zakrytym systemem korzeniowym w poprawkach i uzupełnieniach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</si>
  <si>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</si>
  <si>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</si>
  <si>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</si>
  <si>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</si>
  <si>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</si>
  <si>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</si>
  <si>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</si>
  <si>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</si>
  <si>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</si>
  <si>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</si>
  <si>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</si>
  <si>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</si>
  <si>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</si>
  <si>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</si>
  <si>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</si>
  <si>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</si>
  <si>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</si>
  <si>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</si>
  <si>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</si>
  <si>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</si>
  <si>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</si>
  <si>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</si>
  <si>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</si>
  <si>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</si>
  <si>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</si>
  <si>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</si>
  <si>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</si>
  <si>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</si>
  <si>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131</t>
  </si>
  <si>
    <t>PUŁ-RYJ</t>
  </si>
  <si>
    <t>Wykładanie pułapek na ryjkowce - dołki chwytne, wałki itp.</t>
  </si>
  <si>
    <t>136</t>
  </si>
  <si>
    <t>SZUK-OWA2</t>
  </si>
  <si>
    <t>Próbne poszukiwania owadów w ściole metodą dwóch drzew próbnych</t>
  </si>
  <si>
    <t>141</t>
  </si>
  <si>
    <t>GRODZ-SRN</t>
  </si>
  <si>
    <t>Grodzenie upraw przed zwierzyną siatką rozbiórkową</t>
  </si>
  <si>
    <t>HM</t>
  </si>
  <si>
    <t>143</t>
  </si>
  <si>
    <t>WYK-SLUPL</t>
  </si>
  <si>
    <t>Przygotowanie słupków liściastych</t>
  </si>
  <si>
    <t>144</t>
  </si>
  <si>
    <t>WYK-SLUPI</t>
  </si>
  <si>
    <t>Przygotowanie słupków iglastych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</si>
  <si>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</si>
  <si>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</si>
  <si>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</si>
  <si>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</si>
  <si>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</si>
  <si>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</si>
  <si>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</si>
  <si>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148</t>
  </si>
  <si>
    <t>PORZ-SPAL</t>
  </si>
  <si>
    <t>Spalanie gałęzi ułożonych w stosy</t>
  </si>
  <si>
    <t>M3P</t>
  </si>
  <si>
    <t>149</t>
  </si>
  <si>
    <t>PORZ-STOS</t>
  </si>
  <si>
    <t>Wynoszenie i układanie pozostałości w stosy niewymiarowe</t>
  </si>
  <si>
    <t>155</t>
  </si>
  <si>
    <t>ZAW-BUD</t>
  </si>
  <si>
    <t>Wywieszanie nowych budek lęgowych i schronów dla nietoperzy</t>
  </si>
  <si>
    <t>156</t>
  </si>
  <si>
    <t>NAPR-BUD</t>
  </si>
  <si>
    <t>Naprawa starych budek lęgowych i schronów dla nietoperzy</t>
  </si>
  <si>
    <t>157</t>
  </si>
  <si>
    <t>CZYSZ-BUD</t>
  </si>
  <si>
    <t>Czyszczenie budek lęgowych i schronów dla nietoperzy</t>
  </si>
  <si>
    <t>159</t>
  </si>
  <si>
    <t>KONTR-RYJ</t>
  </si>
  <si>
    <t>Kontrola i utrzymanie pułapek w sprawności, wybieranie i usuwanie ryjkowców</t>
  </si>
  <si>
    <t>162</t>
  </si>
  <si>
    <t>PPOŻ-ODN</t>
  </si>
  <si>
    <t>Odnowienie bruzdy na pasach przeciwpożarowych</t>
  </si>
  <si>
    <t>164</t>
  </si>
  <si>
    <t>ODN-PASC</t>
  </si>
  <si>
    <t>Odchwaszczanie, odnawianie pasów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</si>
  <si>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</si>
  <si>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</si>
  <si>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</si>
  <si>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</si>
  <si>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</si>
  <si>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</si>
  <si>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</si>
  <si>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</si>
  <si>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</si>
  <si>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386</t>
  </si>
  <si>
    <t>GODZ RU8</t>
  </si>
  <si>
    <t>Prace godzinowe ręczne z urządzeniem</t>
  </si>
  <si>
    <t>388</t>
  </si>
  <si>
    <t>GODZ RH23</t>
  </si>
  <si>
    <t>Prace godzinowe ręczne (23% VAT)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</si>
  <si>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</si>
  <si>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</si>
  <si>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</si>
  <si>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</si>
  <si>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</si>
  <si>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</si>
  <si>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</si>
  <si>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</si>
  <si>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</si>
  <si>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</si>
  <si>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</si>
  <si>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</si>
  <si>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</si>
  <si>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Dobrzejewice</t>
  </si>
  <si>
    <t xml:space="preserve">87-123 DOBRZEJEWICE; ZAWAŁY 101                    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</si>
  <si>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</si>
  <si>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</si>
  <si>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</si>
  <si>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</si>
  <si>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</si>
  <si>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</si>
  <si>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</si>
  <si>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</si>
  <si>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</si>
  <si>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>Odpowiadając na ogłoszenie o przetargu nieograniczonym na „Wykonywanie usług z zakresu gospodarki leśnej na terenie Nadleśnictwa Dobrzejewice w roku 2023''  składamy niniejszym ofertę na pakiet 04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</si>
  <si>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</si>
  <si>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</si>
  <si>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</si>
  <si>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</si>
  <si>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</si>
  <si>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</si>
  <si>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</si>
  <si>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</si>
  <si>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1.  Za wykonanie przedmiotu zamówienia w tym Pakiecie oferujemy następujące wynagrodzenie brutto:</t>
  </si>
  <si>
    <t>PLN</t>
  </si>
  <si>
    <t>2. Wynagrodzenie zaoferowane w pkt 1 powyżej wynika z poniższego Kosztorysu Ofertowego i stanowi sumę wartości całkowitych brutto za poszczególne pozycje (prace) tworzące ten Pakiet:</t>
  </si>
  <si>
    <t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</t>
  </si>
  <si>
    <t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</si>
  <si>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Uzasadnienie zastrzeżenia ww. informacji jako tajemnicy przedsiębiorstwa zostało załączone do naszej oferty. 
9. Wszelką korespondencję w sprawie niniejszego postępowania należy kierować na:
e-mail: ___________________________________________________________________</t>
  </si>
  <si>
    <t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</t>
  </si>
  <si>
    <t>Wartość całkowita brutto 
w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</si>
</sst>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vertical="center"/>
    </xf>
    <xf numFmtId="0" fontId="1" fillId="2" borderId="0" xfId="0" applyFont="1" applyFill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center" vertical="top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/>
    </xf>
    <xf numFmtId="4" fontId="5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Alignment="1">
      <alignment horizontal="center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1"/>
  <sheetViews>
    <sheetView tabSelected="1" workbookViewId="0">
      <selection activeCell="B27" sqref="B26:L27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8" t="s">
        <v>152</v>
      </c>
      <c r="J2" s="8"/>
      <c r="K2" s="8"/>
      <c r="L2" s="8"/>
      <c r="M2" s="8"/>
      <c r="N2" s="8"/>
      <c r="O2" s="8"/>
    </row>
    <row r="3" spans="2:15" s="1" customFormat="1" ht="28.7" customHeight="1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2:15" s="1" customFormat="1" ht="2.65" customHeight="1" x14ac:dyDescent="0.2">
      <c r="B4" s="18"/>
      <c r="C4" s="18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2:15" s="1" customFormat="1" ht="28.7" customHeight="1" x14ac:dyDescent="0.2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2:15" s="1" customFormat="1" ht="2.65" customHeight="1" x14ac:dyDescent="0.2">
      <c r="B6" s="18"/>
      <c r="C6" s="18"/>
      <c r="D6" s="18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5" s="1" customFormat="1" ht="28.7" customHeight="1" x14ac:dyDescent="0.2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2:15" s="1" customFormat="1" ht="5.25" customHeight="1" x14ac:dyDescent="0.2">
      <c r="B8" s="18"/>
      <c r="C8" s="18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2:15" s="1" customFormat="1" ht="4.3499999999999996" customHeight="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2:15" s="1" customFormat="1" ht="6.95" customHeight="1" x14ac:dyDescent="0.2">
      <c r="B10" s="19" t="s">
        <v>153</v>
      </c>
      <c r="C10" s="19"/>
      <c r="D10" s="19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15" s="1" customFormat="1" ht="12.2" customHeight="1" x14ac:dyDescent="0.2">
      <c r="B11" s="19"/>
      <c r="C11" s="19"/>
      <c r="D11" s="19"/>
      <c r="E11" s="17"/>
      <c r="F11" s="17"/>
      <c r="G11" s="20" t="s">
        <v>154</v>
      </c>
      <c r="H11" s="20"/>
      <c r="I11" s="20"/>
      <c r="J11" s="20"/>
      <c r="K11" s="20"/>
      <c r="L11" s="20"/>
      <c r="M11" s="20"/>
      <c r="N11" s="20"/>
    </row>
    <row r="12" spans="2:15" s="1" customFormat="1" ht="7.9" customHeight="1" x14ac:dyDescent="0.2">
      <c r="B12" s="17"/>
      <c r="C12" s="17"/>
      <c r="D12" s="17"/>
      <c r="E12" s="17"/>
      <c r="F12" s="17"/>
      <c r="G12" s="20"/>
      <c r="H12" s="20"/>
      <c r="I12" s="20"/>
      <c r="J12" s="20"/>
      <c r="K12" s="20"/>
      <c r="L12" s="20"/>
      <c r="M12" s="20"/>
      <c r="N12" s="20"/>
    </row>
    <row r="13" spans="2:15" s="1" customFormat="1" ht="20.25" customHeight="1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2:15" s="1" customFormat="1" ht="24" customHeight="1" x14ac:dyDescent="0.2">
      <c r="E14" s="13" t="s">
        <v>167</v>
      </c>
      <c r="F14" s="13"/>
      <c r="G14" s="13"/>
    </row>
    <row r="15" spans="2:15" s="1" customFormat="1" ht="43.15" customHeight="1" x14ac:dyDescent="0.2"/>
    <row r="16" spans="2:15" s="1" customFormat="1" ht="20.85" customHeight="1" x14ac:dyDescent="0.2">
      <c r="B16" s="16" t="s">
        <v>155</v>
      </c>
      <c r="C16" s="16"/>
    </row>
    <row r="17" spans="2:13" s="1" customFormat="1" ht="2.65" customHeight="1" x14ac:dyDescent="0.2"/>
    <row r="18" spans="2:13" s="1" customFormat="1" ht="20.85" customHeight="1" x14ac:dyDescent="0.2">
      <c r="B18" s="16" t="s">
        <v>156</v>
      </c>
      <c r="C18" s="16"/>
    </row>
    <row r="19" spans="2:13" s="1" customFormat="1" ht="2.65" customHeight="1" x14ac:dyDescent="0.2"/>
    <row r="20" spans="2:13" s="1" customFormat="1" ht="20.85" customHeight="1" x14ac:dyDescent="0.2">
      <c r="B20" s="16" t="s">
        <v>157</v>
      </c>
      <c r="C20" s="16"/>
    </row>
    <row r="21" spans="2:13" s="1" customFormat="1" ht="2.65" customHeight="1" x14ac:dyDescent="0.2"/>
    <row r="22" spans="2:13" s="1" customFormat="1" ht="20.85" customHeight="1" x14ac:dyDescent="0.2">
      <c r="B22" s="16" t="s">
        <v>158</v>
      </c>
      <c r="C22" s="16"/>
    </row>
    <row r="23" spans="2:13" s="1" customFormat="1" ht="34.700000000000003" customHeight="1" x14ac:dyDescent="0.2"/>
    <row r="24" spans="2:13" s="1" customFormat="1" ht="50.1" customHeight="1" x14ac:dyDescent="0.2">
      <c r="B24" s="15" t="s">
        <v>168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65" customHeight="1" x14ac:dyDescent="0.2"/>
    <row r="26" spans="2:13" s="1" customFormat="1" ht="14.25" x14ac:dyDescent="0.2">
      <c r="B26" s="21" t="s">
        <v>177</v>
      </c>
      <c r="I26" s="29">
        <f>F92</f>
        <v>0</v>
      </c>
      <c r="J26" s="29"/>
      <c r="K26" s="1" t="s">
        <v>178</v>
      </c>
    </row>
    <row r="27" spans="2:13" s="1" customFormat="1" ht="30.75" customHeight="1" x14ac:dyDescent="0.2">
      <c r="B27" s="12" t="s">
        <v>179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2:13" s="1" customFormat="1" ht="28.7" customHeight="1" x14ac:dyDescent="0.2"/>
    <row r="29" spans="2:13" s="1" customFormat="1" ht="3.2" customHeight="1" x14ac:dyDescent="0.2"/>
    <row r="30" spans="2:13" s="1" customFormat="1" ht="18.2" customHeight="1" x14ac:dyDescent="0.2">
      <c r="B30" s="10" t="s">
        <v>159</v>
      </c>
      <c r="C30" s="10"/>
      <c r="D30" s="10"/>
      <c r="E30" s="10"/>
      <c r="F30" s="10"/>
      <c r="G30" s="10"/>
      <c r="H30" s="10"/>
      <c r="I30" s="10"/>
      <c r="J30" s="10"/>
      <c r="K30" s="10"/>
    </row>
    <row r="31" spans="2:13" s="1" customFormat="1" ht="5.25" customHeight="1" x14ac:dyDescent="0.2"/>
    <row r="32" spans="2:13" s="1" customFormat="1" ht="45.4" customHeight="1" x14ac:dyDescent="0.2">
      <c r="B32" s="2" t="s">
        <v>0</v>
      </c>
      <c r="C32" s="3" t="s">
        <v>1</v>
      </c>
      <c r="D32" s="4" t="s">
        <v>2</v>
      </c>
      <c r="E32" s="4" t="s">
        <v>3</v>
      </c>
      <c r="F32" s="4" t="s">
        <v>4</v>
      </c>
      <c r="G32" s="4" t="s">
        <v>5</v>
      </c>
      <c r="H32" s="4" t="s">
        <v>6</v>
      </c>
      <c r="I32" s="3" t="s">
        <v>7</v>
      </c>
      <c r="J32" s="4" t="s">
        <v>8</v>
      </c>
      <c r="K32" s="4" t="s">
        <v>9</v>
      </c>
      <c r="L32" s="9" t="s">
        <v>184</v>
      </c>
      <c r="M32" s="9"/>
    </row>
    <row r="33" spans="2:13" s="1" customFormat="1" ht="19.7" customHeight="1" x14ac:dyDescent="0.2">
      <c r="B33" s="5">
        <v>1</v>
      </c>
      <c r="C33" s="6" t="s">
        <v>10</v>
      </c>
      <c r="D33" s="6" t="s">
        <v>11</v>
      </c>
      <c r="E33" s="7" t="s">
        <v>12</v>
      </c>
      <c r="F33" s="6" t="s">
        <v>13</v>
      </c>
      <c r="G33" s="25">
        <v>165</v>
      </c>
      <c r="H33" s="26"/>
      <c r="I33" s="25">
        <f>G33*H33</f>
        <v>0</v>
      </c>
      <c r="J33" s="5">
        <v>8</v>
      </c>
      <c r="K33" s="25">
        <f>ROUND(I33*J33/100,2)</f>
        <v>0</v>
      </c>
      <c r="L33" s="27">
        <f>I33+K33</f>
        <v>0</v>
      </c>
      <c r="M33" s="28"/>
    </row>
    <row r="34" spans="2:13" s="1" customFormat="1" ht="19.7" customHeight="1" x14ac:dyDescent="0.2">
      <c r="B34" s="5">
        <v>2</v>
      </c>
      <c r="C34" s="6" t="s">
        <v>14</v>
      </c>
      <c r="D34" s="6" t="s">
        <v>15</v>
      </c>
      <c r="E34" s="7" t="s">
        <v>16</v>
      </c>
      <c r="F34" s="6" t="s">
        <v>13</v>
      </c>
      <c r="G34" s="25">
        <v>7352</v>
      </c>
      <c r="H34" s="26"/>
      <c r="I34" s="25">
        <f>G34*H34</f>
        <v>0</v>
      </c>
      <c r="J34" s="5">
        <v>8</v>
      </c>
      <c r="K34" s="25">
        <f>ROUND(I34*J34/100,2)</f>
        <v>0</v>
      </c>
      <c r="L34" s="27">
        <f>I34+K34</f>
        <v>0</v>
      </c>
      <c r="M34" s="28"/>
    </row>
    <row r="35" spans="2:13" s="1" customFormat="1" ht="3.2" customHeight="1" x14ac:dyDescent="0.2">
      <c r="H35" s="17"/>
    </row>
    <row r="36" spans="2:13" s="1" customFormat="1" ht="18.2" customHeight="1" x14ac:dyDescent="0.2">
      <c r="B36" s="10" t="s">
        <v>160</v>
      </c>
      <c r="C36" s="10"/>
      <c r="D36" s="10"/>
      <c r="E36" s="10"/>
      <c r="F36" s="10"/>
      <c r="G36" s="10"/>
      <c r="H36" s="10"/>
      <c r="I36" s="10"/>
      <c r="J36" s="10"/>
      <c r="K36" s="10"/>
    </row>
    <row r="37" spans="2:13" s="1" customFormat="1" ht="5.25" customHeight="1" x14ac:dyDescent="0.2"/>
    <row r="38" spans="2:13" s="1" customFormat="1" ht="45.4" customHeight="1" x14ac:dyDescent="0.2">
      <c r="B38" s="2" t="s">
        <v>0</v>
      </c>
      <c r="C38" s="3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3" t="s">
        <v>7</v>
      </c>
      <c r="J38" s="4" t="s">
        <v>8</v>
      </c>
      <c r="K38" s="4" t="s">
        <v>9</v>
      </c>
      <c r="L38" s="9" t="s">
        <v>184</v>
      </c>
      <c r="M38" s="9"/>
    </row>
    <row r="39" spans="2:13" s="1" customFormat="1" ht="19.7" customHeight="1" x14ac:dyDescent="0.2">
      <c r="B39" s="5">
        <v>3</v>
      </c>
      <c r="C39" s="6" t="s">
        <v>10</v>
      </c>
      <c r="D39" s="6" t="s">
        <v>11</v>
      </c>
      <c r="E39" s="7" t="s">
        <v>12</v>
      </c>
      <c r="F39" s="6" t="s">
        <v>13</v>
      </c>
      <c r="G39" s="25">
        <v>426</v>
      </c>
      <c r="H39" s="26"/>
      <c r="I39" s="25">
        <f>G39*H39</f>
        <v>0</v>
      </c>
      <c r="J39" s="5">
        <v>8</v>
      </c>
      <c r="K39" s="25">
        <f>ROUND(I39*J39/100,2)</f>
        <v>0</v>
      </c>
      <c r="L39" s="27">
        <f>I39+K39</f>
        <v>0</v>
      </c>
      <c r="M39" s="28"/>
    </row>
    <row r="40" spans="2:13" s="1" customFormat="1" ht="19.7" customHeight="1" x14ac:dyDescent="0.2">
      <c r="B40" s="5">
        <v>4</v>
      </c>
      <c r="C40" s="6" t="s">
        <v>14</v>
      </c>
      <c r="D40" s="6" t="s">
        <v>15</v>
      </c>
      <c r="E40" s="7" t="s">
        <v>16</v>
      </c>
      <c r="F40" s="6" t="s">
        <v>13</v>
      </c>
      <c r="G40" s="25">
        <v>700</v>
      </c>
      <c r="H40" s="26"/>
      <c r="I40" s="25">
        <f>G40*H40</f>
        <v>0</v>
      </c>
      <c r="J40" s="5">
        <v>8</v>
      </c>
      <c r="K40" s="25">
        <f>ROUND(I40*J40/100,2)</f>
        <v>0</v>
      </c>
      <c r="L40" s="27">
        <f>I40+K40</f>
        <v>0</v>
      </c>
      <c r="M40" s="28"/>
    </row>
    <row r="41" spans="2:13" s="1" customFormat="1" ht="3.2" customHeight="1" x14ac:dyDescent="0.2"/>
    <row r="42" spans="2:13" s="1" customFormat="1" ht="18.2" customHeight="1" x14ac:dyDescent="0.2">
      <c r="B42" s="10" t="s">
        <v>161</v>
      </c>
      <c r="C42" s="10"/>
      <c r="D42" s="10"/>
      <c r="E42" s="10"/>
      <c r="F42" s="10"/>
      <c r="G42" s="10"/>
      <c r="H42" s="10"/>
      <c r="I42" s="10"/>
      <c r="J42" s="10"/>
      <c r="K42" s="10"/>
    </row>
    <row r="43" spans="2:13" s="1" customFormat="1" ht="5.25" customHeight="1" x14ac:dyDescent="0.2"/>
    <row r="44" spans="2:13" s="1" customFormat="1" ht="45.4" customHeight="1" x14ac:dyDescent="0.2">
      <c r="B44" s="2" t="s">
        <v>0</v>
      </c>
      <c r="C44" s="3" t="s">
        <v>1</v>
      </c>
      <c r="D44" s="4" t="s">
        <v>2</v>
      </c>
      <c r="E44" s="4" t="s">
        <v>3</v>
      </c>
      <c r="F44" s="4" t="s">
        <v>4</v>
      </c>
      <c r="G44" s="4" t="s">
        <v>5</v>
      </c>
      <c r="H44" s="4" t="s">
        <v>6</v>
      </c>
      <c r="I44" s="3" t="s">
        <v>7</v>
      </c>
      <c r="J44" s="4" t="s">
        <v>8</v>
      </c>
      <c r="K44" s="4" t="s">
        <v>9</v>
      </c>
      <c r="L44" s="9" t="s">
        <v>184</v>
      </c>
      <c r="M44" s="9"/>
    </row>
    <row r="45" spans="2:13" s="1" customFormat="1" ht="19.7" customHeight="1" x14ac:dyDescent="0.2">
      <c r="B45" s="5">
        <v>5</v>
      </c>
      <c r="C45" s="6" t="s">
        <v>14</v>
      </c>
      <c r="D45" s="6" t="s">
        <v>15</v>
      </c>
      <c r="E45" s="7" t="s">
        <v>16</v>
      </c>
      <c r="F45" s="6" t="s">
        <v>13</v>
      </c>
      <c r="G45" s="25">
        <v>2249</v>
      </c>
      <c r="H45" s="26"/>
      <c r="I45" s="25">
        <f>G45*H45</f>
        <v>0</v>
      </c>
      <c r="J45" s="5">
        <v>8</v>
      </c>
      <c r="K45" s="25">
        <f>ROUND(I45*J45/100,2)</f>
        <v>0</v>
      </c>
      <c r="L45" s="27">
        <f>I45+K45</f>
        <v>0</v>
      </c>
      <c r="M45" s="28"/>
    </row>
    <row r="46" spans="2:13" s="1" customFormat="1" ht="9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9" t="s">
        <v>184</v>
      </c>
      <c r="M47" s="9"/>
    </row>
    <row r="48" spans="2:13" s="1" customFormat="1" ht="49.15" customHeight="1" x14ac:dyDescent="0.2">
      <c r="B48" s="5">
        <v>6</v>
      </c>
      <c r="C48" s="6" t="s">
        <v>17</v>
      </c>
      <c r="D48" s="6" t="s">
        <v>18</v>
      </c>
      <c r="E48" s="7" t="s">
        <v>19</v>
      </c>
      <c r="F48" s="6" t="s">
        <v>20</v>
      </c>
      <c r="G48" s="23">
        <v>47.63</v>
      </c>
      <c r="H48" s="24"/>
      <c r="I48" s="23">
        <f>G48*H48</f>
        <v>0</v>
      </c>
      <c r="J48" s="5">
        <v>8</v>
      </c>
      <c r="K48" s="25">
        <f>ROUND(I48*J48/100,2)</f>
        <v>0</v>
      </c>
      <c r="L48" s="27">
        <f>I48+K48</f>
        <v>0</v>
      </c>
      <c r="M48" s="28"/>
    </row>
    <row r="49" spans="2:13" s="1" customFormat="1" ht="28.7" customHeight="1" x14ac:dyDescent="0.2">
      <c r="B49" s="5">
        <v>7</v>
      </c>
      <c r="C49" s="6" t="s">
        <v>21</v>
      </c>
      <c r="D49" s="6" t="s">
        <v>22</v>
      </c>
      <c r="E49" s="7" t="s">
        <v>23</v>
      </c>
      <c r="F49" s="6" t="s">
        <v>20</v>
      </c>
      <c r="G49" s="23">
        <v>37.24</v>
      </c>
      <c r="H49" s="24"/>
      <c r="I49" s="23">
        <f t="shared" ref="I49:I89" si="0">G49*H49</f>
        <v>0</v>
      </c>
      <c r="J49" s="5">
        <v>8</v>
      </c>
      <c r="K49" s="25">
        <f t="shared" ref="K49:K89" si="1">ROUND(I49*J49/100,2)</f>
        <v>0</v>
      </c>
      <c r="L49" s="27">
        <f t="shared" ref="L49:L89" si="2">I49+K49</f>
        <v>0</v>
      </c>
      <c r="M49" s="28"/>
    </row>
    <row r="50" spans="2:13" s="1" customFormat="1" ht="19.7" customHeight="1" x14ac:dyDescent="0.2">
      <c r="B50" s="5">
        <v>8</v>
      </c>
      <c r="C50" s="6" t="s">
        <v>24</v>
      </c>
      <c r="D50" s="6" t="s">
        <v>25</v>
      </c>
      <c r="E50" s="7" t="s">
        <v>26</v>
      </c>
      <c r="F50" s="6" t="s">
        <v>20</v>
      </c>
      <c r="G50" s="23">
        <v>20.69</v>
      </c>
      <c r="H50" s="24"/>
      <c r="I50" s="23">
        <f t="shared" si="0"/>
        <v>0</v>
      </c>
      <c r="J50" s="5">
        <v>8</v>
      </c>
      <c r="K50" s="25">
        <f t="shared" si="1"/>
        <v>0</v>
      </c>
      <c r="L50" s="27">
        <f t="shared" si="2"/>
        <v>0</v>
      </c>
      <c r="M50" s="28"/>
    </row>
    <row r="51" spans="2:13" s="1" customFormat="1" ht="19.7" customHeight="1" x14ac:dyDescent="0.2">
      <c r="B51" s="5">
        <v>9</v>
      </c>
      <c r="C51" s="6" t="s">
        <v>27</v>
      </c>
      <c r="D51" s="6" t="s">
        <v>28</v>
      </c>
      <c r="E51" s="7" t="s">
        <v>29</v>
      </c>
      <c r="F51" s="6" t="s">
        <v>20</v>
      </c>
      <c r="G51" s="23">
        <v>113.27</v>
      </c>
      <c r="H51" s="24"/>
      <c r="I51" s="23">
        <f t="shared" si="0"/>
        <v>0</v>
      </c>
      <c r="J51" s="5">
        <v>8</v>
      </c>
      <c r="K51" s="25">
        <f t="shared" si="1"/>
        <v>0</v>
      </c>
      <c r="L51" s="27">
        <f t="shared" si="2"/>
        <v>0</v>
      </c>
      <c r="M51" s="28"/>
    </row>
    <row r="52" spans="2:13" s="1" customFormat="1" ht="28.7" customHeight="1" x14ac:dyDescent="0.2">
      <c r="B52" s="5">
        <v>10</v>
      </c>
      <c r="C52" s="6" t="s">
        <v>30</v>
      </c>
      <c r="D52" s="6" t="s">
        <v>31</v>
      </c>
      <c r="E52" s="7" t="s">
        <v>32</v>
      </c>
      <c r="F52" s="6" t="s">
        <v>33</v>
      </c>
      <c r="G52" s="23">
        <v>450.27</v>
      </c>
      <c r="H52" s="24"/>
      <c r="I52" s="23">
        <f t="shared" si="0"/>
        <v>0</v>
      </c>
      <c r="J52" s="5">
        <v>8</v>
      </c>
      <c r="K52" s="25">
        <f t="shared" si="1"/>
        <v>0</v>
      </c>
      <c r="L52" s="27">
        <f t="shared" si="2"/>
        <v>0</v>
      </c>
      <c r="M52" s="28"/>
    </row>
    <row r="53" spans="2:13" s="1" customFormat="1" ht="28.7" customHeight="1" x14ac:dyDescent="0.2">
      <c r="B53" s="5">
        <v>11</v>
      </c>
      <c r="C53" s="6" t="s">
        <v>34</v>
      </c>
      <c r="D53" s="6" t="s">
        <v>35</v>
      </c>
      <c r="E53" s="7" t="s">
        <v>36</v>
      </c>
      <c r="F53" s="6" t="s">
        <v>33</v>
      </c>
      <c r="G53" s="23">
        <v>16.59</v>
      </c>
      <c r="H53" s="24"/>
      <c r="I53" s="23">
        <f t="shared" si="0"/>
        <v>0</v>
      </c>
      <c r="J53" s="5">
        <v>8</v>
      </c>
      <c r="K53" s="25">
        <f t="shared" si="1"/>
        <v>0</v>
      </c>
      <c r="L53" s="27">
        <f t="shared" si="2"/>
        <v>0</v>
      </c>
      <c r="M53" s="28"/>
    </row>
    <row r="54" spans="2:13" s="1" customFormat="1" ht="19.7" customHeight="1" x14ac:dyDescent="0.2">
      <c r="B54" s="5">
        <v>12</v>
      </c>
      <c r="C54" s="6" t="s">
        <v>37</v>
      </c>
      <c r="D54" s="6" t="s">
        <v>38</v>
      </c>
      <c r="E54" s="7" t="s">
        <v>39</v>
      </c>
      <c r="F54" s="6" t="s">
        <v>33</v>
      </c>
      <c r="G54" s="23">
        <v>61.14</v>
      </c>
      <c r="H54" s="24"/>
      <c r="I54" s="23">
        <f t="shared" si="0"/>
        <v>0</v>
      </c>
      <c r="J54" s="5">
        <v>8</v>
      </c>
      <c r="K54" s="25">
        <f t="shared" si="1"/>
        <v>0</v>
      </c>
      <c r="L54" s="27">
        <f t="shared" si="2"/>
        <v>0</v>
      </c>
      <c r="M54" s="28"/>
    </row>
    <row r="55" spans="2:13" s="1" customFormat="1" ht="19.7" customHeight="1" x14ac:dyDescent="0.2">
      <c r="B55" s="5">
        <v>13</v>
      </c>
      <c r="C55" s="6" t="s">
        <v>40</v>
      </c>
      <c r="D55" s="6" t="s">
        <v>41</v>
      </c>
      <c r="E55" s="7" t="s">
        <v>42</v>
      </c>
      <c r="F55" s="6" t="s">
        <v>43</v>
      </c>
      <c r="G55" s="23">
        <v>1.31</v>
      </c>
      <c r="H55" s="24"/>
      <c r="I55" s="23">
        <f t="shared" si="0"/>
        <v>0</v>
      </c>
      <c r="J55" s="5">
        <v>8</v>
      </c>
      <c r="K55" s="25">
        <f t="shared" si="1"/>
        <v>0</v>
      </c>
      <c r="L55" s="27">
        <f t="shared" si="2"/>
        <v>0</v>
      </c>
      <c r="M55" s="28"/>
    </row>
    <row r="56" spans="2:13" s="1" customFormat="1" ht="28.7" customHeight="1" x14ac:dyDescent="0.2">
      <c r="B56" s="5">
        <v>14</v>
      </c>
      <c r="C56" s="6" t="s">
        <v>44</v>
      </c>
      <c r="D56" s="6" t="s">
        <v>45</v>
      </c>
      <c r="E56" s="7" t="s">
        <v>46</v>
      </c>
      <c r="F56" s="6" t="s">
        <v>43</v>
      </c>
      <c r="G56" s="23">
        <v>0.2</v>
      </c>
      <c r="H56" s="24"/>
      <c r="I56" s="23">
        <f t="shared" si="0"/>
        <v>0</v>
      </c>
      <c r="J56" s="5">
        <v>8</v>
      </c>
      <c r="K56" s="25">
        <f t="shared" si="1"/>
        <v>0</v>
      </c>
      <c r="L56" s="27">
        <f t="shared" si="2"/>
        <v>0</v>
      </c>
      <c r="M56" s="28"/>
    </row>
    <row r="57" spans="2:13" s="1" customFormat="1" ht="19.7" customHeight="1" x14ac:dyDescent="0.2">
      <c r="B57" s="5">
        <v>15</v>
      </c>
      <c r="C57" s="6" t="s">
        <v>47</v>
      </c>
      <c r="D57" s="6" t="s">
        <v>48</v>
      </c>
      <c r="E57" s="7" t="s">
        <v>49</v>
      </c>
      <c r="F57" s="6" t="s">
        <v>43</v>
      </c>
      <c r="G57" s="23">
        <v>625.21</v>
      </c>
      <c r="H57" s="24"/>
      <c r="I57" s="23">
        <f t="shared" si="0"/>
        <v>0</v>
      </c>
      <c r="J57" s="5">
        <v>8</v>
      </c>
      <c r="K57" s="25">
        <f t="shared" si="1"/>
        <v>0</v>
      </c>
      <c r="L57" s="27">
        <f t="shared" si="2"/>
        <v>0</v>
      </c>
      <c r="M57" s="28"/>
    </row>
    <row r="58" spans="2:13" s="1" customFormat="1" ht="28.7" customHeight="1" x14ac:dyDescent="0.2">
      <c r="B58" s="5">
        <v>16</v>
      </c>
      <c r="C58" s="6" t="s">
        <v>50</v>
      </c>
      <c r="D58" s="6" t="s">
        <v>51</v>
      </c>
      <c r="E58" s="7" t="s">
        <v>52</v>
      </c>
      <c r="F58" s="6" t="s">
        <v>43</v>
      </c>
      <c r="G58" s="23">
        <v>34</v>
      </c>
      <c r="H58" s="24"/>
      <c r="I58" s="23">
        <f t="shared" si="0"/>
        <v>0</v>
      </c>
      <c r="J58" s="5">
        <v>8</v>
      </c>
      <c r="K58" s="25">
        <f t="shared" si="1"/>
        <v>0</v>
      </c>
      <c r="L58" s="27">
        <f t="shared" si="2"/>
        <v>0</v>
      </c>
      <c r="M58" s="28"/>
    </row>
    <row r="59" spans="2:13" s="1" customFormat="1" ht="19.7" customHeight="1" x14ac:dyDescent="0.2">
      <c r="B59" s="5">
        <v>17</v>
      </c>
      <c r="C59" s="6" t="s">
        <v>53</v>
      </c>
      <c r="D59" s="6" t="s">
        <v>54</v>
      </c>
      <c r="E59" s="7" t="s">
        <v>55</v>
      </c>
      <c r="F59" s="6" t="s">
        <v>43</v>
      </c>
      <c r="G59" s="23">
        <v>660.72</v>
      </c>
      <c r="H59" s="24"/>
      <c r="I59" s="23">
        <f t="shared" si="0"/>
        <v>0</v>
      </c>
      <c r="J59" s="5">
        <v>8</v>
      </c>
      <c r="K59" s="25">
        <f t="shared" si="1"/>
        <v>0</v>
      </c>
      <c r="L59" s="27">
        <f t="shared" si="2"/>
        <v>0</v>
      </c>
      <c r="M59" s="28"/>
    </row>
    <row r="60" spans="2:13" s="1" customFormat="1" ht="28.7" customHeight="1" x14ac:dyDescent="0.2">
      <c r="B60" s="5">
        <v>18</v>
      </c>
      <c r="C60" s="6" t="s">
        <v>56</v>
      </c>
      <c r="D60" s="6" t="s">
        <v>57</v>
      </c>
      <c r="E60" s="7" t="s">
        <v>58</v>
      </c>
      <c r="F60" s="6" t="s">
        <v>20</v>
      </c>
      <c r="G60" s="23">
        <v>16.309999999999999</v>
      </c>
      <c r="H60" s="24"/>
      <c r="I60" s="23">
        <f t="shared" si="0"/>
        <v>0</v>
      </c>
      <c r="J60" s="5">
        <v>8</v>
      </c>
      <c r="K60" s="25">
        <f t="shared" si="1"/>
        <v>0</v>
      </c>
      <c r="L60" s="27">
        <f t="shared" si="2"/>
        <v>0</v>
      </c>
      <c r="M60" s="28"/>
    </row>
    <row r="61" spans="2:13" s="1" customFormat="1" ht="28.7" customHeight="1" x14ac:dyDescent="0.2">
      <c r="B61" s="5">
        <v>19</v>
      </c>
      <c r="C61" s="6" t="s">
        <v>59</v>
      </c>
      <c r="D61" s="6" t="s">
        <v>60</v>
      </c>
      <c r="E61" s="7" t="s">
        <v>61</v>
      </c>
      <c r="F61" s="6" t="s">
        <v>20</v>
      </c>
      <c r="G61" s="23">
        <v>45.69</v>
      </c>
      <c r="H61" s="24"/>
      <c r="I61" s="23">
        <f t="shared" si="0"/>
        <v>0</v>
      </c>
      <c r="J61" s="5">
        <v>8</v>
      </c>
      <c r="K61" s="25">
        <f t="shared" si="1"/>
        <v>0</v>
      </c>
      <c r="L61" s="27">
        <f t="shared" si="2"/>
        <v>0</v>
      </c>
      <c r="M61" s="28"/>
    </row>
    <row r="62" spans="2:13" s="1" customFormat="1" ht="28.7" customHeight="1" x14ac:dyDescent="0.2">
      <c r="B62" s="5">
        <v>20</v>
      </c>
      <c r="C62" s="6" t="s">
        <v>62</v>
      </c>
      <c r="D62" s="6" t="s">
        <v>63</v>
      </c>
      <c r="E62" s="7" t="s">
        <v>64</v>
      </c>
      <c r="F62" s="6" t="s">
        <v>20</v>
      </c>
      <c r="G62" s="23">
        <v>1.5</v>
      </c>
      <c r="H62" s="24"/>
      <c r="I62" s="23">
        <f t="shared" si="0"/>
        <v>0</v>
      </c>
      <c r="J62" s="5">
        <v>8</v>
      </c>
      <c r="K62" s="25">
        <f t="shared" si="1"/>
        <v>0</v>
      </c>
      <c r="L62" s="27">
        <f t="shared" si="2"/>
        <v>0</v>
      </c>
      <c r="M62" s="28"/>
    </row>
    <row r="63" spans="2:13" s="1" customFormat="1" ht="19.7" customHeight="1" x14ac:dyDescent="0.2">
      <c r="B63" s="5">
        <v>21</v>
      </c>
      <c r="C63" s="6" t="s">
        <v>65</v>
      </c>
      <c r="D63" s="6" t="s">
        <v>66</v>
      </c>
      <c r="E63" s="7" t="s">
        <v>67</v>
      </c>
      <c r="F63" s="6" t="s">
        <v>20</v>
      </c>
      <c r="G63" s="23">
        <v>72.650000000000006</v>
      </c>
      <c r="H63" s="24"/>
      <c r="I63" s="23">
        <f t="shared" si="0"/>
        <v>0</v>
      </c>
      <c r="J63" s="5">
        <v>8</v>
      </c>
      <c r="K63" s="25">
        <f t="shared" si="1"/>
        <v>0</v>
      </c>
      <c r="L63" s="27">
        <f t="shared" si="2"/>
        <v>0</v>
      </c>
      <c r="M63" s="28"/>
    </row>
    <row r="64" spans="2:13" s="1" customFormat="1" ht="19.7" customHeight="1" x14ac:dyDescent="0.2">
      <c r="B64" s="5">
        <v>22</v>
      </c>
      <c r="C64" s="6" t="s">
        <v>68</v>
      </c>
      <c r="D64" s="6" t="s">
        <v>69</v>
      </c>
      <c r="E64" s="7" t="s">
        <v>70</v>
      </c>
      <c r="F64" s="6" t="s">
        <v>20</v>
      </c>
      <c r="G64" s="23">
        <v>17.75</v>
      </c>
      <c r="H64" s="24"/>
      <c r="I64" s="23">
        <f t="shared" si="0"/>
        <v>0</v>
      </c>
      <c r="J64" s="5">
        <v>8</v>
      </c>
      <c r="K64" s="25">
        <f t="shared" si="1"/>
        <v>0</v>
      </c>
      <c r="L64" s="27">
        <f t="shared" si="2"/>
        <v>0</v>
      </c>
      <c r="M64" s="28"/>
    </row>
    <row r="65" spans="2:13" s="1" customFormat="1" ht="19.7" customHeight="1" x14ac:dyDescent="0.2">
      <c r="B65" s="5">
        <v>23</v>
      </c>
      <c r="C65" s="6" t="s">
        <v>71</v>
      </c>
      <c r="D65" s="6" t="s">
        <v>72</v>
      </c>
      <c r="E65" s="7" t="s">
        <v>73</v>
      </c>
      <c r="F65" s="6" t="s">
        <v>20</v>
      </c>
      <c r="G65" s="23">
        <v>99.86</v>
      </c>
      <c r="H65" s="24"/>
      <c r="I65" s="23">
        <f t="shared" si="0"/>
        <v>0</v>
      </c>
      <c r="J65" s="5">
        <v>8</v>
      </c>
      <c r="K65" s="25">
        <f t="shared" si="1"/>
        <v>0</v>
      </c>
      <c r="L65" s="27">
        <f t="shared" si="2"/>
        <v>0</v>
      </c>
      <c r="M65" s="28"/>
    </row>
    <row r="66" spans="2:13" s="1" customFormat="1" ht="28.7" customHeight="1" x14ac:dyDescent="0.2">
      <c r="B66" s="5">
        <v>24</v>
      </c>
      <c r="C66" s="6" t="s">
        <v>74</v>
      </c>
      <c r="D66" s="6" t="s">
        <v>75</v>
      </c>
      <c r="E66" s="7" t="s">
        <v>76</v>
      </c>
      <c r="F66" s="6" t="s">
        <v>20</v>
      </c>
      <c r="G66" s="23">
        <v>95.11</v>
      </c>
      <c r="H66" s="24"/>
      <c r="I66" s="23">
        <f t="shared" si="0"/>
        <v>0</v>
      </c>
      <c r="J66" s="5">
        <v>8</v>
      </c>
      <c r="K66" s="25">
        <f t="shared" si="1"/>
        <v>0</v>
      </c>
      <c r="L66" s="27">
        <f t="shared" si="2"/>
        <v>0</v>
      </c>
      <c r="M66" s="28"/>
    </row>
    <row r="67" spans="2:13" s="1" customFormat="1" ht="19.7" customHeight="1" x14ac:dyDescent="0.2">
      <c r="B67" s="5">
        <v>25</v>
      </c>
      <c r="C67" s="6" t="s">
        <v>77</v>
      </c>
      <c r="D67" s="6" t="s">
        <v>78</v>
      </c>
      <c r="E67" s="7" t="s">
        <v>79</v>
      </c>
      <c r="F67" s="6" t="s">
        <v>80</v>
      </c>
      <c r="G67" s="23">
        <v>80</v>
      </c>
      <c r="H67" s="24"/>
      <c r="I67" s="23">
        <f t="shared" si="0"/>
        <v>0</v>
      </c>
      <c r="J67" s="5">
        <v>8</v>
      </c>
      <c r="K67" s="25">
        <f t="shared" si="1"/>
        <v>0</v>
      </c>
      <c r="L67" s="27">
        <f t="shared" si="2"/>
        <v>0</v>
      </c>
      <c r="M67" s="28"/>
    </row>
    <row r="68" spans="2:13" s="1" customFormat="1" ht="19.7" customHeight="1" x14ac:dyDescent="0.2">
      <c r="B68" s="5">
        <v>26</v>
      </c>
      <c r="C68" s="6" t="s">
        <v>81</v>
      </c>
      <c r="D68" s="6" t="s">
        <v>82</v>
      </c>
      <c r="E68" s="7" t="s">
        <v>83</v>
      </c>
      <c r="F68" s="6" t="s">
        <v>80</v>
      </c>
      <c r="G68" s="23">
        <v>396</v>
      </c>
      <c r="H68" s="24"/>
      <c r="I68" s="23">
        <f t="shared" si="0"/>
        <v>0</v>
      </c>
      <c r="J68" s="5">
        <v>8</v>
      </c>
      <c r="K68" s="25">
        <f t="shared" si="1"/>
        <v>0</v>
      </c>
      <c r="L68" s="27">
        <f t="shared" si="2"/>
        <v>0</v>
      </c>
      <c r="M68" s="28"/>
    </row>
    <row r="69" spans="2:13" s="1" customFormat="1" ht="28.7" customHeight="1" x14ac:dyDescent="0.2">
      <c r="B69" s="5">
        <v>27</v>
      </c>
      <c r="C69" s="6" t="s">
        <v>84</v>
      </c>
      <c r="D69" s="6" t="s">
        <v>85</v>
      </c>
      <c r="E69" s="7" t="s">
        <v>86</v>
      </c>
      <c r="F69" s="6" t="s">
        <v>80</v>
      </c>
      <c r="G69" s="23">
        <v>45</v>
      </c>
      <c r="H69" s="24"/>
      <c r="I69" s="23">
        <f t="shared" si="0"/>
        <v>0</v>
      </c>
      <c r="J69" s="5">
        <v>8</v>
      </c>
      <c r="K69" s="25">
        <f t="shared" si="1"/>
        <v>0</v>
      </c>
      <c r="L69" s="27">
        <f t="shared" si="2"/>
        <v>0</v>
      </c>
      <c r="M69" s="28"/>
    </row>
    <row r="70" spans="2:13" s="1" customFormat="1" ht="19.7" customHeight="1" x14ac:dyDescent="0.2">
      <c r="B70" s="5">
        <v>28</v>
      </c>
      <c r="C70" s="6" t="s">
        <v>87</v>
      </c>
      <c r="D70" s="6" t="s">
        <v>88</v>
      </c>
      <c r="E70" s="7" t="s">
        <v>89</v>
      </c>
      <c r="F70" s="6" t="s">
        <v>90</v>
      </c>
      <c r="G70" s="23">
        <v>44.33</v>
      </c>
      <c r="H70" s="24"/>
      <c r="I70" s="23">
        <f t="shared" si="0"/>
        <v>0</v>
      </c>
      <c r="J70" s="5">
        <v>8</v>
      </c>
      <c r="K70" s="25">
        <f t="shared" si="1"/>
        <v>0</v>
      </c>
      <c r="L70" s="27">
        <f t="shared" si="2"/>
        <v>0</v>
      </c>
      <c r="M70" s="28"/>
    </row>
    <row r="71" spans="2:13" s="1" customFormat="1" ht="19.7" customHeight="1" x14ac:dyDescent="0.2">
      <c r="B71" s="5">
        <v>29</v>
      </c>
      <c r="C71" s="6" t="s">
        <v>91</v>
      </c>
      <c r="D71" s="6" t="s">
        <v>92</v>
      </c>
      <c r="E71" s="7" t="s">
        <v>93</v>
      </c>
      <c r="F71" s="6" t="s">
        <v>80</v>
      </c>
      <c r="G71" s="23">
        <v>1388</v>
      </c>
      <c r="H71" s="24"/>
      <c r="I71" s="23">
        <f t="shared" si="0"/>
        <v>0</v>
      </c>
      <c r="J71" s="5">
        <v>23</v>
      </c>
      <c r="K71" s="25">
        <f t="shared" si="1"/>
        <v>0</v>
      </c>
      <c r="L71" s="27">
        <f t="shared" si="2"/>
        <v>0</v>
      </c>
      <c r="M71" s="28"/>
    </row>
    <row r="72" spans="2:13" s="1" customFormat="1" ht="19.7" customHeight="1" x14ac:dyDescent="0.2">
      <c r="B72" s="5">
        <v>30</v>
      </c>
      <c r="C72" s="6" t="s">
        <v>94</v>
      </c>
      <c r="D72" s="6" t="s">
        <v>95</v>
      </c>
      <c r="E72" s="7" t="s">
        <v>96</v>
      </c>
      <c r="F72" s="6" t="s">
        <v>80</v>
      </c>
      <c r="G72" s="23">
        <v>50</v>
      </c>
      <c r="H72" s="24"/>
      <c r="I72" s="23">
        <f t="shared" si="0"/>
        <v>0</v>
      </c>
      <c r="J72" s="5">
        <v>23</v>
      </c>
      <c r="K72" s="25">
        <f t="shared" si="1"/>
        <v>0</v>
      </c>
      <c r="L72" s="27">
        <f t="shared" si="2"/>
        <v>0</v>
      </c>
      <c r="M72" s="28"/>
    </row>
    <row r="73" spans="2:13" s="1" customFormat="1" ht="19.7" customHeight="1" x14ac:dyDescent="0.2">
      <c r="B73" s="5">
        <v>31</v>
      </c>
      <c r="C73" s="6" t="s">
        <v>97</v>
      </c>
      <c r="D73" s="6" t="s">
        <v>98</v>
      </c>
      <c r="E73" s="7" t="s">
        <v>99</v>
      </c>
      <c r="F73" s="6" t="s">
        <v>90</v>
      </c>
      <c r="G73" s="23">
        <v>288.74</v>
      </c>
      <c r="H73" s="24"/>
      <c r="I73" s="23">
        <f t="shared" si="0"/>
        <v>0</v>
      </c>
      <c r="J73" s="5">
        <v>23</v>
      </c>
      <c r="K73" s="25">
        <f t="shared" si="1"/>
        <v>0</v>
      </c>
      <c r="L73" s="27">
        <f t="shared" si="2"/>
        <v>0</v>
      </c>
      <c r="M73" s="28"/>
    </row>
    <row r="74" spans="2:13" s="1" customFormat="1" ht="19.7" customHeight="1" x14ac:dyDescent="0.2">
      <c r="B74" s="5">
        <v>32</v>
      </c>
      <c r="C74" s="6" t="s">
        <v>100</v>
      </c>
      <c r="D74" s="6" t="s">
        <v>101</v>
      </c>
      <c r="E74" s="7" t="s">
        <v>102</v>
      </c>
      <c r="F74" s="6" t="s">
        <v>103</v>
      </c>
      <c r="G74" s="23">
        <v>148</v>
      </c>
      <c r="H74" s="24"/>
      <c r="I74" s="23">
        <f t="shared" si="0"/>
        <v>0</v>
      </c>
      <c r="J74" s="5">
        <v>23</v>
      </c>
      <c r="K74" s="25">
        <f t="shared" si="1"/>
        <v>0</v>
      </c>
      <c r="L74" s="27">
        <f t="shared" si="2"/>
        <v>0</v>
      </c>
      <c r="M74" s="28"/>
    </row>
    <row r="75" spans="2:13" s="1" customFormat="1" ht="19.7" customHeight="1" x14ac:dyDescent="0.2">
      <c r="B75" s="5">
        <v>33</v>
      </c>
      <c r="C75" s="6" t="s">
        <v>104</v>
      </c>
      <c r="D75" s="6" t="s">
        <v>105</v>
      </c>
      <c r="E75" s="7" t="s">
        <v>106</v>
      </c>
      <c r="F75" s="6" t="s">
        <v>107</v>
      </c>
      <c r="G75" s="23">
        <v>5</v>
      </c>
      <c r="H75" s="24"/>
      <c r="I75" s="23">
        <f t="shared" si="0"/>
        <v>0</v>
      </c>
      <c r="J75" s="5">
        <v>8</v>
      </c>
      <c r="K75" s="25">
        <f t="shared" si="1"/>
        <v>0</v>
      </c>
      <c r="L75" s="27">
        <f t="shared" si="2"/>
        <v>0</v>
      </c>
      <c r="M75" s="28"/>
    </row>
    <row r="76" spans="2:13" s="1" customFormat="1" ht="28.7" customHeight="1" x14ac:dyDescent="0.2">
      <c r="B76" s="5">
        <v>34</v>
      </c>
      <c r="C76" s="6" t="s">
        <v>108</v>
      </c>
      <c r="D76" s="6" t="s">
        <v>109</v>
      </c>
      <c r="E76" s="7" t="s">
        <v>110</v>
      </c>
      <c r="F76" s="6" t="s">
        <v>107</v>
      </c>
      <c r="G76" s="23">
        <v>5</v>
      </c>
      <c r="H76" s="24"/>
      <c r="I76" s="23">
        <f t="shared" si="0"/>
        <v>0</v>
      </c>
      <c r="J76" s="5">
        <v>8</v>
      </c>
      <c r="K76" s="25">
        <f t="shared" si="1"/>
        <v>0</v>
      </c>
      <c r="L76" s="27">
        <f t="shared" si="2"/>
        <v>0</v>
      </c>
      <c r="M76" s="28"/>
    </row>
    <row r="77" spans="2:13" s="1" customFormat="1" ht="28.7" customHeight="1" x14ac:dyDescent="0.2">
      <c r="B77" s="5">
        <v>35</v>
      </c>
      <c r="C77" s="6" t="s">
        <v>111</v>
      </c>
      <c r="D77" s="6" t="s">
        <v>112</v>
      </c>
      <c r="E77" s="7" t="s">
        <v>113</v>
      </c>
      <c r="F77" s="6" t="s">
        <v>80</v>
      </c>
      <c r="G77" s="23">
        <v>45</v>
      </c>
      <c r="H77" s="24"/>
      <c r="I77" s="23">
        <f t="shared" si="0"/>
        <v>0</v>
      </c>
      <c r="J77" s="5">
        <v>8</v>
      </c>
      <c r="K77" s="25">
        <f t="shared" si="1"/>
        <v>0</v>
      </c>
      <c r="L77" s="27">
        <f t="shared" si="2"/>
        <v>0</v>
      </c>
      <c r="M77" s="28"/>
    </row>
    <row r="78" spans="2:13" s="1" customFormat="1" ht="28.7" customHeight="1" x14ac:dyDescent="0.2">
      <c r="B78" s="5">
        <v>36</v>
      </c>
      <c r="C78" s="6" t="s">
        <v>114</v>
      </c>
      <c r="D78" s="6" t="s">
        <v>115</v>
      </c>
      <c r="E78" s="7" t="s">
        <v>116</v>
      </c>
      <c r="F78" s="6" t="s">
        <v>80</v>
      </c>
      <c r="G78" s="23">
        <v>20</v>
      </c>
      <c r="H78" s="24"/>
      <c r="I78" s="23">
        <f t="shared" si="0"/>
        <v>0</v>
      </c>
      <c r="J78" s="5">
        <v>8</v>
      </c>
      <c r="K78" s="25">
        <f t="shared" si="1"/>
        <v>0</v>
      </c>
      <c r="L78" s="27">
        <f t="shared" si="2"/>
        <v>0</v>
      </c>
      <c r="M78" s="28"/>
    </row>
    <row r="79" spans="2:13" s="1" customFormat="1" ht="19.7" customHeight="1" x14ac:dyDescent="0.2">
      <c r="B79" s="5">
        <v>37</v>
      </c>
      <c r="C79" s="6" t="s">
        <v>117</v>
      </c>
      <c r="D79" s="6" t="s">
        <v>118</v>
      </c>
      <c r="E79" s="7" t="s">
        <v>119</v>
      </c>
      <c r="F79" s="6" t="s">
        <v>80</v>
      </c>
      <c r="G79" s="23">
        <v>130</v>
      </c>
      <c r="H79" s="24"/>
      <c r="I79" s="23">
        <f t="shared" si="0"/>
        <v>0</v>
      </c>
      <c r="J79" s="5">
        <v>8</v>
      </c>
      <c r="K79" s="25">
        <f t="shared" si="1"/>
        <v>0</v>
      </c>
      <c r="L79" s="27">
        <f t="shared" si="2"/>
        <v>0</v>
      </c>
      <c r="M79" s="28"/>
    </row>
    <row r="80" spans="2:13" s="1" customFormat="1" ht="28.7" customHeight="1" x14ac:dyDescent="0.2">
      <c r="B80" s="5">
        <v>38</v>
      </c>
      <c r="C80" s="6" t="s">
        <v>120</v>
      </c>
      <c r="D80" s="6" t="s">
        <v>121</v>
      </c>
      <c r="E80" s="7" t="s">
        <v>122</v>
      </c>
      <c r="F80" s="6" t="s">
        <v>80</v>
      </c>
      <c r="G80" s="23">
        <v>396</v>
      </c>
      <c r="H80" s="24"/>
      <c r="I80" s="23">
        <f t="shared" si="0"/>
        <v>0</v>
      </c>
      <c r="J80" s="5">
        <v>8</v>
      </c>
      <c r="K80" s="25">
        <f t="shared" si="1"/>
        <v>0</v>
      </c>
      <c r="L80" s="27">
        <f t="shared" si="2"/>
        <v>0</v>
      </c>
      <c r="M80" s="28"/>
    </row>
    <row r="81" spans="2:14" s="1" customFormat="1" ht="19.7" customHeight="1" x14ac:dyDescent="0.2">
      <c r="B81" s="5">
        <v>39</v>
      </c>
      <c r="C81" s="6" t="s">
        <v>123</v>
      </c>
      <c r="D81" s="6" t="s">
        <v>124</v>
      </c>
      <c r="E81" s="7" t="s">
        <v>125</v>
      </c>
      <c r="F81" s="6" t="s">
        <v>33</v>
      </c>
      <c r="G81" s="23">
        <v>1.44</v>
      </c>
      <c r="H81" s="24"/>
      <c r="I81" s="23">
        <f t="shared" si="0"/>
        <v>0</v>
      </c>
      <c r="J81" s="5">
        <v>8</v>
      </c>
      <c r="K81" s="25">
        <f t="shared" si="1"/>
        <v>0</v>
      </c>
      <c r="L81" s="27">
        <f t="shared" si="2"/>
        <v>0</v>
      </c>
      <c r="M81" s="28"/>
    </row>
    <row r="82" spans="2:14" s="1" customFormat="1" ht="19.7" customHeight="1" x14ac:dyDescent="0.2">
      <c r="B82" s="5">
        <v>40</v>
      </c>
      <c r="C82" s="6" t="s">
        <v>126</v>
      </c>
      <c r="D82" s="6" t="s">
        <v>127</v>
      </c>
      <c r="E82" s="7" t="s">
        <v>128</v>
      </c>
      <c r="F82" s="6" t="s">
        <v>33</v>
      </c>
      <c r="G82" s="23">
        <v>1.51</v>
      </c>
      <c r="H82" s="24"/>
      <c r="I82" s="23">
        <f t="shared" si="0"/>
        <v>0</v>
      </c>
      <c r="J82" s="5">
        <v>8</v>
      </c>
      <c r="K82" s="25">
        <f t="shared" si="1"/>
        <v>0</v>
      </c>
      <c r="L82" s="27">
        <f t="shared" si="2"/>
        <v>0</v>
      </c>
      <c r="M82" s="28"/>
    </row>
    <row r="83" spans="2:14" s="1" customFormat="1" ht="28.7" customHeight="1" x14ac:dyDescent="0.2">
      <c r="B83" s="5">
        <v>41</v>
      </c>
      <c r="C83" s="6" t="s">
        <v>129</v>
      </c>
      <c r="D83" s="6" t="s">
        <v>130</v>
      </c>
      <c r="E83" s="7" t="s">
        <v>131</v>
      </c>
      <c r="F83" s="6" t="s">
        <v>103</v>
      </c>
      <c r="G83" s="23">
        <v>21</v>
      </c>
      <c r="H83" s="24"/>
      <c r="I83" s="23">
        <f t="shared" si="0"/>
        <v>0</v>
      </c>
      <c r="J83" s="5">
        <v>8</v>
      </c>
      <c r="K83" s="25">
        <f t="shared" si="1"/>
        <v>0</v>
      </c>
      <c r="L83" s="27">
        <f t="shared" si="2"/>
        <v>0</v>
      </c>
      <c r="M83" s="28"/>
    </row>
    <row r="84" spans="2:14" s="1" customFormat="1" ht="19.7" customHeight="1" x14ac:dyDescent="0.2">
      <c r="B84" s="5">
        <v>42</v>
      </c>
      <c r="C84" s="6" t="s">
        <v>132</v>
      </c>
      <c r="D84" s="6" t="s">
        <v>133</v>
      </c>
      <c r="E84" s="7" t="s">
        <v>134</v>
      </c>
      <c r="F84" s="6" t="s">
        <v>103</v>
      </c>
      <c r="G84" s="23">
        <v>1018</v>
      </c>
      <c r="H84" s="24"/>
      <c r="I84" s="23">
        <f t="shared" si="0"/>
        <v>0</v>
      </c>
      <c r="J84" s="5">
        <v>8</v>
      </c>
      <c r="K84" s="25">
        <f t="shared" si="1"/>
        <v>0</v>
      </c>
      <c r="L84" s="27">
        <f t="shared" si="2"/>
        <v>0</v>
      </c>
      <c r="M84" s="28"/>
    </row>
    <row r="85" spans="2:14" s="1" customFormat="1" ht="19.7" customHeight="1" x14ac:dyDescent="0.2">
      <c r="B85" s="5">
        <v>43</v>
      </c>
      <c r="C85" s="6" t="s">
        <v>135</v>
      </c>
      <c r="D85" s="6" t="s">
        <v>136</v>
      </c>
      <c r="E85" s="7" t="s">
        <v>137</v>
      </c>
      <c r="F85" s="6" t="s">
        <v>103</v>
      </c>
      <c r="G85" s="23">
        <v>171</v>
      </c>
      <c r="H85" s="24"/>
      <c r="I85" s="23">
        <f t="shared" si="0"/>
        <v>0</v>
      </c>
      <c r="J85" s="5">
        <v>8</v>
      </c>
      <c r="K85" s="25">
        <f t="shared" si="1"/>
        <v>0</v>
      </c>
      <c r="L85" s="27">
        <f t="shared" si="2"/>
        <v>0</v>
      </c>
      <c r="M85" s="28"/>
    </row>
    <row r="86" spans="2:14" s="1" customFormat="1" ht="19.7" customHeight="1" x14ac:dyDescent="0.2">
      <c r="B86" s="5">
        <v>44</v>
      </c>
      <c r="C86" s="6" t="s">
        <v>138</v>
      </c>
      <c r="D86" s="6" t="s">
        <v>139</v>
      </c>
      <c r="E86" s="7" t="s">
        <v>140</v>
      </c>
      <c r="F86" s="6" t="s">
        <v>103</v>
      </c>
      <c r="G86" s="23">
        <v>4</v>
      </c>
      <c r="H86" s="24"/>
      <c r="I86" s="23">
        <f t="shared" si="0"/>
        <v>0</v>
      </c>
      <c r="J86" s="5">
        <v>8</v>
      </c>
      <c r="K86" s="25">
        <f t="shared" si="1"/>
        <v>0</v>
      </c>
      <c r="L86" s="27">
        <f t="shared" si="2"/>
        <v>0</v>
      </c>
      <c r="M86" s="28"/>
    </row>
    <row r="87" spans="2:14" s="1" customFormat="1" ht="19.7" customHeight="1" x14ac:dyDescent="0.2">
      <c r="B87" s="5">
        <v>45</v>
      </c>
      <c r="C87" s="6" t="s">
        <v>141</v>
      </c>
      <c r="D87" s="6" t="s">
        <v>142</v>
      </c>
      <c r="E87" s="7" t="s">
        <v>143</v>
      </c>
      <c r="F87" s="6" t="s">
        <v>103</v>
      </c>
      <c r="G87" s="23">
        <v>44</v>
      </c>
      <c r="H87" s="24"/>
      <c r="I87" s="23">
        <f t="shared" si="0"/>
        <v>0</v>
      </c>
      <c r="J87" s="5">
        <v>23</v>
      </c>
      <c r="K87" s="25">
        <f t="shared" si="1"/>
        <v>0</v>
      </c>
      <c r="L87" s="27">
        <f t="shared" si="2"/>
        <v>0</v>
      </c>
      <c r="M87" s="28"/>
    </row>
    <row r="88" spans="2:14" s="1" customFormat="1" ht="19.7" customHeight="1" x14ac:dyDescent="0.2">
      <c r="B88" s="5">
        <v>46</v>
      </c>
      <c r="C88" s="6" t="s">
        <v>144</v>
      </c>
      <c r="D88" s="6" t="s">
        <v>145</v>
      </c>
      <c r="E88" s="7" t="s">
        <v>146</v>
      </c>
      <c r="F88" s="6" t="s">
        <v>103</v>
      </c>
      <c r="G88" s="23">
        <v>130</v>
      </c>
      <c r="H88" s="24"/>
      <c r="I88" s="23">
        <f t="shared" si="0"/>
        <v>0</v>
      </c>
      <c r="J88" s="5">
        <v>8</v>
      </c>
      <c r="K88" s="25">
        <f t="shared" si="1"/>
        <v>0</v>
      </c>
      <c r="L88" s="27">
        <f t="shared" si="2"/>
        <v>0</v>
      </c>
      <c r="M88" s="28"/>
    </row>
    <row r="89" spans="2:14" s="1" customFormat="1" ht="19.7" customHeight="1" x14ac:dyDescent="0.2">
      <c r="B89" s="5">
        <v>47</v>
      </c>
      <c r="C89" s="6" t="s">
        <v>147</v>
      </c>
      <c r="D89" s="6" t="s">
        <v>148</v>
      </c>
      <c r="E89" s="7" t="s">
        <v>149</v>
      </c>
      <c r="F89" s="6" t="s">
        <v>103</v>
      </c>
      <c r="G89" s="23">
        <v>9</v>
      </c>
      <c r="H89" s="24"/>
      <c r="I89" s="23">
        <f t="shared" si="0"/>
        <v>0</v>
      </c>
      <c r="J89" s="5">
        <v>23</v>
      </c>
      <c r="K89" s="25">
        <f t="shared" si="1"/>
        <v>0</v>
      </c>
      <c r="L89" s="27">
        <f t="shared" si="2"/>
        <v>0</v>
      </c>
      <c r="M89" s="28"/>
    </row>
    <row r="90" spans="2:14" s="1" customFormat="1" ht="55.9" customHeight="1" x14ac:dyDescent="0.2"/>
    <row r="91" spans="2:14" s="1" customFormat="1" ht="21.4" customHeight="1" x14ac:dyDescent="0.2">
      <c r="B91" s="11" t="s">
        <v>150</v>
      </c>
      <c r="C91" s="11"/>
      <c r="D91" s="11"/>
      <c r="E91" s="11"/>
      <c r="F91" s="22">
        <f>I33+I34+I39+I40+I45+SUM(I48:I89)</f>
        <v>0</v>
      </c>
      <c r="G91" s="22"/>
      <c r="H91" s="22"/>
      <c r="I91" s="22"/>
      <c r="J91" s="22"/>
      <c r="K91" s="22"/>
      <c r="L91" s="22"/>
      <c r="M91" s="22"/>
    </row>
    <row r="92" spans="2:14" s="1" customFormat="1" ht="21.4" customHeight="1" x14ac:dyDescent="0.2">
      <c r="B92" s="11" t="s">
        <v>151</v>
      </c>
      <c r="C92" s="11"/>
      <c r="D92" s="11"/>
      <c r="E92" s="11"/>
      <c r="F92" s="22">
        <f>L33+L34+L39+L40+L45+SUM(L48:M89)</f>
        <v>0</v>
      </c>
      <c r="G92" s="22"/>
      <c r="H92" s="22"/>
      <c r="I92" s="22"/>
      <c r="J92" s="22"/>
      <c r="K92" s="22"/>
      <c r="L92" s="22"/>
      <c r="M92" s="22"/>
    </row>
    <row r="93" spans="2:14" s="1" customFormat="1" ht="11.1" customHeight="1" x14ac:dyDescent="0.2"/>
    <row r="94" spans="2:14" s="1" customFormat="1" ht="61.35" customHeight="1" x14ac:dyDescent="0.2">
      <c r="B94" s="30" t="s">
        <v>169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2:14" s="1" customFormat="1" ht="2.65" customHeight="1" x14ac:dyDescent="0.2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2:14" s="1" customFormat="1" ht="89.1" customHeight="1" x14ac:dyDescent="0.2">
      <c r="B96" s="30" t="s">
        <v>170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</row>
    <row r="97" spans="2:14" s="1" customFormat="1" ht="5.25" customHeight="1" x14ac:dyDescent="0.2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2:14" s="1" customFormat="1" ht="89.1" customHeight="1" x14ac:dyDescent="0.2">
      <c r="B98" s="30" t="s">
        <v>180</v>
      </c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</row>
    <row r="99" spans="2:14" s="1" customFormat="1" ht="5.25" customHeight="1" x14ac:dyDescent="0.2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2:14" s="1" customFormat="1" ht="37.9" customHeight="1" x14ac:dyDescent="0.2">
      <c r="B100" s="31" t="s">
        <v>163</v>
      </c>
      <c r="C100" s="31"/>
      <c r="D100" s="31"/>
      <c r="E100" s="31"/>
      <c r="F100" s="32" t="s">
        <v>164</v>
      </c>
      <c r="G100" s="32"/>
      <c r="H100" s="32"/>
      <c r="I100" s="32"/>
      <c r="J100" s="32"/>
      <c r="K100" s="32"/>
      <c r="L100" s="32"/>
      <c r="M100" s="17"/>
      <c r="N100" s="17"/>
    </row>
    <row r="101" spans="2:14" s="1" customFormat="1" ht="28.7" customHeight="1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17"/>
      <c r="N101" s="17"/>
    </row>
    <row r="102" spans="2:14" s="1" customFormat="1" ht="28.7" customHeight="1" x14ac:dyDescent="0.2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17"/>
      <c r="N102" s="17"/>
    </row>
    <row r="103" spans="2:14" s="1" customFormat="1" ht="28.7" customHeight="1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17"/>
      <c r="N103" s="17"/>
    </row>
    <row r="104" spans="2:14" s="1" customFormat="1" ht="28.7" customHeight="1" x14ac:dyDescent="0.2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17"/>
      <c r="N104" s="17"/>
    </row>
    <row r="105" spans="2:14" s="1" customFormat="1" ht="2.65" customHeight="1" x14ac:dyDescent="0.2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2:14" s="1" customFormat="1" ht="158.44999999999999" customHeight="1" x14ac:dyDescent="0.2">
      <c r="B106" s="30" t="s">
        <v>181</v>
      </c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2:14" s="1" customFormat="1" ht="2.65" customHeight="1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  <row r="108" spans="2:14" s="1" customFormat="1" ht="33.6" customHeight="1" x14ac:dyDescent="0.2">
      <c r="B108" s="34" t="s">
        <v>171</v>
      </c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</row>
    <row r="109" spans="2:14" s="1" customFormat="1" ht="2.65" customHeight="1" x14ac:dyDescent="0.2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2:14" s="1" customFormat="1" ht="37.9" customHeight="1" x14ac:dyDescent="0.2">
      <c r="B110" s="31" t="s">
        <v>165</v>
      </c>
      <c r="C110" s="31"/>
      <c r="D110" s="31"/>
      <c r="E110" s="31"/>
      <c r="F110" s="35" t="s">
        <v>166</v>
      </c>
      <c r="G110" s="35"/>
      <c r="H110" s="35"/>
      <c r="I110" s="35"/>
      <c r="J110" s="35"/>
      <c r="K110" s="35"/>
      <c r="L110" s="35"/>
      <c r="M110" s="17"/>
      <c r="N110" s="17"/>
    </row>
    <row r="111" spans="2:14" s="1" customFormat="1" ht="28.7" customHeight="1" x14ac:dyDescent="0.2"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17"/>
      <c r="N111" s="17"/>
    </row>
    <row r="112" spans="2:14" s="1" customFormat="1" ht="28.7" customHeight="1" x14ac:dyDescent="0.2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17"/>
      <c r="N112" s="17"/>
    </row>
    <row r="113" spans="2:14" s="1" customFormat="1" ht="28.7" customHeight="1" x14ac:dyDescent="0.2"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17"/>
      <c r="N113" s="17"/>
    </row>
    <row r="114" spans="2:14" s="1" customFormat="1" ht="28.7" customHeight="1" x14ac:dyDescent="0.2"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17"/>
      <c r="N114" s="17"/>
    </row>
    <row r="115" spans="2:14" s="1" customFormat="1" ht="2.65" customHeight="1" x14ac:dyDescent="0.2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</row>
    <row r="116" spans="2:14" s="1" customFormat="1" ht="130.69999999999999" customHeight="1" x14ac:dyDescent="0.2">
      <c r="B116" s="30" t="s">
        <v>172</v>
      </c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</row>
    <row r="117" spans="2:14" s="1" customFormat="1" ht="2.65" customHeight="1" x14ac:dyDescent="0.2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</row>
    <row r="118" spans="2:14" s="1" customFormat="1" ht="47.45" customHeight="1" x14ac:dyDescent="0.2">
      <c r="B118" s="30" t="s">
        <v>182</v>
      </c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</row>
    <row r="119" spans="2:14" s="1" customFormat="1" ht="2.65" customHeight="1" x14ac:dyDescent="0.2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</row>
    <row r="120" spans="2:14" s="1" customFormat="1" ht="47.45" customHeight="1" x14ac:dyDescent="0.2">
      <c r="B120" s="30" t="s">
        <v>173</v>
      </c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</row>
    <row r="121" spans="2:14" s="1" customFormat="1" ht="2.65" customHeight="1" x14ac:dyDescent="0.2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</row>
    <row r="122" spans="2:14" s="1" customFormat="1" ht="33.6" customHeight="1" x14ac:dyDescent="0.2">
      <c r="B122" s="30" t="s">
        <v>174</v>
      </c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  <row r="123" spans="2:14" s="1" customFormat="1" ht="2.65" customHeight="1" x14ac:dyDescent="0.2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</row>
    <row r="124" spans="2:14" s="1" customFormat="1" ht="116.85" customHeight="1" x14ac:dyDescent="0.2">
      <c r="B124" s="30" t="s">
        <v>175</v>
      </c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2:14" s="1" customFormat="1" ht="2.65" customHeight="1" x14ac:dyDescent="0.2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</row>
    <row r="126" spans="2:14" s="1" customFormat="1" ht="75.2" customHeight="1" x14ac:dyDescent="0.2">
      <c r="B126" s="30" t="s">
        <v>183</v>
      </c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2:14" s="1" customFormat="1" ht="86.85" customHeight="1" x14ac:dyDescent="0.2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</row>
    <row r="128" spans="2:14" s="1" customFormat="1" ht="17.649999999999999" customHeight="1" x14ac:dyDescent="0.2">
      <c r="B128" s="17"/>
      <c r="C128" s="17"/>
      <c r="D128" s="17"/>
      <c r="E128" s="17"/>
      <c r="F128" s="17"/>
      <c r="G128" s="17"/>
      <c r="H128" s="17"/>
      <c r="I128" s="36" t="s">
        <v>162</v>
      </c>
      <c r="J128" s="36"/>
      <c r="K128" s="17"/>
      <c r="L128" s="17"/>
      <c r="M128" s="17"/>
      <c r="N128" s="17"/>
    </row>
    <row r="129" spans="2:10" s="1" customFormat="1" ht="145.15" customHeight="1" x14ac:dyDescent="0.2"/>
    <row r="130" spans="2:10" s="1" customFormat="1" ht="81.599999999999994" customHeight="1" x14ac:dyDescent="0.2">
      <c r="B130" s="14" t="s">
        <v>176</v>
      </c>
      <c r="C130" s="14"/>
      <c r="D130" s="14"/>
      <c r="E130" s="14"/>
      <c r="F130" s="14"/>
      <c r="G130" s="14"/>
      <c r="H130" s="14"/>
      <c r="I130" s="14"/>
      <c r="J130" s="14"/>
    </row>
    <row r="131" spans="2:10" s="1" customFormat="1" ht="28.7" customHeight="1" x14ac:dyDescent="0.2"/>
  </sheetData>
  <sheetProtection algorithmName="SHA-512" hashValue="VFylvEcQpkW89YnAHnALaAkUPd3+hlikf9/dYzutVjNiYQdFCkJg8c8rkTBxlFuJ5okZyZ8mBG5FscVKsrfDYA==" saltValue="m0+Hx5q8ZmTgujkF4ztmqw==" spinCount="100000" sheet="1" objects="1" scenarios="1"/>
  <mergeCells count="101">
    <mergeCell ref="B10:D11"/>
    <mergeCell ref="B101:E101"/>
    <mergeCell ref="B102:E102"/>
    <mergeCell ref="B103:E103"/>
    <mergeCell ref="B104:E104"/>
    <mergeCell ref="B106:N106"/>
    <mergeCell ref="B108:N108"/>
    <mergeCell ref="B110:E110"/>
    <mergeCell ref="B111:E111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B112:E112"/>
    <mergeCell ref="B113:E113"/>
    <mergeCell ref="B114:E114"/>
    <mergeCell ref="B116:N116"/>
    <mergeCell ref="B118:N118"/>
    <mergeCell ref="B120:N120"/>
    <mergeCell ref="B122:N122"/>
    <mergeCell ref="B124:N124"/>
    <mergeCell ref="B126:N126"/>
    <mergeCell ref="B130:J130"/>
    <mergeCell ref="B24:L24"/>
    <mergeCell ref="B27:L27"/>
    <mergeCell ref="B30:K30"/>
    <mergeCell ref="B36:K36"/>
    <mergeCell ref="B100:E100"/>
    <mergeCell ref="F101:L101"/>
    <mergeCell ref="F102:L102"/>
    <mergeCell ref="F103:L103"/>
    <mergeCell ref="F104:L104"/>
    <mergeCell ref="F110:L110"/>
    <mergeCell ref="F111:L111"/>
    <mergeCell ref="F112:L112"/>
    <mergeCell ref="F113:L113"/>
    <mergeCell ref="F114:L114"/>
    <mergeCell ref="F100:L100"/>
    <mergeCell ref="I128:J128"/>
    <mergeCell ref="L58:M58"/>
    <mergeCell ref="L59:M59"/>
    <mergeCell ref="L60:M60"/>
    <mergeCell ref="B4:D4"/>
    <mergeCell ref="B42:K42"/>
    <mergeCell ref="B6:D6"/>
    <mergeCell ref="B8:D8"/>
    <mergeCell ref="B91:E91"/>
    <mergeCell ref="B92:E92"/>
    <mergeCell ref="B94:N94"/>
    <mergeCell ref="B96:N96"/>
    <mergeCell ref="B98:N98"/>
    <mergeCell ref="E14:G14"/>
    <mergeCell ref="F91:M91"/>
    <mergeCell ref="F92:M92"/>
    <mergeCell ref="G11:N12"/>
    <mergeCell ref="L47:M47"/>
    <mergeCell ref="L48:M48"/>
    <mergeCell ref="L49:M49"/>
    <mergeCell ref="L50:M50"/>
    <mergeCell ref="L51:M51"/>
    <mergeCell ref="L52:M52"/>
    <mergeCell ref="L53:M53"/>
    <mergeCell ref="L54:M54"/>
    <mergeCell ref="L55:M55"/>
    <mergeCell ref="L56:M56"/>
    <mergeCell ref="L57:M57"/>
    <mergeCell ref="I2:O2"/>
    <mergeCell ref="L32:M32"/>
    <mergeCell ref="L33:M33"/>
    <mergeCell ref="L34:M34"/>
    <mergeCell ref="L38:M38"/>
    <mergeCell ref="L39:M39"/>
    <mergeCell ref="L40:M40"/>
    <mergeCell ref="L44:M44"/>
    <mergeCell ref="L45:M45"/>
    <mergeCell ref="I26:J26"/>
    <mergeCell ref="L85:M85"/>
    <mergeCell ref="L86:M86"/>
    <mergeCell ref="L87:M87"/>
    <mergeCell ref="L88:M88"/>
    <mergeCell ref="L89:M89"/>
    <mergeCell ref="L76:M76"/>
    <mergeCell ref="L77:M77"/>
    <mergeCell ref="L78:M78"/>
    <mergeCell ref="L79:M79"/>
    <mergeCell ref="L80:M80"/>
    <mergeCell ref="L81:M81"/>
    <mergeCell ref="L82:M82"/>
    <mergeCell ref="L83:M83"/>
    <mergeCell ref="L84:M84"/>
  </mergeCells>
  <conditionalFormatting sqref="H33">
    <cfRule type="containsBlanks" dxfId="11" priority="12">
      <formula>LEN(TRIM(H33))=0</formula>
    </cfRule>
  </conditionalFormatting>
  <conditionalFormatting sqref="H33">
    <cfRule type="containsBlanks" dxfId="10" priority="11">
      <formula>LEN(TRIM(H33))=0</formula>
    </cfRule>
  </conditionalFormatting>
  <conditionalFormatting sqref="H34">
    <cfRule type="containsBlanks" dxfId="9" priority="10">
      <formula>LEN(TRIM(H34))=0</formula>
    </cfRule>
  </conditionalFormatting>
  <conditionalFormatting sqref="H34">
    <cfRule type="containsBlanks" dxfId="8" priority="9">
      <formula>LEN(TRIM(H34))=0</formula>
    </cfRule>
  </conditionalFormatting>
  <conditionalFormatting sqref="H39">
    <cfRule type="containsBlanks" dxfId="7" priority="8">
      <formula>LEN(TRIM(H39))=0</formula>
    </cfRule>
  </conditionalFormatting>
  <conditionalFormatting sqref="H39">
    <cfRule type="containsBlanks" dxfId="6" priority="7">
      <formula>LEN(TRIM(H39))=0</formula>
    </cfRule>
  </conditionalFormatting>
  <conditionalFormatting sqref="H40">
    <cfRule type="containsBlanks" dxfId="5" priority="6">
      <formula>LEN(TRIM(H40))=0</formula>
    </cfRule>
  </conditionalFormatting>
  <conditionalFormatting sqref="H40">
    <cfRule type="containsBlanks" dxfId="4" priority="5">
      <formula>LEN(TRIM(H40))=0</formula>
    </cfRule>
  </conditionalFormatting>
  <conditionalFormatting sqref="H45">
    <cfRule type="containsBlanks" dxfId="3" priority="4">
      <formula>LEN(TRIM(H45))=0</formula>
    </cfRule>
  </conditionalFormatting>
  <conditionalFormatting sqref="H45">
    <cfRule type="containsBlanks" dxfId="2" priority="3">
      <formula>LEN(TRIM(H45))=0</formula>
    </cfRule>
  </conditionalFormatting>
  <conditionalFormatting sqref="H48:H89">
    <cfRule type="containsBlanks" dxfId="1" priority="2">
      <formula>LEN(TRIM(H48))=0</formula>
    </cfRule>
  </conditionalFormatting>
  <conditionalFormatting sqref="H48:H89">
    <cfRule type="containsBlanks" dxfId="0" priority="1">
      <formula>LEN(TRIM(H48))=0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1205 N.Dobrzejewice Szymon Kowalski2</cp:lastModifiedBy>
  <dcterms:created xsi:type="dcterms:W3CDTF">2022-10-21T10:17:51Z</dcterms:created>
  <dcterms:modified xsi:type="dcterms:W3CDTF">2022-10-24T08:40:02Z</dcterms:modified>
</cp:coreProperties>
</file>