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0.132\budzet\Gosia 2019\Kredyt\2024\"/>
    </mc:Choice>
  </mc:AlternateContent>
  <xr:revisionPtr revIDLastSave="0" documentId="13_ncr:1_{B8F7BAC2-1793-40A3-9DB2-24BD70915E2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rkusz1" sheetId="1" r:id="rId1"/>
    <sheet name="Arkusz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5" i="2"/>
  <c r="E6" i="2" s="1"/>
  <c r="E7" i="2" s="1"/>
  <c r="M27" i="1"/>
  <c r="D192" i="1"/>
  <c r="E192" i="1"/>
  <c r="N12" i="1"/>
  <c r="E23" i="1"/>
  <c r="L26" i="1"/>
  <c r="L25" i="1"/>
  <c r="E169" i="1"/>
  <c r="E170" i="1"/>
  <c r="L24" i="1"/>
  <c r="L23" i="1"/>
  <c r="C192" i="1"/>
  <c r="D10" i="1"/>
  <c r="E13" i="2" l="1"/>
  <c r="E8" i="2"/>
  <c r="G190" i="1"/>
  <c r="G189" i="1"/>
  <c r="G188" i="1"/>
  <c r="G187" i="1"/>
  <c r="G186" i="1"/>
  <c r="G185" i="1"/>
  <c r="G184" i="1"/>
  <c r="G183" i="1"/>
  <c r="G182" i="1"/>
  <c r="G181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F10" i="1"/>
  <c r="F25" i="1"/>
  <c r="G12" i="1"/>
  <c r="F5" i="1"/>
  <c r="F6" i="1" s="1"/>
  <c r="G6" i="1"/>
  <c r="G7" i="1"/>
  <c r="G8" i="1"/>
  <c r="G9" i="1"/>
  <c r="E9" i="2" l="1"/>
  <c r="E14" i="2"/>
  <c r="F7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I4" i="1"/>
  <c r="E6" i="1" s="1"/>
  <c r="E15" i="2" l="1"/>
  <c r="E7" i="1"/>
  <c r="F8" i="1"/>
  <c r="E8" i="1"/>
  <c r="E16" i="2" l="1"/>
  <c r="E9" i="1"/>
  <c r="F9" i="1"/>
  <c r="F11" i="1" s="1"/>
  <c r="F12" i="1" s="1"/>
  <c r="E17" i="2" l="1"/>
  <c r="E10" i="1"/>
  <c r="F13" i="1"/>
  <c r="F14" i="1" s="1"/>
  <c r="F15" i="1" s="1"/>
  <c r="E18" i="2" l="1"/>
  <c r="L11" i="1"/>
  <c r="F16" i="1"/>
  <c r="E19" i="2" l="1"/>
  <c r="N11" i="1"/>
  <c r="F17" i="1"/>
  <c r="E20" i="2" l="1"/>
  <c r="F18" i="1"/>
  <c r="E21" i="2" l="1"/>
  <c r="F19" i="1"/>
  <c r="E22" i="2" l="1"/>
  <c r="F20" i="1"/>
  <c r="E23" i="2" l="1"/>
  <c r="F21" i="1"/>
  <c r="E24" i="2" l="1"/>
  <c r="F22" i="1"/>
  <c r="E25" i="2" l="1"/>
  <c r="F23" i="1"/>
  <c r="L12" i="1"/>
  <c r="L27" i="1" s="1"/>
  <c r="E26" i="2" l="1"/>
  <c r="F24" i="1"/>
  <c r="E24" i="1"/>
  <c r="E27" i="2" l="1"/>
  <c r="E25" i="1"/>
  <c r="E28" i="2" l="1"/>
  <c r="F26" i="1"/>
  <c r="E26" i="1"/>
  <c r="E29" i="2" l="1"/>
  <c r="F27" i="1"/>
  <c r="E27" i="1"/>
  <c r="E30" i="2" l="1"/>
  <c r="F28" i="1"/>
  <c r="E28" i="1"/>
  <c r="E31" i="2" l="1"/>
  <c r="F29" i="1"/>
  <c r="E29" i="1"/>
  <c r="E32" i="2" l="1"/>
  <c r="F30" i="1"/>
  <c r="E30" i="1"/>
  <c r="E33" i="2" l="1"/>
  <c r="F31" i="1"/>
  <c r="E31" i="1"/>
  <c r="E34" i="2" l="1"/>
  <c r="F32" i="1"/>
  <c r="E32" i="1"/>
  <c r="E35" i="2" l="1"/>
  <c r="F33" i="1"/>
  <c r="E33" i="1"/>
  <c r="E36" i="2" l="1"/>
  <c r="F34" i="1"/>
  <c r="E34" i="1"/>
  <c r="E37" i="2" l="1"/>
  <c r="F35" i="1"/>
  <c r="E35" i="1"/>
  <c r="L13" i="1" s="1"/>
  <c r="E38" i="2" l="1"/>
  <c r="N13" i="1"/>
  <c r="F36" i="1"/>
  <c r="E36" i="1"/>
  <c r="E39" i="2" l="1"/>
  <c r="F37" i="1"/>
  <c r="E37" i="1"/>
  <c r="E40" i="2" l="1"/>
  <c r="F38" i="1"/>
  <c r="E38" i="1"/>
  <c r="E41" i="2" l="1"/>
  <c r="F39" i="1"/>
  <c r="E39" i="1"/>
  <c r="E42" i="2" l="1"/>
  <c r="F40" i="1"/>
  <c r="E40" i="1"/>
  <c r="E43" i="2" l="1"/>
  <c r="F41" i="1"/>
  <c r="E41" i="1"/>
  <c r="E44" i="2" l="1"/>
  <c r="F42" i="1"/>
  <c r="E42" i="1"/>
  <c r="E45" i="2" l="1"/>
  <c r="F43" i="1"/>
  <c r="E43" i="1"/>
  <c r="E46" i="2" l="1"/>
  <c r="F44" i="1"/>
  <c r="E44" i="1"/>
  <c r="E47" i="2" l="1"/>
  <c r="F45" i="1"/>
  <c r="E45" i="1"/>
  <c r="E48" i="2" l="1"/>
  <c r="F46" i="1"/>
  <c r="E46" i="1"/>
  <c r="E49" i="2" l="1"/>
  <c r="F47" i="1"/>
  <c r="E47" i="1"/>
  <c r="L14" i="1" s="1"/>
  <c r="E50" i="2" l="1"/>
  <c r="N14" i="1"/>
  <c r="F48" i="1"/>
  <c r="E48" i="1"/>
  <c r="E51" i="2" l="1"/>
  <c r="F49" i="1"/>
  <c r="E49" i="1"/>
  <c r="E52" i="2" l="1"/>
  <c r="F50" i="1"/>
  <c r="E50" i="1"/>
  <c r="E53" i="2" l="1"/>
  <c r="F51" i="1"/>
  <c r="E51" i="1"/>
  <c r="E54" i="2" l="1"/>
  <c r="F52" i="1"/>
  <c r="E52" i="1"/>
  <c r="E55" i="2" l="1"/>
  <c r="F53" i="1"/>
  <c r="E53" i="1"/>
  <c r="E56" i="2" l="1"/>
  <c r="F54" i="1"/>
  <c r="E54" i="1"/>
  <c r="E57" i="2" l="1"/>
  <c r="F55" i="1"/>
  <c r="E55" i="1"/>
  <c r="E58" i="2" l="1"/>
  <c r="F56" i="1"/>
  <c r="E56" i="1"/>
  <c r="E59" i="2" l="1"/>
  <c r="F57" i="1"/>
  <c r="E57" i="1"/>
  <c r="E60" i="2" l="1"/>
  <c r="F58" i="1"/>
  <c r="E58" i="1"/>
  <c r="E61" i="2" l="1"/>
  <c r="F59" i="1"/>
  <c r="E59" i="1"/>
  <c r="L15" i="1" s="1"/>
  <c r="E62" i="2" l="1"/>
  <c r="N15" i="1"/>
  <c r="F60" i="1"/>
  <c r="E60" i="1"/>
  <c r="E63" i="2" l="1"/>
  <c r="F61" i="1"/>
  <c r="E61" i="1"/>
  <c r="E64" i="2" l="1"/>
  <c r="F62" i="1"/>
  <c r="E62" i="1"/>
  <c r="E65" i="2" l="1"/>
  <c r="F63" i="1"/>
  <c r="E63" i="1"/>
  <c r="E66" i="2" l="1"/>
  <c r="F64" i="1"/>
  <c r="E64" i="1"/>
  <c r="E67" i="2" l="1"/>
  <c r="F65" i="1"/>
  <c r="E65" i="1"/>
  <c r="E68" i="2" l="1"/>
  <c r="F66" i="1"/>
  <c r="E66" i="1"/>
  <c r="E69" i="2" l="1"/>
  <c r="F67" i="1"/>
  <c r="E67" i="1"/>
  <c r="E70" i="2" l="1"/>
  <c r="F68" i="1"/>
  <c r="E68" i="1"/>
  <c r="E71" i="2" l="1"/>
  <c r="F69" i="1"/>
  <c r="E69" i="1"/>
  <c r="E72" i="2" l="1"/>
  <c r="F70" i="1"/>
  <c r="E70" i="1"/>
  <c r="E73" i="2" l="1"/>
  <c r="F71" i="1"/>
  <c r="E71" i="1"/>
  <c r="L16" i="1" s="1"/>
  <c r="E74" i="2" l="1"/>
  <c r="N16" i="1"/>
  <c r="F72" i="1"/>
  <c r="E72" i="1"/>
  <c r="E75" i="2" l="1"/>
  <c r="F73" i="1"/>
  <c r="E73" i="1"/>
  <c r="E76" i="2" l="1"/>
  <c r="F74" i="1"/>
  <c r="E74" i="1"/>
  <c r="E77" i="2" l="1"/>
  <c r="F75" i="1"/>
  <c r="E75" i="1"/>
  <c r="E78" i="2" l="1"/>
  <c r="F76" i="1"/>
  <c r="E76" i="1"/>
  <c r="E79" i="2" l="1"/>
  <c r="F77" i="1"/>
  <c r="E77" i="1"/>
  <c r="E80" i="2" l="1"/>
  <c r="F78" i="1"/>
  <c r="E78" i="1"/>
  <c r="E81" i="2" l="1"/>
  <c r="F79" i="1"/>
  <c r="E79" i="1"/>
  <c r="E82" i="2" l="1"/>
  <c r="F80" i="1"/>
  <c r="E80" i="1"/>
  <c r="E83" i="2" l="1"/>
  <c r="F81" i="1"/>
  <c r="E81" i="1"/>
  <c r="E84" i="2" l="1"/>
  <c r="F82" i="1"/>
  <c r="E82" i="1"/>
  <c r="E85" i="2" l="1"/>
  <c r="F83" i="1"/>
  <c r="E83" i="1"/>
  <c r="L17" i="1" s="1"/>
  <c r="E86" i="2" l="1"/>
  <c r="N17" i="1"/>
  <c r="F84" i="1"/>
  <c r="E84" i="1"/>
  <c r="E87" i="2" l="1"/>
  <c r="F85" i="1"/>
  <c r="E85" i="1"/>
  <c r="E88" i="2" l="1"/>
  <c r="F86" i="1"/>
  <c r="E86" i="1"/>
  <c r="E89" i="2" l="1"/>
  <c r="E87" i="1"/>
  <c r="F87" i="1"/>
  <c r="E90" i="2" l="1"/>
  <c r="F88" i="1"/>
  <c r="E88" i="1"/>
  <c r="E91" i="2" l="1"/>
  <c r="F89" i="1"/>
  <c r="E89" i="1"/>
  <c r="E92" i="2" l="1"/>
  <c r="E90" i="1"/>
  <c r="F90" i="1"/>
  <c r="E93" i="2" l="1"/>
  <c r="E91" i="1"/>
  <c r="F91" i="1"/>
  <c r="E94" i="2" l="1"/>
  <c r="F92" i="1"/>
  <c r="E92" i="1"/>
  <c r="E95" i="2" l="1"/>
  <c r="E93" i="1"/>
  <c r="F93" i="1"/>
  <c r="E96" i="2" l="1"/>
  <c r="F94" i="1"/>
  <c r="E94" i="1"/>
  <c r="E97" i="2" l="1"/>
  <c r="F95" i="1"/>
  <c r="E95" i="1"/>
  <c r="E98" i="2" l="1"/>
  <c r="L18" i="1"/>
  <c r="N18" i="1" s="1"/>
  <c r="F96" i="1"/>
  <c r="E96" i="1"/>
  <c r="E99" i="2" l="1"/>
  <c r="F97" i="1"/>
  <c r="E97" i="1"/>
  <c r="E100" i="2" l="1"/>
  <c r="F98" i="1"/>
  <c r="E98" i="1"/>
  <c r="E101" i="2" l="1"/>
  <c r="F99" i="1"/>
  <c r="E99" i="1"/>
  <c r="E102" i="2" l="1"/>
  <c r="F100" i="1"/>
  <c r="E100" i="1"/>
  <c r="E103" i="2" l="1"/>
  <c r="F101" i="1"/>
  <c r="E101" i="1"/>
  <c r="E104" i="2" l="1"/>
  <c r="F102" i="1"/>
  <c r="E102" i="1"/>
  <c r="E105" i="2" l="1"/>
  <c r="F103" i="1"/>
  <c r="E103" i="1"/>
  <c r="E106" i="2" l="1"/>
  <c r="E104" i="1"/>
  <c r="F104" i="1"/>
  <c r="E107" i="2" l="1"/>
  <c r="F105" i="1"/>
  <c r="E105" i="1"/>
  <c r="E108" i="2" l="1"/>
  <c r="F106" i="1"/>
  <c r="E106" i="1"/>
  <c r="E109" i="2" l="1"/>
  <c r="F107" i="1"/>
  <c r="E107" i="1"/>
  <c r="L19" i="1" s="1"/>
  <c r="N19" i="1" s="1"/>
  <c r="E110" i="2" l="1"/>
  <c r="F108" i="1"/>
  <c r="E108" i="1"/>
  <c r="E111" i="2" l="1"/>
  <c r="F109" i="1"/>
  <c r="E109" i="1"/>
  <c r="E112" i="2" l="1"/>
  <c r="F110" i="1"/>
  <c r="E110" i="1"/>
  <c r="E113" i="2" l="1"/>
  <c r="F111" i="1"/>
  <c r="E111" i="1"/>
  <c r="E114" i="2" l="1"/>
  <c r="F112" i="1"/>
  <c r="E112" i="1"/>
  <c r="E115" i="2" l="1"/>
  <c r="F113" i="1"/>
  <c r="E113" i="1"/>
  <c r="E116" i="2" l="1"/>
  <c r="F114" i="1"/>
  <c r="E114" i="1"/>
  <c r="E117" i="2" l="1"/>
  <c r="F115" i="1"/>
  <c r="E115" i="1"/>
  <c r="E118" i="2" l="1"/>
  <c r="F116" i="1"/>
  <c r="E116" i="1"/>
  <c r="E119" i="2" l="1"/>
  <c r="F117" i="1"/>
  <c r="E117" i="1"/>
  <c r="E120" i="2" l="1"/>
  <c r="F118" i="1"/>
  <c r="E118" i="1"/>
  <c r="E121" i="2" l="1"/>
  <c r="F119" i="1"/>
  <c r="E119" i="1"/>
  <c r="L20" i="1" s="1"/>
  <c r="N20" i="1" s="1"/>
  <c r="E122" i="2" l="1"/>
  <c r="F120" i="1"/>
  <c r="E120" i="1"/>
  <c r="E123" i="2" l="1"/>
  <c r="F121" i="1"/>
  <c r="E121" i="1"/>
  <c r="E124" i="2" l="1"/>
  <c r="F122" i="1"/>
  <c r="E122" i="1"/>
  <c r="E125" i="2" l="1"/>
  <c r="F123" i="1"/>
  <c r="E123" i="1"/>
  <c r="E126" i="2" l="1"/>
  <c r="E124" i="1"/>
  <c r="F124" i="1"/>
  <c r="E127" i="2" l="1"/>
  <c r="F125" i="1"/>
  <c r="E125" i="1"/>
  <c r="E128" i="2" l="1"/>
  <c r="F126" i="1"/>
  <c r="E126" i="1"/>
  <c r="E129" i="2" l="1"/>
  <c r="F127" i="1"/>
  <c r="E127" i="1"/>
  <c r="E130" i="2" l="1"/>
  <c r="F128" i="1"/>
  <c r="E128" i="1"/>
  <c r="E131" i="2" l="1"/>
  <c r="F129" i="1"/>
  <c r="E129" i="1"/>
  <c r="E132" i="2" l="1"/>
  <c r="F130" i="1"/>
  <c r="E130" i="1"/>
  <c r="E133" i="2" l="1"/>
  <c r="E131" i="1"/>
  <c r="L21" i="1" s="1"/>
  <c r="N21" i="1" s="1"/>
  <c r="F131" i="1"/>
  <c r="E134" i="2" l="1"/>
  <c r="F132" i="1"/>
  <c r="E132" i="1"/>
  <c r="E135" i="2" l="1"/>
  <c r="F133" i="1"/>
  <c r="E133" i="1"/>
  <c r="E136" i="2" l="1"/>
  <c r="F134" i="1"/>
  <c r="E134" i="1"/>
  <c r="E137" i="2" l="1"/>
  <c r="F135" i="1"/>
  <c r="E135" i="1"/>
  <c r="E138" i="2" l="1"/>
  <c r="F136" i="1"/>
  <c r="E136" i="1"/>
  <c r="E139" i="2" l="1"/>
  <c r="E137" i="1"/>
  <c r="F137" i="1"/>
  <c r="E140" i="2" l="1"/>
  <c r="F138" i="1"/>
  <c r="E138" i="1"/>
  <c r="E141" i="2" l="1"/>
  <c r="F139" i="1"/>
  <c r="E139" i="1"/>
  <c r="E142" i="2" l="1"/>
  <c r="F140" i="1"/>
  <c r="E140" i="1"/>
  <c r="E143" i="2" l="1"/>
  <c r="F141" i="1"/>
  <c r="E141" i="1"/>
  <c r="E144" i="2" l="1"/>
  <c r="F142" i="1"/>
  <c r="E142" i="1"/>
  <c r="E145" i="2" l="1"/>
  <c r="F143" i="1"/>
  <c r="E143" i="1"/>
  <c r="L22" i="1" s="1"/>
  <c r="N22" i="1" s="1"/>
  <c r="E146" i="2" l="1"/>
  <c r="F144" i="1"/>
  <c r="E144" i="1"/>
  <c r="E147" i="2" l="1"/>
  <c r="F145" i="1"/>
  <c r="E145" i="1"/>
  <c r="E148" i="2" l="1"/>
  <c r="F146" i="1"/>
  <c r="E146" i="1"/>
  <c r="E149" i="2" l="1"/>
  <c r="E147" i="1"/>
  <c r="F147" i="1"/>
  <c r="E150" i="2" l="1"/>
  <c r="F148" i="1"/>
  <c r="E148" i="1"/>
  <c r="E151" i="2" l="1"/>
  <c r="F149" i="1"/>
  <c r="E149" i="1"/>
  <c r="E152" i="2" l="1"/>
  <c r="F150" i="1"/>
  <c r="E150" i="1"/>
  <c r="E153" i="2" l="1"/>
  <c r="F151" i="1"/>
  <c r="E151" i="1"/>
  <c r="E154" i="2" l="1"/>
  <c r="F152" i="1"/>
  <c r="E152" i="1"/>
  <c r="E155" i="2" l="1"/>
  <c r="F153" i="1"/>
  <c r="E153" i="1"/>
  <c r="E156" i="2" l="1"/>
  <c r="F154" i="1"/>
  <c r="E154" i="1"/>
  <c r="E157" i="2" l="1"/>
  <c r="F155" i="1"/>
  <c r="E155" i="1"/>
  <c r="N23" i="1" s="1"/>
  <c r="E158" i="2" l="1"/>
  <c r="F156" i="1"/>
  <c r="E156" i="1"/>
  <c r="E159" i="2" l="1"/>
  <c r="F157" i="1"/>
  <c r="E157" i="1"/>
  <c r="E160" i="2" l="1"/>
  <c r="F158" i="1"/>
  <c r="E158" i="1"/>
  <c r="E161" i="2" l="1"/>
  <c r="F159" i="1"/>
  <c r="E159" i="1"/>
  <c r="E162" i="2" l="1"/>
  <c r="F160" i="1"/>
  <c r="E160" i="1"/>
  <c r="E163" i="2" l="1"/>
  <c r="F161" i="1"/>
  <c r="E161" i="1"/>
  <c r="E164" i="2" l="1"/>
  <c r="F162" i="1"/>
  <c r="E162" i="1"/>
  <c r="E165" i="2" l="1"/>
  <c r="F163" i="1"/>
  <c r="E163" i="1"/>
  <c r="E166" i="2" l="1"/>
  <c r="F164" i="1"/>
  <c r="E164" i="1"/>
  <c r="E167" i="2" l="1"/>
  <c r="F165" i="1"/>
  <c r="E166" i="1" s="1"/>
  <c r="E165" i="1"/>
  <c r="E168" i="2" l="1"/>
  <c r="F166" i="1"/>
  <c r="E169" i="2" l="1"/>
  <c r="E167" i="1"/>
  <c r="F167" i="1"/>
  <c r="E170" i="2" l="1"/>
  <c r="F168" i="1"/>
  <c r="E168" i="1"/>
  <c r="N24" i="1"/>
  <c r="E171" i="2" l="1"/>
  <c r="F169" i="1"/>
  <c r="E172" i="2" l="1"/>
  <c r="F170" i="1"/>
  <c r="E173" i="2" l="1"/>
  <c r="E171" i="1"/>
  <c r="F171" i="1"/>
  <c r="E174" i="2" l="1"/>
  <c r="F172" i="1"/>
  <c r="E172" i="1"/>
  <c r="E175" i="2" l="1"/>
  <c r="F173" i="1"/>
  <c r="E173" i="1"/>
  <c r="E176" i="2" l="1"/>
  <c r="F174" i="1"/>
  <c r="E174" i="1"/>
  <c r="E177" i="2" l="1"/>
  <c r="F175" i="1"/>
  <c r="E175" i="1"/>
  <c r="E176" i="1" l="1"/>
  <c r="F176" i="1"/>
  <c r="E177" i="1" l="1"/>
  <c r="F177" i="1"/>
  <c r="F178" i="1" l="1"/>
  <c r="E178" i="1"/>
  <c r="E179" i="1" l="1"/>
  <c r="F179" i="1"/>
  <c r="F180" i="1" l="1"/>
  <c r="E180" i="1"/>
  <c r="F181" i="1" l="1"/>
  <c r="E181" i="1"/>
  <c r="F182" i="1" l="1"/>
  <c r="E182" i="1"/>
  <c r="F183" i="1" l="1"/>
  <c r="E183" i="1"/>
  <c r="F184" i="1" l="1"/>
  <c r="E184" i="1"/>
  <c r="F185" i="1" l="1"/>
  <c r="E185" i="1"/>
  <c r="F186" i="1" l="1"/>
  <c r="E186" i="1"/>
  <c r="F187" i="1" l="1"/>
  <c r="E187" i="1"/>
  <c r="F188" i="1" l="1"/>
  <c r="E188" i="1"/>
  <c r="F189" i="1" l="1"/>
  <c r="E189" i="1"/>
  <c r="F190" i="1" l="1"/>
  <c r="E190" i="1"/>
  <c r="F191" i="1" l="1"/>
  <c r="E191" i="1"/>
</calcChain>
</file>

<file path=xl/sharedStrings.xml><?xml version="1.0" encoding="utf-8"?>
<sst xmlns="http://schemas.openxmlformats.org/spreadsheetml/2006/main" count="347" uniqueCount="179">
  <si>
    <t>Marża</t>
  </si>
  <si>
    <t xml:space="preserve">Razem: 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</si>
  <si>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</si>
  <si>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</si>
  <si>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</si>
  <si>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</si>
  <si>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</si>
  <si>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</si>
  <si>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</si>
  <si>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</si>
  <si>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</si>
  <si>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</si>
  <si>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</si>
  <si>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</si>
  <si>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</si>
  <si>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</si>
  <si>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</si>
  <si>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</si>
  <si>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</si>
  <si>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</si>
  <si>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</si>
  <si>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</si>
  <si>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</si>
  <si>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</si>
  <si>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</si>
  <si>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</si>
  <si>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</si>
  <si>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</si>
  <si>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</si>
  <si>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</si>
  <si>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</si>
  <si>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</si>
  <si>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</si>
  <si>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</si>
  <si>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</si>
  <si>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</si>
  <si>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</si>
  <si>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</si>
  <si>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</si>
  <si>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</si>
  <si>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</si>
  <si>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</si>
  <si>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</si>
  <si>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</si>
  <si>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</si>
  <si>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</si>
  <si>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</si>
  <si>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</si>
  <si>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</si>
  <si>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</si>
  <si>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</si>
  <si>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</si>
  <si>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</si>
  <si>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</si>
  <si>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</si>
  <si>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</si>
  <si>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</si>
  <si>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</si>
  <si>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</si>
  <si>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</si>
  <si>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</si>
  <si>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</si>
  <si>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</si>
  <si>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</si>
  <si>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</si>
  <si>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</si>
  <si>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</si>
  <si>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</si>
  <si>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</si>
  <si>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</si>
  <si>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</si>
  <si>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</si>
  <si>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</si>
  <si>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</si>
  <si>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</si>
  <si>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</si>
  <si>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</si>
  <si>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</si>
  <si>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</si>
  <si>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</si>
  <si>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</si>
  <si>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</si>
  <si>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</si>
  <si>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</si>
  <si>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</si>
  <si>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</si>
  <si>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</si>
  <si>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</si>
  <si>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</si>
  <si>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</si>
  <si>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</si>
  <si>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</si>
  <si>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</si>
  <si>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</si>
  <si>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</si>
  <si>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</si>
  <si>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</si>
  <si>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</si>
  <si>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</si>
  <si>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</si>
  <si>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</si>
  <si>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</si>
  <si>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</si>
  <si>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</si>
  <si>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</si>
  <si>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</si>
  <si>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</si>
  <si>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</si>
  <si>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</si>
  <si>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</si>
  <si>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</si>
  <si>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</si>
  <si>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</si>
  <si>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</si>
  <si>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</si>
  <si>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</si>
  <si>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</si>
  <si>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</si>
  <si>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</si>
  <si>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</si>
  <si>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</si>
  <si>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</si>
  <si>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</si>
  <si>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</si>
  <si>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</si>
  <si>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</si>
  <si>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</si>
  <si>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</si>
  <si>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</si>
  <si>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</si>
  <si>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</si>
  <si>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</si>
  <si>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</si>
  <si>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</si>
  <si>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</si>
  <si>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</si>
  <si>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</si>
  <si>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</si>
  <si>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</si>
  <si>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</si>
  <si>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</si>
  <si>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</si>
  <si>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</si>
  <si>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</si>
  <si>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</si>
  <si>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</si>
  <si>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</si>
  <si>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</si>
  <si>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</si>
  <si>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</si>
  <si>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</si>
  <si>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</si>
  <si>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</si>
  <si>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</si>
  <si>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</si>
  <si>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</si>
  <si>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</si>
  <si>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</si>
  <si>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</si>
  <si>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Uruchomienia</t>
  </si>
  <si>
    <t>Odsetki</t>
  </si>
  <si>
    <t>Saldo</t>
  </si>
  <si>
    <t>Dodatkowo zabezpieczone w WPF</t>
  </si>
  <si>
    <t>WPF globalnie odsetki</t>
  </si>
  <si>
    <t>WIBOR 1M z dn. 2024.08.22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</si>
  <si>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</si>
  <si>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</si>
  <si>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</si>
  <si>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</si>
  <si>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</si>
  <si>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</si>
  <si>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</si>
  <si>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</si>
  <si>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</si>
  <si>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Prognozowany harmonogram spłat kredytu w kwocie 14.744.572,03 zł 
na okres od  28.02.2025r. do 30.11.2038r.</t>
  </si>
  <si>
    <t>Lp.</t>
  </si>
  <si>
    <t>Termin płatności</t>
  </si>
  <si>
    <t>Rata</t>
  </si>
  <si>
    <t>Stan zadłużenia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</si>
</sst>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z_ł_-;\-* #,##0.00\ _z_ł_-;_-* &quot;-&quot;??\ _z_ł_-;_-@_-"/>
    <numFmt numFmtId="166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4" fontId="0" fillId="0" borderId="0" xfId="0" applyNumberFormat="1"/>
    <xf numFmtId="43" fontId="0" fillId="0" borderId="0" xfId="1" applyFont="1"/>
    <xf numFmtId="43" fontId="3" fillId="0" borderId="0" xfId="1" applyFont="1"/>
    <xf numFmtId="4" fontId="0" fillId="0" borderId="0" xfId="0" applyNumberFormat="1"/>
    <xf numFmtId="4" fontId="5" fillId="0" borderId="0" xfId="0" applyNumberFormat="1" applyFont="1"/>
    <xf numFmtId="10" fontId="0" fillId="0" borderId="0" xfId="2" applyNumberFormat="1" applyFont="1"/>
    <xf numFmtId="4" fontId="4" fillId="0" borderId="0" xfId="0" applyNumberFormat="1" applyFont="1" applyAlignment="1">
      <alignment horizontal="right"/>
    </xf>
    <xf numFmtId="10" fontId="3" fillId="0" borderId="0" xfId="2" applyNumberFormat="1" applyFont="1"/>
    <xf numFmtId="164" fontId="0" fillId="0" borderId="0" xfId="1" applyNumberFormat="1" applyFont="1"/>
    <xf numFmtId="10" fontId="3" fillId="0" borderId="0" xfId="2" applyNumberFormat="1" applyFont="1" applyFill="1"/>
    <xf numFmtId="10" fontId="2" fillId="2" borderId="0" xfId="2" applyNumberFormat="1" applyFont="1" applyFill="1"/>
    <xf numFmtId="165" fontId="0" fillId="0" borderId="0" xfId="0" applyNumberFormat="1"/>
    <xf numFmtId="14" fontId="6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0" fillId="0" borderId="0" xfId="2" applyNumberFormat="1" applyFont="1"/>
    <xf numFmtId="14" fontId="6" fillId="0" borderId="3" xfId="0" applyNumberFormat="1" applyFont="1" applyBorder="1" applyAlignment="1" applyProtection="1">
      <alignment horizontal="center" vertical="center"/>
      <protection locked="0"/>
    </xf>
    <xf numFmtId="4" fontId="7" fillId="0" borderId="2" xfId="0" applyNumberFormat="1" applyFont="1" applyBorder="1" applyAlignment="1" applyProtection="1">
      <alignment horizontal="right" vertical="center"/>
      <protection locked="0"/>
    </xf>
    <xf numFmtId="166" fontId="7" fillId="0" borderId="2" xfId="1" applyNumberFormat="1" applyFont="1" applyBorder="1"/>
    <xf numFmtId="2" fontId="7" fillId="0" borderId="2" xfId="0" applyNumberFormat="1" applyFont="1" applyBorder="1" applyAlignment="1" applyProtection="1">
      <alignment horizontal="right" vertical="center"/>
      <protection locked="0"/>
    </xf>
    <xf numFmtId="166" fontId="0" fillId="0" borderId="0" xfId="1" applyNumberFormat="1" applyFont="1"/>
    <xf numFmtId="166" fontId="0" fillId="0" borderId="0" xfId="0" applyNumberFormat="1"/>
    <xf numFmtId="43" fontId="0" fillId="2" borderId="0" xfId="1" applyFont="1" applyFill="1"/>
    <xf numFmtId="2" fontId="7" fillId="0" borderId="2" xfId="1" applyNumberFormat="1" applyFont="1" applyBorder="1"/>
    <xf numFmtId="4" fontId="7" fillId="0" borderId="2" xfId="1" applyNumberFormat="1" applyFont="1" applyBorder="1"/>
    <xf numFmtId="165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0" fillId="2" borderId="0" xfId="0" applyFill="1"/>
    <xf numFmtId="165" fontId="0" fillId="2" borderId="0" xfId="0" applyNumberFormat="1" applyFill="1"/>
    <xf numFmtId="4" fontId="0" fillId="2" borderId="0" xfId="0" applyNumberFormat="1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/>
    <xf numFmtId="4" fontId="6" fillId="0" borderId="2" xfId="0" applyNumberFormat="1" applyFont="1" applyBorder="1" applyAlignment="1" applyProtection="1">
      <alignment horizontal="right" vertical="center"/>
      <protection locked="0"/>
    </xf>
    <xf numFmtId="4" fontId="0" fillId="0" borderId="2" xfId="0" applyNumberFormat="1" applyBorder="1"/>
    <xf numFmtId="165" fontId="0" fillId="0" borderId="2" xfId="0" applyNumberFormat="1" applyBorder="1" applyAlignment="1">
      <alignment horizontal="center"/>
    </xf>
    <xf numFmtId="166" fontId="6" fillId="0" borderId="2" xfId="1" applyNumberFormat="1" applyFont="1" applyBorder="1"/>
    <xf numFmtId="2" fontId="6" fillId="0" borderId="2" xfId="1" applyNumberFormat="1" applyFont="1" applyBorder="1"/>
    <xf numFmtId="2" fontId="6" fillId="0" borderId="2" xfId="0" applyNumberFormat="1" applyFont="1" applyBorder="1" applyAlignment="1" applyProtection="1">
      <alignment horizontal="right" vertical="center"/>
      <protection locked="0"/>
    </xf>
    <xf numFmtId="166" fontId="0" fillId="0" borderId="2" xfId="0" applyNumberFormat="1" applyBorder="1" applyAlignment="1">
      <alignment horizontal="center"/>
    </xf>
    <xf numFmtId="0" fontId="3" fillId="0" borderId="2" xfId="0" applyFont="1" applyBorder="1"/>
    <xf numFmtId="14" fontId="3" fillId="0" borderId="2" xfId="0" applyNumberFormat="1" applyFont="1" applyBorder="1"/>
    <xf numFmtId="43" fontId="3" fillId="0" borderId="2" xfId="1" applyFont="1" applyBorder="1"/>
    <xf numFmtId="164" fontId="3" fillId="0" borderId="2" xfId="1" applyNumberFormat="1" applyFont="1" applyBorder="1"/>
    <xf numFmtId="165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Dziesiętny" xfId="1" builtinId="3"/>
    <cellStyle name="Normalny" xfId="0" builtinId="0"/>
    <cellStyle name="Procentowy" xfId="2" builtinId="5"/>
  </cellStyles>
  <dxfs count="9">
    <dxf>
      <font>
        <color rgb="FFC00000"/>
      </font>
    </dxf>
    <dxf>
      <font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auto="1"/>
      </font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7"/>
  <sheetViews>
    <sheetView zoomScale="84" zoomScaleNormal="84" workbookViewId="0">
      <selection activeCell="H38" sqref="H38"/>
    </sheetView>
  </sheetViews>
  <sheetFormatPr defaultRowHeight="15" x14ac:dyDescent="0.25"/>
  <cols>
    <col min="1" max="1" width="4.7109375" customWidth="1"/>
    <col min="2" max="2" width="13.140625" customWidth="1"/>
    <col min="3" max="3" width="18.42578125" style="2" customWidth="1"/>
    <col min="4" max="4" width="19" customWidth="1"/>
    <col min="5" max="5" width="16.42578125" style="26" customWidth="1"/>
    <col min="6" max="6" width="17.28515625" customWidth="1"/>
    <col min="8" max="8" width="24.42578125" bestFit="1" customWidth="1"/>
    <col min="9" max="9" width="12.7109375" style="6" bestFit="1" customWidth="1"/>
    <col min="12" max="12" width="25.28515625" customWidth="1"/>
    <col min="13" max="13" width="21" style="4" bestFit="1" customWidth="1"/>
    <col min="14" max="14" width="31.7109375" bestFit="1" customWidth="1"/>
  </cols>
  <sheetData>
    <row r="1" spans="1:14" x14ac:dyDescent="0.25">
      <c r="D1">
        <v>14744572.029999999</v>
      </c>
      <c r="E1" s="25"/>
    </row>
    <row r="2" spans="1:14" x14ac:dyDescent="0.25">
      <c r="H2" s="4" t="s">
        <v>164</v>
      </c>
      <c r="I2" s="6">
        <v>5.8500000000000003E-2</v>
      </c>
    </row>
    <row r="3" spans="1:14" x14ac:dyDescent="0.25">
      <c r="H3" s="5" t="s">
        <v>0</v>
      </c>
      <c r="I3" s="11">
        <v>1.2999999999999999E-2</v>
      </c>
    </row>
    <row r="4" spans="1:14" x14ac:dyDescent="0.25">
      <c r="D4" t="s">
        <v>159</v>
      </c>
      <c r="E4" s="26" t="s">
        <v>160</v>
      </c>
      <c r="F4" t="s">
        <v>161</v>
      </c>
      <c r="H4" s="7" t="s">
        <v>1</v>
      </c>
      <c r="I4" s="10">
        <f>SUM(I2:I3)</f>
        <v>7.1500000000000008E-2</v>
      </c>
    </row>
    <row r="5" spans="1:14" hidden="1" x14ac:dyDescent="0.25">
      <c r="A5" t="s">
        <v>2</v>
      </c>
      <c r="B5" s="1">
        <v>45107</v>
      </c>
      <c r="D5" s="9"/>
      <c r="F5" s="12">
        <f>D5</f>
        <v>0</v>
      </c>
      <c r="H5" s="7"/>
      <c r="I5" s="8"/>
    </row>
    <row r="6" spans="1:14" hidden="1" x14ac:dyDescent="0.25">
      <c r="A6" t="s">
        <v>4</v>
      </c>
      <c r="B6" s="1">
        <v>45138</v>
      </c>
      <c r="D6" s="9"/>
      <c r="E6" s="27">
        <f>F5/365*G6*$I$4</f>
        <v>0</v>
      </c>
      <c r="F6" s="12">
        <f>F5-C6</f>
        <v>0</v>
      </c>
      <c r="G6">
        <f>B6-B5</f>
        <v>31</v>
      </c>
      <c r="H6" s="7"/>
      <c r="I6" s="8"/>
    </row>
    <row r="7" spans="1:14" hidden="1" x14ac:dyDescent="0.25">
      <c r="A7" t="s">
        <v>5</v>
      </c>
      <c r="B7" s="1">
        <v>45169</v>
      </c>
      <c r="D7" s="9"/>
      <c r="E7" s="27">
        <f t="shared" ref="E7:E70" si="0">F6/365*G7*$I$4</f>
        <v>0</v>
      </c>
      <c r="F7" s="12">
        <f t="shared" ref="F7:F70" si="1">F6-C7</f>
        <v>0</v>
      </c>
      <c r="G7">
        <f t="shared" ref="G7:G70" si="2">B7-B6</f>
        <v>31</v>
      </c>
      <c r="H7" s="7"/>
      <c r="I7" s="8"/>
    </row>
    <row r="8" spans="1:14" hidden="1" x14ac:dyDescent="0.25">
      <c r="A8" t="s">
        <v>6</v>
      </c>
      <c r="B8" s="1">
        <v>45199</v>
      </c>
      <c r="D8" s="9"/>
      <c r="E8" s="27">
        <f t="shared" si="0"/>
        <v>0</v>
      </c>
      <c r="F8" s="12">
        <f>F7-C8+D8</f>
        <v>0</v>
      </c>
      <c r="G8">
        <f t="shared" si="2"/>
        <v>30</v>
      </c>
      <c r="H8" s="7"/>
      <c r="I8" s="8"/>
    </row>
    <row r="9" spans="1:14" hidden="1" x14ac:dyDescent="0.25">
      <c r="A9" t="s">
        <v>7</v>
      </c>
      <c r="B9" s="1">
        <v>45230</v>
      </c>
      <c r="D9" s="9"/>
      <c r="E9" s="27">
        <f t="shared" si="0"/>
        <v>0</v>
      </c>
      <c r="F9" s="12">
        <f t="shared" si="1"/>
        <v>0</v>
      </c>
      <c r="G9">
        <f t="shared" si="2"/>
        <v>31</v>
      </c>
      <c r="H9" s="7"/>
      <c r="I9" s="8"/>
    </row>
    <row r="10" spans="1:14" x14ac:dyDescent="0.25">
      <c r="A10" t="s">
        <v>2</v>
      </c>
      <c r="B10" s="13">
        <v>45260</v>
      </c>
      <c r="C10" s="14">
        <v>0</v>
      </c>
      <c r="D10" s="20">
        <f>D1</f>
        <v>14744572.029999999</v>
      </c>
      <c r="E10" s="27">
        <f>F9/365*G10*$I$4</f>
        <v>0</v>
      </c>
      <c r="F10" s="12">
        <f>D1</f>
        <v>14744572.029999999</v>
      </c>
      <c r="G10">
        <f>B10-B9</f>
        <v>30</v>
      </c>
      <c r="H10" s="7"/>
      <c r="I10" s="8"/>
      <c r="M10" s="4" t="s">
        <v>163</v>
      </c>
      <c r="N10" t="s">
        <v>162</v>
      </c>
    </row>
    <row r="11" spans="1:14" x14ac:dyDescent="0.25">
      <c r="A11" t="s">
        <v>4</v>
      </c>
      <c r="B11" s="13">
        <v>45291</v>
      </c>
      <c r="C11" s="14">
        <v>0</v>
      </c>
      <c r="D11" s="9"/>
      <c r="E11" s="27">
        <v>0</v>
      </c>
      <c r="F11" s="12">
        <f>F10-C11+D11</f>
        <v>14744572.029999999</v>
      </c>
      <c r="G11">
        <f t="shared" si="2"/>
        <v>31</v>
      </c>
      <c r="H11" s="7"/>
      <c r="I11" s="8"/>
      <c r="K11">
        <v>2023</v>
      </c>
      <c r="L11" s="12">
        <f>SUM(E11)</f>
        <v>0</v>
      </c>
      <c r="M11" s="4">
        <v>0</v>
      </c>
      <c r="N11" s="12">
        <f>M11-L11</f>
        <v>0</v>
      </c>
    </row>
    <row r="12" spans="1:14" x14ac:dyDescent="0.25">
      <c r="A12" t="s">
        <v>5</v>
      </c>
      <c r="B12" s="13">
        <v>45322</v>
      </c>
      <c r="C12" s="14">
        <v>0</v>
      </c>
      <c r="D12" s="9"/>
      <c r="E12" s="27">
        <v>0</v>
      </c>
      <c r="F12" s="12">
        <f>F11-C12</f>
        <v>14744572.029999999</v>
      </c>
      <c r="G12">
        <f>B12-B11</f>
        <v>31</v>
      </c>
      <c r="K12">
        <v>2024</v>
      </c>
      <c r="L12" s="12">
        <f>SUM(E12:E23)</f>
        <v>89537.928505465752</v>
      </c>
      <c r="M12" s="4">
        <v>2338967.81</v>
      </c>
      <c r="N12" s="12">
        <f>M12-L12</f>
        <v>2249429.8814945342</v>
      </c>
    </row>
    <row r="13" spans="1:14" x14ac:dyDescent="0.25">
      <c r="A13" t="s">
        <v>6</v>
      </c>
      <c r="B13" s="13">
        <v>45351</v>
      </c>
      <c r="C13" s="14">
        <v>0</v>
      </c>
      <c r="E13" s="27">
        <v>0</v>
      </c>
      <c r="F13" s="12">
        <f t="shared" si="1"/>
        <v>14744572.029999999</v>
      </c>
      <c r="G13">
        <f t="shared" si="2"/>
        <v>29</v>
      </c>
      <c r="K13">
        <v>2025</v>
      </c>
      <c r="L13" s="12">
        <f>SUM(E24:E35)</f>
        <v>1052094.5936381507</v>
      </c>
      <c r="M13" s="4">
        <v>2171076</v>
      </c>
      <c r="N13" s="12">
        <f t="shared" ref="N13:N24" si="3">M13-L13</f>
        <v>1118981.4063618493</v>
      </c>
    </row>
    <row r="14" spans="1:14" x14ac:dyDescent="0.25">
      <c r="A14" t="s">
        <v>7</v>
      </c>
      <c r="B14" s="13">
        <v>45382</v>
      </c>
      <c r="C14" s="14">
        <v>0</v>
      </c>
      <c r="E14" s="27">
        <v>0</v>
      </c>
      <c r="F14" s="12">
        <f t="shared" si="1"/>
        <v>14744572.029999999</v>
      </c>
      <c r="G14">
        <f t="shared" si="2"/>
        <v>31</v>
      </c>
      <c r="K14">
        <v>2026</v>
      </c>
      <c r="L14" s="12">
        <f>SUM(E36:E47)</f>
        <v>1047447.0936381507</v>
      </c>
      <c r="M14" s="4">
        <v>2153322</v>
      </c>
      <c r="N14" s="12">
        <f t="shared" si="3"/>
        <v>1105874.9063618493</v>
      </c>
    </row>
    <row r="15" spans="1:14" x14ac:dyDescent="0.25">
      <c r="A15" t="s">
        <v>8</v>
      </c>
      <c r="B15" s="13">
        <v>45412</v>
      </c>
      <c r="C15" s="14">
        <v>0</v>
      </c>
      <c r="E15" s="27">
        <v>0</v>
      </c>
      <c r="F15" s="12">
        <f t="shared" si="1"/>
        <v>14744572.029999999</v>
      </c>
      <c r="G15">
        <f t="shared" si="2"/>
        <v>30</v>
      </c>
      <c r="I15" s="15"/>
      <c r="K15">
        <v>2027</v>
      </c>
      <c r="L15" s="12">
        <f>SUM(E48:E59)</f>
        <v>1042799.5936381507</v>
      </c>
      <c r="M15" s="4">
        <v>2047604</v>
      </c>
      <c r="N15" s="12">
        <f t="shared" si="3"/>
        <v>1004804.4063618493</v>
      </c>
    </row>
    <row r="16" spans="1:14" x14ac:dyDescent="0.25">
      <c r="A16" t="s">
        <v>9</v>
      </c>
      <c r="B16" s="13">
        <v>45443</v>
      </c>
      <c r="C16" s="14">
        <v>0</v>
      </c>
      <c r="E16" s="27">
        <v>0</v>
      </c>
      <c r="F16" s="12">
        <f t="shared" si="1"/>
        <v>14744572.029999999</v>
      </c>
      <c r="G16">
        <f t="shared" si="2"/>
        <v>31</v>
      </c>
      <c r="K16">
        <v>2028</v>
      </c>
      <c r="L16" s="12">
        <f>SUM(E60:E71)</f>
        <v>1039683.8728166303</v>
      </c>
      <c r="M16" s="4">
        <v>1930248</v>
      </c>
      <c r="N16" s="12">
        <f t="shared" si="3"/>
        <v>890564.12718336971</v>
      </c>
    </row>
    <row r="17" spans="1:14" x14ac:dyDescent="0.25">
      <c r="A17" t="s">
        <v>3</v>
      </c>
      <c r="B17" s="13">
        <v>45473</v>
      </c>
      <c r="C17" s="14">
        <v>0</v>
      </c>
      <c r="E17" s="27">
        <v>0</v>
      </c>
      <c r="F17" s="12">
        <f t="shared" si="1"/>
        <v>14744572.029999999</v>
      </c>
      <c r="G17">
        <f t="shared" si="2"/>
        <v>30</v>
      </c>
      <c r="K17">
        <v>2029</v>
      </c>
      <c r="L17" s="12">
        <f>SUM(E72:E83)</f>
        <v>1008067.9789121232</v>
      </c>
      <c r="M17" s="4">
        <v>1810814</v>
      </c>
      <c r="N17" s="12">
        <f t="shared" si="3"/>
        <v>802746.02108787675</v>
      </c>
    </row>
    <row r="18" spans="1:14" x14ac:dyDescent="0.25">
      <c r="A18" t="s">
        <v>10</v>
      </c>
      <c r="B18" s="13">
        <v>45504</v>
      </c>
      <c r="C18" s="14">
        <v>0</v>
      </c>
      <c r="E18" s="27">
        <v>0</v>
      </c>
      <c r="F18" s="12">
        <f t="shared" si="1"/>
        <v>14744572.029999999</v>
      </c>
      <c r="G18">
        <f t="shared" si="2"/>
        <v>31</v>
      </c>
      <c r="K18">
        <v>2030</v>
      </c>
      <c r="L18" s="12">
        <f>SUM(E84:E95)</f>
        <v>964330.54740527412</v>
      </c>
      <c r="M18" s="4">
        <v>1707243</v>
      </c>
      <c r="N18" s="12">
        <f t="shared" si="3"/>
        <v>742912.45259472588</v>
      </c>
    </row>
    <row r="19" spans="1:14" x14ac:dyDescent="0.25">
      <c r="A19" t="s">
        <v>11</v>
      </c>
      <c r="B19" s="13">
        <v>45535</v>
      </c>
      <c r="C19" s="14">
        <v>0</v>
      </c>
      <c r="E19" s="27">
        <v>0</v>
      </c>
      <c r="F19" s="12">
        <f t="shared" si="1"/>
        <v>14744572.029999999</v>
      </c>
      <c r="G19">
        <f t="shared" si="2"/>
        <v>31</v>
      </c>
      <c r="K19">
        <v>2031</v>
      </c>
      <c r="L19" s="12">
        <f>SUM(E96:E107)</f>
        <v>941219.15185732883</v>
      </c>
      <c r="M19" s="4">
        <v>1585842</v>
      </c>
      <c r="N19" s="12">
        <f t="shared" si="3"/>
        <v>644622.84814267117</v>
      </c>
    </row>
    <row r="20" spans="1:14" x14ac:dyDescent="0.25">
      <c r="A20" t="s">
        <v>12</v>
      </c>
      <c r="B20" s="13">
        <v>45565</v>
      </c>
      <c r="C20" s="14">
        <v>0</v>
      </c>
      <c r="E20" s="27">
        <v>0</v>
      </c>
      <c r="F20" s="12">
        <f t="shared" si="1"/>
        <v>14744572.029999999</v>
      </c>
      <c r="G20">
        <f t="shared" si="2"/>
        <v>30</v>
      </c>
      <c r="K20">
        <v>2032</v>
      </c>
      <c r="L20" s="12">
        <f>SUM(E108:E119)</f>
        <v>926323.07144676719</v>
      </c>
      <c r="M20" s="4">
        <v>1422100</v>
      </c>
      <c r="N20" s="12">
        <f t="shared" si="3"/>
        <v>495776.92855323281</v>
      </c>
    </row>
    <row r="21" spans="1:14" x14ac:dyDescent="0.25">
      <c r="A21" t="s">
        <v>13</v>
      </c>
      <c r="B21" s="13">
        <v>45596</v>
      </c>
      <c r="C21" s="14">
        <v>0</v>
      </c>
      <c r="E21" s="27">
        <v>0</v>
      </c>
      <c r="F21" s="12">
        <f t="shared" si="1"/>
        <v>14744572.029999999</v>
      </c>
      <c r="G21">
        <f t="shared" si="2"/>
        <v>31</v>
      </c>
      <c r="K21">
        <v>2033</v>
      </c>
      <c r="L21" s="12">
        <f>SUM(E120:E131)</f>
        <v>890637.79911760276</v>
      </c>
      <c r="M21" s="4">
        <v>1234167</v>
      </c>
      <c r="N21" s="12">
        <f t="shared" si="3"/>
        <v>343529.20088239724</v>
      </c>
    </row>
    <row r="22" spans="1:14" x14ac:dyDescent="0.25">
      <c r="A22" t="s">
        <v>14</v>
      </c>
      <c r="B22" s="13">
        <v>45626</v>
      </c>
      <c r="C22" s="14">
        <v>0</v>
      </c>
      <c r="E22" s="27">
        <v>0</v>
      </c>
      <c r="F22" s="12">
        <f t="shared" si="1"/>
        <v>14744572.029999999</v>
      </c>
      <c r="G22">
        <f t="shared" si="2"/>
        <v>30</v>
      </c>
      <c r="K22">
        <v>2034</v>
      </c>
      <c r="L22" s="12">
        <f>SUM(E132:E143)</f>
        <v>845950.29911760287</v>
      </c>
      <c r="M22" s="4">
        <v>1022928</v>
      </c>
      <c r="N22" s="12">
        <f t="shared" si="3"/>
        <v>176977.70088239713</v>
      </c>
    </row>
    <row r="23" spans="1:14" x14ac:dyDescent="0.25">
      <c r="A23" t="s">
        <v>15</v>
      </c>
      <c r="B23" s="13">
        <v>45657</v>
      </c>
      <c r="C23" s="14">
        <v>0</v>
      </c>
      <c r="E23" s="27">
        <f t="shared" si="0"/>
        <v>89537.928505465752</v>
      </c>
      <c r="F23" s="12">
        <f t="shared" si="1"/>
        <v>14744572.029999999</v>
      </c>
      <c r="G23">
        <f t="shared" si="2"/>
        <v>31</v>
      </c>
      <c r="K23">
        <v>2035</v>
      </c>
      <c r="L23" s="12">
        <f>SUM(E144:E155)</f>
        <v>788079.37446006853</v>
      </c>
      <c r="M23" s="4">
        <v>789906</v>
      </c>
      <c r="N23" s="12">
        <f t="shared" si="3"/>
        <v>1826.6255399314687</v>
      </c>
    </row>
    <row r="24" spans="1:14" x14ac:dyDescent="0.25">
      <c r="A24" t="s">
        <v>16</v>
      </c>
      <c r="B24" s="13">
        <v>45688</v>
      </c>
      <c r="C24" s="14">
        <v>0</v>
      </c>
      <c r="E24" s="27">
        <f t="shared" si="0"/>
        <v>89537.928505465752</v>
      </c>
      <c r="F24" s="12">
        <f t="shared" si="1"/>
        <v>14744572.029999999</v>
      </c>
      <c r="G24">
        <f t="shared" si="2"/>
        <v>31</v>
      </c>
      <c r="K24" s="30">
        <v>2036</v>
      </c>
      <c r="L24" s="31">
        <f>SUM(E156:E167)</f>
        <v>685813.21196254785</v>
      </c>
      <c r="M24" s="32">
        <v>556393</v>
      </c>
      <c r="N24" s="31">
        <f t="shared" si="3"/>
        <v>-129420.21196254785</v>
      </c>
    </row>
    <row r="25" spans="1:14" x14ac:dyDescent="0.25">
      <c r="A25" t="s">
        <v>17</v>
      </c>
      <c r="B25" s="13">
        <v>45716</v>
      </c>
      <c r="C25" s="14">
        <v>16250</v>
      </c>
      <c r="E25" s="27">
        <f t="shared" si="0"/>
        <v>80872.96768235616</v>
      </c>
      <c r="F25" s="12">
        <f>D1-C25</f>
        <v>14728322.029999999</v>
      </c>
      <c r="G25">
        <f t="shared" si="2"/>
        <v>28</v>
      </c>
      <c r="K25">
        <v>2037</v>
      </c>
      <c r="L25" s="12">
        <f>SUM(E168:E179)</f>
        <v>467897.7887536987</v>
      </c>
      <c r="M25" s="4">
        <v>337947</v>
      </c>
      <c r="N25" s="12"/>
    </row>
    <row r="26" spans="1:14" x14ac:dyDescent="0.25">
      <c r="A26" t="s">
        <v>18</v>
      </c>
      <c r="B26" s="13">
        <v>45747</v>
      </c>
      <c r="C26" s="14">
        <v>0</v>
      </c>
      <c r="E26" s="27">
        <f t="shared" si="0"/>
        <v>89439.248710945219</v>
      </c>
      <c r="F26" s="12">
        <f t="shared" si="1"/>
        <v>14728322.029999999</v>
      </c>
      <c r="G26">
        <f t="shared" si="2"/>
        <v>31</v>
      </c>
      <c r="K26">
        <v>2038</v>
      </c>
      <c r="L26" s="12">
        <f>SUM(E180:E191)</f>
        <v>163920.60534752053</v>
      </c>
      <c r="M26" s="4">
        <v>116145</v>
      </c>
      <c r="N26" s="12"/>
    </row>
    <row r="27" spans="1:14" x14ac:dyDescent="0.25">
      <c r="A27" t="s">
        <v>19</v>
      </c>
      <c r="B27" s="13">
        <v>45777</v>
      </c>
      <c r="C27" s="14">
        <v>0</v>
      </c>
      <c r="E27" s="27">
        <f t="shared" si="0"/>
        <v>86554.111655753426</v>
      </c>
      <c r="F27" s="12">
        <f t="shared" si="1"/>
        <v>14728322.029999999</v>
      </c>
      <c r="G27">
        <f t="shared" si="2"/>
        <v>30</v>
      </c>
      <c r="L27" s="12">
        <f>SUM(L11:L26)</f>
        <v>11953802.910617081</v>
      </c>
      <c r="M27" s="4">
        <f>SUM(M11:M26)</f>
        <v>21224702.810000002</v>
      </c>
    </row>
    <row r="28" spans="1:14" x14ac:dyDescent="0.25">
      <c r="A28" t="s">
        <v>20</v>
      </c>
      <c r="B28" s="13">
        <v>45808</v>
      </c>
      <c r="C28" s="14">
        <v>16250</v>
      </c>
      <c r="E28" s="27">
        <f t="shared" si="0"/>
        <v>89439.248710945219</v>
      </c>
      <c r="F28" s="12">
        <f t="shared" si="1"/>
        <v>14712072.029999999</v>
      </c>
      <c r="G28">
        <f t="shared" si="2"/>
        <v>31</v>
      </c>
    </row>
    <row r="29" spans="1:14" x14ac:dyDescent="0.25">
      <c r="A29" t="s">
        <v>21</v>
      </c>
      <c r="B29" s="13">
        <v>45838</v>
      </c>
      <c r="C29" s="14">
        <v>0</v>
      </c>
      <c r="E29" s="27">
        <f t="shared" si="0"/>
        <v>86458.615080410964</v>
      </c>
      <c r="F29" s="12">
        <f t="shared" si="1"/>
        <v>14712072.029999999</v>
      </c>
      <c r="G29">
        <f t="shared" si="2"/>
        <v>30</v>
      </c>
    </row>
    <row r="30" spans="1:14" x14ac:dyDescent="0.25">
      <c r="A30" t="s">
        <v>22</v>
      </c>
      <c r="B30" s="13">
        <v>45869</v>
      </c>
      <c r="C30" s="14">
        <v>0</v>
      </c>
      <c r="E30" s="27">
        <f t="shared" si="0"/>
        <v>89340.568916424658</v>
      </c>
      <c r="F30" s="12">
        <f t="shared" si="1"/>
        <v>14712072.029999999</v>
      </c>
      <c r="G30">
        <f t="shared" si="2"/>
        <v>31</v>
      </c>
    </row>
    <row r="31" spans="1:14" x14ac:dyDescent="0.25">
      <c r="A31" t="s">
        <v>23</v>
      </c>
      <c r="B31" s="13">
        <v>45900</v>
      </c>
      <c r="C31" s="14">
        <v>16250</v>
      </c>
      <c r="E31" s="27">
        <f t="shared" si="0"/>
        <v>89340.568916424658</v>
      </c>
      <c r="F31" s="12">
        <f t="shared" si="1"/>
        <v>14695822.029999999</v>
      </c>
      <c r="G31">
        <f t="shared" si="2"/>
        <v>31</v>
      </c>
    </row>
    <row r="32" spans="1:14" x14ac:dyDescent="0.25">
      <c r="A32" t="s">
        <v>24</v>
      </c>
      <c r="B32" s="13">
        <v>45930</v>
      </c>
      <c r="C32" s="14">
        <v>0</v>
      </c>
      <c r="E32" s="27">
        <f t="shared" si="0"/>
        <v>86363.118505068502</v>
      </c>
      <c r="F32" s="12">
        <f t="shared" si="1"/>
        <v>14695822.029999999</v>
      </c>
      <c r="G32">
        <f t="shared" si="2"/>
        <v>30</v>
      </c>
    </row>
    <row r="33" spans="1:7" x14ac:dyDescent="0.25">
      <c r="A33" t="s">
        <v>25</v>
      </c>
      <c r="B33" s="13">
        <v>45961</v>
      </c>
      <c r="C33" s="14">
        <v>0</v>
      </c>
      <c r="E33" s="27">
        <f t="shared" si="0"/>
        <v>89241.889121904111</v>
      </c>
      <c r="F33" s="12">
        <f t="shared" si="1"/>
        <v>14695822.029999999</v>
      </c>
      <c r="G33">
        <f t="shared" si="2"/>
        <v>31</v>
      </c>
    </row>
    <row r="34" spans="1:7" x14ac:dyDescent="0.25">
      <c r="A34" t="s">
        <v>26</v>
      </c>
      <c r="B34" s="13">
        <v>45991</v>
      </c>
      <c r="C34" s="14">
        <v>16250</v>
      </c>
      <c r="E34" s="27">
        <f t="shared" si="0"/>
        <v>86363.118505068502</v>
      </c>
      <c r="F34" s="12">
        <f t="shared" si="1"/>
        <v>14679572.029999999</v>
      </c>
      <c r="G34">
        <f t="shared" si="2"/>
        <v>30</v>
      </c>
    </row>
    <row r="35" spans="1:7" x14ac:dyDescent="0.25">
      <c r="A35" t="s">
        <v>27</v>
      </c>
      <c r="B35" s="13">
        <v>46022</v>
      </c>
      <c r="C35" s="14">
        <v>0</v>
      </c>
      <c r="E35" s="27">
        <f t="shared" si="0"/>
        <v>89143.209327383578</v>
      </c>
      <c r="F35" s="12">
        <f t="shared" si="1"/>
        <v>14679572.029999999</v>
      </c>
      <c r="G35">
        <f t="shared" si="2"/>
        <v>31</v>
      </c>
    </row>
    <row r="36" spans="1:7" x14ac:dyDescent="0.25">
      <c r="A36" t="s">
        <v>28</v>
      </c>
      <c r="B36" s="13">
        <v>46053</v>
      </c>
      <c r="C36" s="14">
        <v>0</v>
      </c>
      <c r="E36" s="27">
        <f t="shared" si="0"/>
        <v>89143.209327383578</v>
      </c>
      <c r="F36" s="12">
        <f t="shared" si="1"/>
        <v>14679572.029999999</v>
      </c>
      <c r="G36">
        <f t="shared" si="2"/>
        <v>31</v>
      </c>
    </row>
    <row r="37" spans="1:7" x14ac:dyDescent="0.25">
      <c r="A37" t="s">
        <v>29</v>
      </c>
      <c r="B37" s="13">
        <v>46081</v>
      </c>
      <c r="C37" s="14">
        <v>16250</v>
      </c>
      <c r="E37" s="27">
        <f t="shared" si="0"/>
        <v>80516.447134410948</v>
      </c>
      <c r="F37" s="12">
        <f t="shared" si="1"/>
        <v>14663322.029999999</v>
      </c>
      <c r="G37">
        <f t="shared" si="2"/>
        <v>28</v>
      </c>
    </row>
    <row r="38" spans="1:7" x14ac:dyDescent="0.25">
      <c r="A38" t="s">
        <v>30</v>
      </c>
      <c r="B38" s="13">
        <v>46112</v>
      </c>
      <c r="C38" s="14">
        <v>0</v>
      </c>
      <c r="E38" s="27">
        <f t="shared" si="0"/>
        <v>89044.529532863016</v>
      </c>
      <c r="F38" s="12">
        <f t="shared" si="1"/>
        <v>14663322.029999999</v>
      </c>
      <c r="G38">
        <f t="shared" si="2"/>
        <v>31</v>
      </c>
    </row>
    <row r="39" spans="1:7" x14ac:dyDescent="0.25">
      <c r="A39" t="s">
        <v>31</v>
      </c>
      <c r="B39" s="13">
        <v>46142</v>
      </c>
      <c r="C39" s="14">
        <v>0</v>
      </c>
      <c r="E39" s="27">
        <f t="shared" si="0"/>
        <v>86172.125354383577</v>
      </c>
      <c r="F39" s="12">
        <f t="shared" si="1"/>
        <v>14663322.029999999</v>
      </c>
      <c r="G39">
        <f t="shared" si="2"/>
        <v>30</v>
      </c>
    </row>
    <row r="40" spans="1:7" x14ac:dyDescent="0.25">
      <c r="A40" t="s">
        <v>32</v>
      </c>
      <c r="B40" s="13">
        <v>46173</v>
      </c>
      <c r="C40" s="14">
        <v>16250</v>
      </c>
      <c r="E40" s="27">
        <f t="shared" si="0"/>
        <v>89044.529532863016</v>
      </c>
      <c r="F40" s="12">
        <f t="shared" si="1"/>
        <v>14647072.029999999</v>
      </c>
      <c r="G40">
        <f t="shared" si="2"/>
        <v>31</v>
      </c>
    </row>
    <row r="41" spans="1:7" x14ac:dyDescent="0.25">
      <c r="A41" t="s">
        <v>33</v>
      </c>
      <c r="B41" s="13">
        <v>46203</v>
      </c>
      <c r="C41" s="14">
        <v>0</v>
      </c>
      <c r="E41" s="27">
        <f t="shared" si="0"/>
        <v>86076.628779041101</v>
      </c>
      <c r="F41" s="12">
        <f t="shared" si="1"/>
        <v>14647072.029999999</v>
      </c>
      <c r="G41">
        <f t="shared" si="2"/>
        <v>30</v>
      </c>
    </row>
    <row r="42" spans="1:7" x14ac:dyDescent="0.25">
      <c r="A42" t="s">
        <v>34</v>
      </c>
      <c r="B42" s="13">
        <v>46234</v>
      </c>
      <c r="C42" s="14">
        <v>0</v>
      </c>
      <c r="E42" s="27">
        <f t="shared" si="0"/>
        <v>88945.849738342469</v>
      </c>
      <c r="F42" s="12">
        <f t="shared" si="1"/>
        <v>14647072.029999999</v>
      </c>
      <c r="G42">
        <f t="shared" si="2"/>
        <v>31</v>
      </c>
    </row>
    <row r="43" spans="1:7" x14ac:dyDescent="0.25">
      <c r="A43" t="s">
        <v>35</v>
      </c>
      <c r="B43" s="13">
        <v>46265</v>
      </c>
      <c r="C43" s="14">
        <v>16250</v>
      </c>
      <c r="E43" s="27">
        <f t="shared" si="0"/>
        <v>88945.849738342469</v>
      </c>
      <c r="F43" s="12">
        <f t="shared" si="1"/>
        <v>14630822.029999999</v>
      </c>
      <c r="G43">
        <f t="shared" si="2"/>
        <v>31</v>
      </c>
    </row>
    <row r="44" spans="1:7" x14ac:dyDescent="0.25">
      <c r="A44" t="s">
        <v>36</v>
      </c>
      <c r="B44" s="13">
        <v>46295</v>
      </c>
      <c r="C44" s="14">
        <v>0</v>
      </c>
      <c r="E44" s="27">
        <f t="shared" si="0"/>
        <v>85981.132203698638</v>
      </c>
      <c r="F44" s="12">
        <f t="shared" si="1"/>
        <v>14630822.029999999</v>
      </c>
      <c r="G44">
        <f t="shared" si="2"/>
        <v>30</v>
      </c>
    </row>
    <row r="45" spans="1:7" x14ac:dyDescent="0.25">
      <c r="A45" t="s">
        <v>37</v>
      </c>
      <c r="B45" s="13">
        <v>46326</v>
      </c>
      <c r="C45" s="14">
        <v>0</v>
      </c>
      <c r="E45" s="27">
        <f t="shared" si="0"/>
        <v>88847.169943821937</v>
      </c>
      <c r="F45" s="12">
        <f t="shared" si="1"/>
        <v>14630822.029999999</v>
      </c>
      <c r="G45">
        <f t="shared" si="2"/>
        <v>31</v>
      </c>
    </row>
    <row r="46" spans="1:7" x14ac:dyDescent="0.25">
      <c r="A46" t="s">
        <v>38</v>
      </c>
      <c r="B46" s="13">
        <v>46356</v>
      </c>
      <c r="C46" s="14">
        <v>16250</v>
      </c>
      <c r="E46" s="27">
        <f t="shared" si="0"/>
        <v>85981.132203698638</v>
      </c>
      <c r="F46" s="12">
        <f t="shared" si="1"/>
        <v>14614572.029999999</v>
      </c>
      <c r="G46">
        <f t="shared" si="2"/>
        <v>30</v>
      </c>
    </row>
    <row r="47" spans="1:7" x14ac:dyDescent="0.25">
      <c r="A47" t="s">
        <v>39</v>
      </c>
      <c r="B47" s="13">
        <v>46387</v>
      </c>
      <c r="C47" s="14">
        <v>0</v>
      </c>
      <c r="E47" s="27">
        <f t="shared" si="0"/>
        <v>88748.490149301375</v>
      </c>
      <c r="F47" s="12">
        <f t="shared" si="1"/>
        <v>14614572.029999999</v>
      </c>
      <c r="G47">
        <f t="shared" si="2"/>
        <v>31</v>
      </c>
    </row>
    <row r="48" spans="1:7" x14ac:dyDescent="0.25">
      <c r="A48" t="s">
        <v>40</v>
      </c>
      <c r="B48" s="13">
        <v>46418</v>
      </c>
      <c r="C48" s="14">
        <v>0</v>
      </c>
      <c r="E48" s="27">
        <f t="shared" si="0"/>
        <v>88748.490149301375</v>
      </c>
      <c r="F48" s="12">
        <f t="shared" si="1"/>
        <v>14614572.029999999</v>
      </c>
      <c r="G48">
        <f t="shared" si="2"/>
        <v>31</v>
      </c>
    </row>
    <row r="49" spans="1:7" x14ac:dyDescent="0.25">
      <c r="A49" t="s">
        <v>41</v>
      </c>
      <c r="B49" s="13">
        <v>46446</v>
      </c>
      <c r="C49" s="14">
        <v>16250</v>
      </c>
      <c r="E49" s="27">
        <f t="shared" si="0"/>
        <v>80159.926586465765</v>
      </c>
      <c r="F49" s="12">
        <f t="shared" si="1"/>
        <v>14598322.029999999</v>
      </c>
      <c r="G49">
        <f t="shared" si="2"/>
        <v>28</v>
      </c>
    </row>
    <row r="50" spans="1:7" x14ac:dyDescent="0.25">
      <c r="A50" t="s">
        <v>42</v>
      </c>
      <c r="B50" s="13">
        <v>46477</v>
      </c>
      <c r="C50" s="14">
        <v>0</v>
      </c>
      <c r="E50" s="27">
        <f t="shared" si="0"/>
        <v>88649.810354780828</v>
      </c>
      <c r="F50" s="12">
        <f t="shared" si="1"/>
        <v>14598322.029999999</v>
      </c>
      <c r="G50">
        <f t="shared" si="2"/>
        <v>31</v>
      </c>
    </row>
    <row r="51" spans="1:7" x14ac:dyDescent="0.25">
      <c r="A51" t="s">
        <v>43</v>
      </c>
      <c r="B51" s="13">
        <v>46507</v>
      </c>
      <c r="C51" s="14">
        <v>0</v>
      </c>
      <c r="E51" s="27">
        <f t="shared" si="0"/>
        <v>85790.139053013714</v>
      </c>
      <c r="F51" s="12">
        <f t="shared" si="1"/>
        <v>14598322.029999999</v>
      </c>
      <c r="G51">
        <f t="shared" si="2"/>
        <v>30</v>
      </c>
    </row>
    <row r="52" spans="1:7" x14ac:dyDescent="0.25">
      <c r="A52" t="s">
        <v>44</v>
      </c>
      <c r="B52" s="13">
        <v>46538</v>
      </c>
      <c r="C52" s="14">
        <v>16250</v>
      </c>
      <c r="E52" s="27">
        <f t="shared" si="0"/>
        <v>88649.810354780828</v>
      </c>
      <c r="F52" s="12">
        <f t="shared" si="1"/>
        <v>14582072.029999999</v>
      </c>
      <c r="G52">
        <f t="shared" si="2"/>
        <v>31</v>
      </c>
    </row>
    <row r="53" spans="1:7" x14ac:dyDescent="0.25">
      <c r="A53" t="s">
        <v>45</v>
      </c>
      <c r="B53" s="13">
        <v>46568</v>
      </c>
      <c r="C53" s="14">
        <v>0</v>
      </c>
      <c r="E53" s="27">
        <f t="shared" si="0"/>
        <v>85694.642477671237</v>
      </c>
      <c r="F53" s="12">
        <f t="shared" si="1"/>
        <v>14582072.029999999</v>
      </c>
      <c r="G53">
        <f t="shared" si="2"/>
        <v>30</v>
      </c>
    </row>
    <row r="54" spans="1:7" x14ac:dyDescent="0.25">
      <c r="A54" t="s">
        <v>46</v>
      </c>
      <c r="B54" s="13">
        <v>46599</v>
      </c>
      <c r="C54" s="14">
        <v>0</v>
      </c>
      <c r="E54" s="27">
        <f t="shared" si="0"/>
        <v>88551.130560260295</v>
      </c>
      <c r="F54" s="12">
        <f t="shared" si="1"/>
        <v>14582072.029999999</v>
      </c>
      <c r="G54">
        <f t="shared" si="2"/>
        <v>31</v>
      </c>
    </row>
    <row r="55" spans="1:7" x14ac:dyDescent="0.25">
      <c r="A55" t="s">
        <v>47</v>
      </c>
      <c r="B55" s="13">
        <v>46630</v>
      </c>
      <c r="C55" s="14">
        <v>16250</v>
      </c>
      <c r="E55" s="27">
        <f t="shared" si="0"/>
        <v>88551.130560260295</v>
      </c>
      <c r="F55" s="12">
        <f t="shared" si="1"/>
        <v>14565822.029999999</v>
      </c>
      <c r="G55">
        <f t="shared" si="2"/>
        <v>31</v>
      </c>
    </row>
    <row r="56" spans="1:7" x14ac:dyDescent="0.25">
      <c r="A56" t="s">
        <v>48</v>
      </c>
      <c r="B56" s="13">
        <v>46660</v>
      </c>
      <c r="C56" s="14">
        <v>0</v>
      </c>
      <c r="E56" s="27">
        <f t="shared" si="0"/>
        <v>85599.145902328775</v>
      </c>
      <c r="F56" s="12">
        <f t="shared" si="1"/>
        <v>14565822.029999999</v>
      </c>
      <c r="G56">
        <f t="shared" si="2"/>
        <v>30</v>
      </c>
    </row>
    <row r="57" spans="1:7" x14ac:dyDescent="0.25">
      <c r="A57" t="s">
        <v>49</v>
      </c>
      <c r="B57" s="13">
        <v>46691</v>
      </c>
      <c r="C57" s="14">
        <v>0</v>
      </c>
      <c r="E57" s="27">
        <f t="shared" si="0"/>
        <v>88452.450765739733</v>
      </c>
      <c r="F57" s="12">
        <f t="shared" si="1"/>
        <v>14565822.029999999</v>
      </c>
      <c r="G57">
        <f t="shared" si="2"/>
        <v>31</v>
      </c>
    </row>
    <row r="58" spans="1:7" x14ac:dyDescent="0.25">
      <c r="A58" t="s">
        <v>50</v>
      </c>
      <c r="B58" s="13">
        <v>46721</v>
      </c>
      <c r="C58" s="14">
        <v>16250</v>
      </c>
      <c r="E58" s="27">
        <f t="shared" si="0"/>
        <v>85599.145902328775</v>
      </c>
      <c r="F58" s="12">
        <f t="shared" si="1"/>
        <v>14549572.029999999</v>
      </c>
      <c r="G58">
        <f t="shared" si="2"/>
        <v>30</v>
      </c>
    </row>
    <row r="59" spans="1:7" x14ac:dyDescent="0.25">
      <c r="A59" t="s">
        <v>51</v>
      </c>
      <c r="B59" s="13">
        <v>46752</v>
      </c>
      <c r="C59" s="14">
        <v>0</v>
      </c>
      <c r="E59" s="27">
        <f t="shared" si="0"/>
        <v>88353.770971219186</v>
      </c>
      <c r="F59" s="12">
        <f t="shared" si="1"/>
        <v>14549572.029999999</v>
      </c>
      <c r="G59">
        <f t="shared" si="2"/>
        <v>31</v>
      </c>
    </row>
    <row r="60" spans="1:7" x14ac:dyDescent="0.25">
      <c r="A60" t="s">
        <v>52</v>
      </c>
      <c r="B60" s="13">
        <v>46783</v>
      </c>
      <c r="C60" s="14">
        <v>0</v>
      </c>
      <c r="E60" s="27">
        <f t="shared" si="0"/>
        <v>88353.770971219186</v>
      </c>
      <c r="F60" s="12">
        <f t="shared" si="1"/>
        <v>14549572.029999999</v>
      </c>
      <c r="G60">
        <f t="shared" si="2"/>
        <v>31</v>
      </c>
    </row>
    <row r="61" spans="1:7" x14ac:dyDescent="0.25">
      <c r="A61" t="s">
        <v>53</v>
      </c>
      <c r="B61" s="13">
        <v>46812</v>
      </c>
      <c r="C61" s="14">
        <v>26250</v>
      </c>
      <c r="E61" s="27">
        <f t="shared" si="0"/>
        <v>82653.52768275344</v>
      </c>
      <c r="F61" s="12">
        <f t="shared" si="1"/>
        <v>14523322.029999999</v>
      </c>
      <c r="G61">
        <f t="shared" si="2"/>
        <v>29</v>
      </c>
    </row>
    <row r="62" spans="1:7" x14ac:dyDescent="0.25">
      <c r="A62" t="s">
        <v>54</v>
      </c>
      <c r="B62" s="13">
        <v>46843</v>
      </c>
      <c r="C62" s="14">
        <v>0</v>
      </c>
      <c r="E62" s="27">
        <f t="shared" si="0"/>
        <v>88194.365149301375</v>
      </c>
      <c r="F62" s="12">
        <f t="shared" si="1"/>
        <v>14523322.029999999</v>
      </c>
      <c r="G62">
        <f t="shared" si="2"/>
        <v>31</v>
      </c>
    </row>
    <row r="63" spans="1:7" x14ac:dyDescent="0.25">
      <c r="A63" t="s">
        <v>55</v>
      </c>
      <c r="B63" s="13">
        <v>46873</v>
      </c>
      <c r="C63" s="14">
        <v>0</v>
      </c>
      <c r="E63" s="27">
        <f t="shared" si="0"/>
        <v>85349.385628356162</v>
      </c>
      <c r="F63" s="12">
        <f t="shared" si="1"/>
        <v>14523322.029999999</v>
      </c>
      <c r="G63">
        <f t="shared" si="2"/>
        <v>30</v>
      </c>
    </row>
    <row r="64" spans="1:7" x14ac:dyDescent="0.25">
      <c r="A64" t="s">
        <v>56</v>
      </c>
      <c r="B64" s="13">
        <v>46904</v>
      </c>
      <c r="C64" s="14">
        <v>26250</v>
      </c>
      <c r="E64" s="27">
        <f t="shared" si="0"/>
        <v>88194.365149301375</v>
      </c>
      <c r="F64" s="12">
        <f t="shared" si="1"/>
        <v>14497072.029999999</v>
      </c>
      <c r="G64">
        <f t="shared" si="2"/>
        <v>31</v>
      </c>
    </row>
    <row r="65" spans="1:7" x14ac:dyDescent="0.25">
      <c r="A65" t="s">
        <v>57</v>
      </c>
      <c r="B65" s="13">
        <v>46934</v>
      </c>
      <c r="C65" s="14">
        <v>0</v>
      </c>
      <c r="E65" s="27">
        <f t="shared" si="0"/>
        <v>85195.121929726025</v>
      </c>
      <c r="F65" s="12">
        <f t="shared" si="1"/>
        <v>14497072.029999999</v>
      </c>
      <c r="G65">
        <f t="shared" si="2"/>
        <v>30</v>
      </c>
    </row>
    <row r="66" spans="1:7" x14ac:dyDescent="0.25">
      <c r="A66" t="s">
        <v>58</v>
      </c>
      <c r="B66" s="13">
        <v>46965</v>
      </c>
      <c r="C66" s="14">
        <v>0</v>
      </c>
      <c r="E66" s="27">
        <f t="shared" si="0"/>
        <v>88034.959327383578</v>
      </c>
      <c r="F66" s="12">
        <f t="shared" si="1"/>
        <v>14497072.029999999</v>
      </c>
      <c r="G66">
        <f t="shared" si="2"/>
        <v>31</v>
      </c>
    </row>
    <row r="67" spans="1:7" x14ac:dyDescent="0.25">
      <c r="A67" t="s">
        <v>59</v>
      </c>
      <c r="B67" s="13">
        <v>46996</v>
      </c>
      <c r="C67" s="14">
        <v>26250</v>
      </c>
      <c r="E67" s="27">
        <f t="shared" si="0"/>
        <v>88034.959327383578</v>
      </c>
      <c r="F67" s="12">
        <f t="shared" si="1"/>
        <v>14470822.029999999</v>
      </c>
      <c r="G67">
        <f t="shared" si="2"/>
        <v>31</v>
      </c>
    </row>
    <row r="68" spans="1:7" x14ac:dyDescent="0.25">
      <c r="A68" t="s">
        <v>60</v>
      </c>
      <c r="B68" s="13">
        <v>47026</v>
      </c>
      <c r="C68" s="14">
        <v>0</v>
      </c>
      <c r="E68" s="27">
        <f t="shared" si="0"/>
        <v>85040.858231095888</v>
      </c>
      <c r="F68" s="12">
        <f t="shared" si="1"/>
        <v>14470822.029999999</v>
      </c>
      <c r="G68">
        <f t="shared" si="2"/>
        <v>30</v>
      </c>
    </row>
    <row r="69" spans="1:7" x14ac:dyDescent="0.25">
      <c r="A69" t="s">
        <v>61</v>
      </c>
      <c r="B69" s="13">
        <v>47057</v>
      </c>
      <c r="C69" s="14">
        <v>0</v>
      </c>
      <c r="E69" s="27">
        <f t="shared" si="0"/>
        <v>87875.553505465752</v>
      </c>
      <c r="F69" s="12">
        <f t="shared" si="1"/>
        <v>14470822.029999999</v>
      </c>
      <c r="G69">
        <f t="shared" si="2"/>
        <v>31</v>
      </c>
    </row>
    <row r="70" spans="1:7" x14ac:dyDescent="0.25">
      <c r="A70" t="s">
        <v>62</v>
      </c>
      <c r="B70" s="13">
        <v>47087</v>
      </c>
      <c r="C70" s="14">
        <v>26250</v>
      </c>
      <c r="E70" s="27">
        <f t="shared" si="0"/>
        <v>85040.858231095888</v>
      </c>
      <c r="F70" s="12">
        <f t="shared" si="1"/>
        <v>14444572.029999999</v>
      </c>
      <c r="G70">
        <f t="shared" si="2"/>
        <v>30</v>
      </c>
    </row>
    <row r="71" spans="1:7" x14ac:dyDescent="0.25">
      <c r="A71" t="s">
        <v>63</v>
      </c>
      <c r="B71" s="13">
        <v>47118</v>
      </c>
      <c r="C71" s="14">
        <v>0</v>
      </c>
      <c r="E71" s="27">
        <f t="shared" ref="E71:E134" si="4">F70/365*G71*$I$4</f>
        <v>87716.147683547941</v>
      </c>
      <c r="F71" s="12">
        <f t="shared" ref="F71:F134" si="5">F70-C71</f>
        <v>14444572.029999999</v>
      </c>
      <c r="G71">
        <f t="shared" ref="G71:G134" si="6">B71-B70</f>
        <v>31</v>
      </c>
    </row>
    <row r="72" spans="1:7" x14ac:dyDescent="0.25">
      <c r="A72" t="s">
        <v>64</v>
      </c>
      <c r="B72" s="13">
        <v>47149</v>
      </c>
      <c r="C72" s="14">
        <v>0</v>
      </c>
      <c r="E72" s="27">
        <f t="shared" si="4"/>
        <v>87716.147683547941</v>
      </c>
      <c r="F72" s="12">
        <f t="shared" si="5"/>
        <v>14444572.029999999</v>
      </c>
      <c r="G72">
        <f t="shared" si="6"/>
        <v>31</v>
      </c>
    </row>
    <row r="73" spans="1:7" x14ac:dyDescent="0.25">
      <c r="A73" t="s">
        <v>65</v>
      </c>
      <c r="B73" s="13">
        <v>47177</v>
      </c>
      <c r="C73" s="14">
        <v>187500</v>
      </c>
      <c r="E73" s="27">
        <f t="shared" si="4"/>
        <v>79227.488230301373</v>
      </c>
      <c r="F73" s="12">
        <f t="shared" si="5"/>
        <v>14257072.029999999</v>
      </c>
      <c r="G73">
        <f t="shared" si="6"/>
        <v>28</v>
      </c>
    </row>
    <row r="74" spans="1:7" x14ac:dyDescent="0.25">
      <c r="A74" t="s">
        <v>66</v>
      </c>
      <c r="B74" s="13">
        <v>47208</v>
      </c>
      <c r="C74" s="14">
        <v>0</v>
      </c>
      <c r="E74" s="27">
        <f t="shared" si="4"/>
        <v>86577.534669849323</v>
      </c>
      <c r="F74" s="12">
        <f t="shared" si="5"/>
        <v>14257072.029999999</v>
      </c>
      <c r="G74">
        <f t="shared" si="6"/>
        <v>31</v>
      </c>
    </row>
    <row r="75" spans="1:7" x14ac:dyDescent="0.25">
      <c r="A75" t="s">
        <v>67</v>
      </c>
      <c r="B75" s="13">
        <v>47238</v>
      </c>
      <c r="C75" s="14">
        <v>0</v>
      </c>
      <c r="E75" s="27">
        <f t="shared" si="4"/>
        <v>83784.710970821921</v>
      </c>
      <c r="F75" s="12">
        <f t="shared" si="5"/>
        <v>14257072.029999999</v>
      </c>
      <c r="G75">
        <f t="shared" si="6"/>
        <v>30</v>
      </c>
    </row>
    <row r="76" spans="1:7" x14ac:dyDescent="0.25">
      <c r="A76" t="s">
        <v>68</v>
      </c>
      <c r="B76" s="13">
        <v>47269</v>
      </c>
      <c r="C76" s="14">
        <v>187500</v>
      </c>
      <c r="E76" s="27">
        <f t="shared" si="4"/>
        <v>86577.534669849323</v>
      </c>
      <c r="F76" s="12">
        <f t="shared" si="5"/>
        <v>14069572.029999999</v>
      </c>
      <c r="G76">
        <f t="shared" si="6"/>
        <v>31</v>
      </c>
    </row>
    <row r="77" spans="1:7" x14ac:dyDescent="0.25">
      <c r="A77" t="s">
        <v>69</v>
      </c>
      <c r="B77" s="13">
        <v>47299</v>
      </c>
      <c r="C77" s="14">
        <v>0</v>
      </c>
      <c r="E77" s="27">
        <f t="shared" si="4"/>
        <v>82682.827409178091</v>
      </c>
      <c r="F77" s="12">
        <f t="shared" si="5"/>
        <v>14069572.029999999</v>
      </c>
      <c r="G77">
        <f t="shared" si="6"/>
        <v>30</v>
      </c>
    </row>
    <row r="78" spans="1:7" x14ac:dyDescent="0.25">
      <c r="A78" t="s">
        <v>70</v>
      </c>
      <c r="B78" s="13">
        <v>47330</v>
      </c>
      <c r="C78" s="14">
        <v>0</v>
      </c>
      <c r="E78" s="27">
        <f t="shared" si="4"/>
        <v>85438.921656150691</v>
      </c>
      <c r="F78" s="12">
        <f t="shared" si="5"/>
        <v>14069572.029999999</v>
      </c>
      <c r="G78">
        <f t="shared" si="6"/>
        <v>31</v>
      </c>
    </row>
    <row r="79" spans="1:7" x14ac:dyDescent="0.25">
      <c r="A79" t="s">
        <v>71</v>
      </c>
      <c r="B79" s="13">
        <v>47361</v>
      </c>
      <c r="C79" s="14">
        <v>187500</v>
      </c>
      <c r="E79" s="27">
        <f t="shared" si="4"/>
        <v>85438.921656150691</v>
      </c>
      <c r="F79" s="12">
        <f t="shared" si="5"/>
        <v>13882072.029999999</v>
      </c>
      <c r="G79">
        <f t="shared" si="6"/>
        <v>31</v>
      </c>
    </row>
    <row r="80" spans="1:7" x14ac:dyDescent="0.25">
      <c r="A80" t="s">
        <v>72</v>
      </c>
      <c r="B80" s="13">
        <v>47391</v>
      </c>
      <c r="C80" s="14">
        <v>0</v>
      </c>
      <c r="E80" s="27">
        <f t="shared" si="4"/>
        <v>81580.943847534247</v>
      </c>
      <c r="F80" s="12">
        <f t="shared" si="5"/>
        <v>13882072.029999999</v>
      </c>
      <c r="G80">
        <f t="shared" si="6"/>
        <v>30</v>
      </c>
    </row>
    <row r="81" spans="1:7" x14ac:dyDescent="0.25">
      <c r="A81" t="s">
        <v>73</v>
      </c>
      <c r="B81" s="13">
        <v>47422</v>
      </c>
      <c r="C81" s="14">
        <v>0</v>
      </c>
      <c r="E81" s="27">
        <f t="shared" si="4"/>
        <v>84300.308642452044</v>
      </c>
      <c r="F81" s="12">
        <f t="shared" si="5"/>
        <v>13882072.029999999</v>
      </c>
      <c r="G81">
        <f t="shared" si="6"/>
        <v>31</v>
      </c>
    </row>
    <row r="82" spans="1:7" x14ac:dyDescent="0.25">
      <c r="A82" t="s">
        <v>74</v>
      </c>
      <c r="B82" s="13">
        <v>47452</v>
      </c>
      <c r="C82" s="14">
        <v>187500</v>
      </c>
      <c r="E82" s="27">
        <f t="shared" si="4"/>
        <v>81580.943847534247</v>
      </c>
      <c r="F82" s="12">
        <f t="shared" si="5"/>
        <v>13694572.029999999</v>
      </c>
      <c r="G82">
        <f t="shared" si="6"/>
        <v>30</v>
      </c>
    </row>
    <row r="83" spans="1:7" x14ac:dyDescent="0.25">
      <c r="A83" t="s">
        <v>75</v>
      </c>
      <c r="B83" s="13">
        <v>47483</v>
      </c>
      <c r="C83" s="14">
        <v>0</v>
      </c>
      <c r="E83" s="27">
        <f t="shared" si="4"/>
        <v>83161.695628753441</v>
      </c>
      <c r="F83" s="12">
        <f t="shared" si="5"/>
        <v>13694572.029999999</v>
      </c>
      <c r="G83">
        <f t="shared" si="6"/>
        <v>31</v>
      </c>
    </row>
    <row r="84" spans="1:7" x14ac:dyDescent="0.25">
      <c r="A84" t="s">
        <v>76</v>
      </c>
      <c r="B84" s="13">
        <v>47514</v>
      </c>
      <c r="C84" s="14">
        <v>0</v>
      </c>
      <c r="E84" s="27">
        <f t="shared" si="4"/>
        <v>83161.695628753441</v>
      </c>
      <c r="F84" s="12">
        <f t="shared" si="5"/>
        <v>13694572.029999999</v>
      </c>
      <c r="G84">
        <f t="shared" si="6"/>
        <v>31</v>
      </c>
    </row>
    <row r="85" spans="1:7" x14ac:dyDescent="0.25">
      <c r="A85" t="s">
        <v>77</v>
      </c>
      <c r="B85" s="13">
        <v>47542</v>
      </c>
      <c r="C85" s="14">
        <v>112500</v>
      </c>
      <c r="E85" s="27">
        <f t="shared" si="4"/>
        <v>75113.789600164382</v>
      </c>
      <c r="F85" s="12">
        <f t="shared" si="5"/>
        <v>13582072.029999999</v>
      </c>
      <c r="G85">
        <f t="shared" si="6"/>
        <v>28</v>
      </c>
    </row>
    <row r="86" spans="1:7" x14ac:dyDescent="0.25">
      <c r="A86" t="s">
        <v>78</v>
      </c>
      <c r="B86" s="13">
        <v>47573</v>
      </c>
      <c r="C86" s="14">
        <v>0</v>
      </c>
      <c r="E86" s="27">
        <f t="shared" si="4"/>
        <v>82478.527820534247</v>
      </c>
      <c r="F86" s="12">
        <f t="shared" si="5"/>
        <v>13582072.029999999</v>
      </c>
      <c r="G86">
        <f t="shared" si="6"/>
        <v>31</v>
      </c>
    </row>
    <row r="87" spans="1:7" x14ac:dyDescent="0.25">
      <c r="A87" t="s">
        <v>79</v>
      </c>
      <c r="B87" s="13">
        <v>47603</v>
      </c>
      <c r="C87" s="14">
        <v>0</v>
      </c>
      <c r="E87" s="27">
        <f t="shared" si="4"/>
        <v>79817.93014890411</v>
      </c>
      <c r="F87" s="12">
        <f t="shared" si="5"/>
        <v>13582072.029999999</v>
      </c>
      <c r="G87">
        <f t="shared" si="6"/>
        <v>30</v>
      </c>
    </row>
    <row r="88" spans="1:7" x14ac:dyDescent="0.25">
      <c r="A88" t="s">
        <v>80</v>
      </c>
      <c r="B88" s="13">
        <v>47634</v>
      </c>
      <c r="C88" s="14">
        <v>112500</v>
      </c>
      <c r="E88" s="27">
        <f t="shared" si="4"/>
        <v>82478.527820534247</v>
      </c>
      <c r="F88" s="12">
        <f t="shared" si="5"/>
        <v>13469572.029999999</v>
      </c>
      <c r="G88">
        <f t="shared" si="6"/>
        <v>31</v>
      </c>
    </row>
    <row r="89" spans="1:7" x14ac:dyDescent="0.25">
      <c r="A89" t="s">
        <v>81</v>
      </c>
      <c r="B89" s="13">
        <v>47664</v>
      </c>
      <c r="C89" s="14">
        <v>0</v>
      </c>
      <c r="E89" s="27">
        <f t="shared" si="4"/>
        <v>79156.800011917818</v>
      </c>
      <c r="F89" s="12">
        <f t="shared" si="5"/>
        <v>13469572.029999999</v>
      </c>
      <c r="G89">
        <f t="shared" si="6"/>
        <v>30</v>
      </c>
    </row>
    <row r="90" spans="1:7" x14ac:dyDescent="0.25">
      <c r="A90" t="s">
        <v>82</v>
      </c>
      <c r="B90" s="13">
        <v>47695</v>
      </c>
      <c r="C90" s="14">
        <v>0</v>
      </c>
      <c r="E90" s="27">
        <f t="shared" si="4"/>
        <v>81795.360012315083</v>
      </c>
      <c r="F90" s="12">
        <f t="shared" si="5"/>
        <v>13469572.029999999</v>
      </c>
      <c r="G90">
        <f t="shared" si="6"/>
        <v>31</v>
      </c>
    </row>
    <row r="91" spans="1:7" x14ac:dyDescent="0.25">
      <c r="A91" t="s">
        <v>83</v>
      </c>
      <c r="B91" s="13">
        <v>47726</v>
      </c>
      <c r="C91" s="14">
        <v>112500</v>
      </c>
      <c r="E91" s="27">
        <f t="shared" si="4"/>
        <v>81795.360012315083</v>
      </c>
      <c r="F91" s="12">
        <f t="shared" si="5"/>
        <v>13357072.029999999</v>
      </c>
      <c r="G91">
        <f t="shared" si="6"/>
        <v>31</v>
      </c>
    </row>
    <row r="92" spans="1:7" x14ac:dyDescent="0.25">
      <c r="A92" t="s">
        <v>84</v>
      </c>
      <c r="B92" s="13">
        <v>47756</v>
      </c>
      <c r="C92" s="14">
        <v>0</v>
      </c>
      <c r="E92" s="27">
        <f t="shared" si="4"/>
        <v>78495.669874931526</v>
      </c>
      <c r="F92" s="12">
        <f t="shared" si="5"/>
        <v>13357072.029999999</v>
      </c>
      <c r="G92">
        <f t="shared" si="6"/>
        <v>30</v>
      </c>
    </row>
    <row r="93" spans="1:7" x14ac:dyDescent="0.25">
      <c r="A93" t="s">
        <v>85</v>
      </c>
      <c r="B93" s="13">
        <v>47787</v>
      </c>
      <c r="C93" s="14">
        <v>0</v>
      </c>
      <c r="E93" s="27">
        <f t="shared" si="4"/>
        <v>81112.192204095903</v>
      </c>
      <c r="F93" s="12">
        <f t="shared" si="5"/>
        <v>13357072.029999999</v>
      </c>
      <c r="G93">
        <f t="shared" si="6"/>
        <v>31</v>
      </c>
    </row>
    <row r="94" spans="1:7" x14ac:dyDescent="0.25">
      <c r="A94" t="s">
        <v>86</v>
      </c>
      <c r="B94" s="13">
        <v>47817</v>
      </c>
      <c r="C94" s="14">
        <v>112500</v>
      </c>
      <c r="E94" s="27">
        <f t="shared" si="4"/>
        <v>78495.669874931526</v>
      </c>
      <c r="F94" s="12">
        <f t="shared" si="5"/>
        <v>13244572.029999999</v>
      </c>
      <c r="G94">
        <f t="shared" si="6"/>
        <v>30</v>
      </c>
    </row>
    <row r="95" spans="1:7" x14ac:dyDescent="0.25">
      <c r="A95" t="s">
        <v>87</v>
      </c>
      <c r="B95" s="13">
        <v>47848</v>
      </c>
      <c r="C95" s="14">
        <v>0</v>
      </c>
      <c r="E95" s="27">
        <f t="shared" si="4"/>
        <v>80429.024395876724</v>
      </c>
      <c r="F95" s="12">
        <f t="shared" si="5"/>
        <v>13244572.029999999</v>
      </c>
      <c r="G95">
        <f t="shared" si="6"/>
        <v>31</v>
      </c>
    </row>
    <row r="96" spans="1:7" x14ac:dyDescent="0.25">
      <c r="A96" t="s">
        <v>88</v>
      </c>
      <c r="B96" s="13">
        <v>47879</v>
      </c>
      <c r="C96" s="14">
        <v>0</v>
      </c>
      <c r="E96" s="27">
        <f t="shared" si="4"/>
        <v>80429.024395876724</v>
      </c>
      <c r="F96" s="12">
        <f t="shared" si="5"/>
        <v>13244572.029999999</v>
      </c>
      <c r="G96">
        <f t="shared" si="6"/>
        <v>31</v>
      </c>
    </row>
    <row r="97" spans="1:7" x14ac:dyDescent="0.25">
      <c r="A97" t="s">
        <v>89</v>
      </c>
      <c r="B97" s="13">
        <v>47907</v>
      </c>
      <c r="C97" s="14">
        <v>43750</v>
      </c>
      <c r="E97" s="27">
        <f t="shared" si="4"/>
        <v>72645.570422082194</v>
      </c>
      <c r="F97" s="12">
        <f t="shared" si="5"/>
        <v>13200822.029999999</v>
      </c>
      <c r="G97">
        <f t="shared" si="6"/>
        <v>28</v>
      </c>
    </row>
    <row r="98" spans="1:7" x14ac:dyDescent="0.25">
      <c r="A98" t="s">
        <v>90</v>
      </c>
      <c r="B98" s="13">
        <v>47938</v>
      </c>
      <c r="C98" s="14">
        <v>0</v>
      </c>
      <c r="E98" s="27">
        <f t="shared" si="4"/>
        <v>80163.348026013686</v>
      </c>
      <c r="F98" s="12">
        <f t="shared" si="5"/>
        <v>13200822.029999999</v>
      </c>
      <c r="G98">
        <f t="shared" si="6"/>
        <v>31</v>
      </c>
    </row>
    <row r="99" spans="1:7" x14ac:dyDescent="0.25">
      <c r="A99" t="s">
        <v>91</v>
      </c>
      <c r="B99" s="13">
        <v>47968</v>
      </c>
      <c r="C99" s="14">
        <v>0</v>
      </c>
      <c r="E99" s="27">
        <f t="shared" si="4"/>
        <v>77577.433573561648</v>
      </c>
      <c r="F99" s="12">
        <f t="shared" si="5"/>
        <v>13200822.029999999</v>
      </c>
      <c r="G99">
        <f t="shared" si="6"/>
        <v>30</v>
      </c>
    </row>
    <row r="100" spans="1:7" x14ac:dyDescent="0.25">
      <c r="A100" t="s">
        <v>92</v>
      </c>
      <c r="B100" s="13">
        <v>47999</v>
      </c>
      <c r="C100" s="14">
        <v>43750</v>
      </c>
      <c r="E100" s="27">
        <f t="shared" si="4"/>
        <v>80163.348026013686</v>
      </c>
      <c r="F100" s="12">
        <f t="shared" si="5"/>
        <v>13157072.029999999</v>
      </c>
      <c r="G100">
        <f t="shared" si="6"/>
        <v>31</v>
      </c>
    </row>
    <row r="101" spans="1:7" x14ac:dyDescent="0.25">
      <c r="A101" t="s">
        <v>93</v>
      </c>
      <c r="B101" s="13">
        <v>48029</v>
      </c>
      <c r="C101" s="14">
        <v>0</v>
      </c>
      <c r="E101" s="27">
        <f t="shared" si="4"/>
        <v>77320.327409178091</v>
      </c>
      <c r="F101" s="12">
        <f t="shared" si="5"/>
        <v>13157072.029999999</v>
      </c>
      <c r="G101">
        <f t="shared" si="6"/>
        <v>30</v>
      </c>
    </row>
    <row r="102" spans="1:7" x14ac:dyDescent="0.25">
      <c r="A102" t="s">
        <v>94</v>
      </c>
      <c r="B102" s="13">
        <v>48060</v>
      </c>
      <c r="C102" s="14">
        <v>0</v>
      </c>
      <c r="E102" s="27">
        <f t="shared" si="4"/>
        <v>79897.671656150691</v>
      </c>
      <c r="F102" s="12">
        <f t="shared" si="5"/>
        <v>13157072.029999999</v>
      </c>
      <c r="G102">
        <f t="shared" si="6"/>
        <v>31</v>
      </c>
    </row>
    <row r="103" spans="1:7" x14ac:dyDescent="0.25">
      <c r="A103" t="s">
        <v>95</v>
      </c>
      <c r="B103" s="13">
        <v>48091</v>
      </c>
      <c r="C103" s="14">
        <v>43750</v>
      </c>
      <c r="E103" s="27">
        <f t="shared" si="4"/>
        <v>79897.671656150691</v>
      </c>
      <c r="F103" s="12">
        <f t="shared" si="5"/>
        <v>13113322.029999999</v>
      </c>
      <c r="G103">
        <f t="shared" si="6"/>
        <v>31</v>
      </c>
    </row>
    <row r="104" spans="1:7" x14ac:dyDescent="0.25">
      <c r="A104" t="s">
        <v>96</v>
      </c>
      <c r="B104" s="13">
        <v>48121</v>
      </c>
      <c r="C104" s="14">
        <v>0</v>
      </c>
      <c r="E104" s="27">
        <f t="shared" si="4"/>
        <v>77063.22124479452</v>
      </c>
      <c r="F104" s="12">
        <f t="shared" si="5"/>
        <v>13113322.029999999</v>
      </c>
      <c r="G104">
        <f t="shared" si="6"/>
        <v>30</v>
      </c>
    </row>
    <row r="105" spans="1:7" x14ac:dyDescent="0.25">
      <c r="A105" t="s">
        <v>97</v>
      </c>
      <c r="B105" s="13">
        <v>48152</v>
      </c>
      <c r="C105" s="14">
        <v>0</v>
      </c>
      <c r="E105" s="27">
        <f t="shared" si="4"/>
        <v>79631.995286287682</v>
      </c>
      <c r="F105" s="12">
        <f t="shared" si="5"/>
        <v>13113322.029999999</v>
      </c>
      <c r="G105">
        <f t="shared" si="6"/>
        <v>31</v>
      </c>
    </row>
    <row r="106" spans="1:7" x14ac:dyDescent="0.25">
      <c r="A106" t="s">
        <v>98</v>
      </c>
      <c r="B106" s="13">
        <v>48182</v>
      </c>
      <c r="C106" s="14">
        <v>43750</v>
      </c>
      <c r="E106" s="27">
        <f t="shared" si="4"/>
        <v>77063.22124479452</v>
      </c>
      <c r="F106" s="12">
        <f t="shared" si="5"/>
        <v>13069572.029999999</v>
      </c>
      <c r="G106">
        <f t="shared" si="6"/>
        <v>30</v>
      </c>
    </row>
    <row r="107" spans="1:7" x14ac:dyDescent="0.25">
      <c r="A107" t="s">
        <v>99</v>
      </c>
      <c r="B107" s="13">
        <v>48213</v>
      </c>
      <c r="C107" s="14">
        <v>0</v>
      </c>
      <c r="E107" s="27">
        <f t="shared" si="4"/>
        <v>79366.318916424658</v>
      </c>
      <c r="F107" s="12">
        <f t="shared" si="5"/>
        <v>13069572.029999999</v>
      </c>
      <c r="G107">
        <f t="shared" si="6"/>
        <v>31</v>
      </c>
    </row>
    <row r="108" spans="1:7" x14ac:dyDescent="0.25">
      <c r="A108" t="s">
        <v>100</v>
      </c>
      <c r="B108" s="13">
        <v>48244</v>
      </c>
      <c r="C108" s="14">
        <v>0</v>
      </c>
      <c r="E108" s="27">
        <f t="shared" si="4"/>
        <v>79366.318916424658</v>
      </c>
      <c r="F108" s="12">
        <f t="shared" si="5"/>
        <v>13069572.029999999</v>
      </c>
      <c r="G108">
        <f t="shared" si="6"/>
        <v>31</v>
      </c>
    </row>
    <row r="109" spans="1:7" x14ac:dyDescent="0.25">
      <c r="A109" t="s">
        <v>101</v>
      </c>
      <c r="B109" s="13">
        <v>48273</v>
      </c>
      <c r="C109" s="14">
        <v>81250</v>
      </c>
      <c r="E109" s="27">
        <f t="shared" si="4"/>
        <v>74245.91124439727</v>
      </c>
      <c r="F109" s="12">
        <f t="shared" si="5"/>
        <v>12988322.029999999</v>
      </c>
      <c r="G109">
        <f t="shared" si="6"/>
        <v>29</v>
      </c>
    </row>
    <row r="110" spans="1:7" x14ac:dyDescent="0.25">
      <c r="A110" t="s">
        <v>102</v>
      </c>
      <c r="B110" s="13">
        <v>48304</v>
      </c>
      <c r="C110" s="14">
        <v>0</v>
      </c>
      <c r="E110" s="27">
        <f t="shared" si="4"/>
        <v>78872.919943821937</v>
      </c>
      <c r="F110" s="12">
        <f t="shared" si="5"/>
        <v>12988322.029999999</v>
      </c>
      <c r="G110">
        <f t="shared" si="6"/>
        <v>31</v>
      </c>
    </row>
    <row r="111" spans="1:7" x14ac:dyDescent="0.25">
      <c r="A111" t="s">
        <v>103</v>
      </c>
      <c r="B111" s="13">
        <v>48334</v>
      </c>
      <c r="C111" s="14">
        <v>0</v>
      </c>
      <c r="E111" s="27">
        <f t="shared" si="4"/>
        <v>76328.632203698638</v>
      </c>
      <c r="F111" s="12">
        <f t="shared" si="5"/>
        <v>12988322.029999999</v>
      </c>
      <c r="G111">
        <f t="shared" si="6"/>
        <v>30</v>
      </c>
    </row>
    <row r="112" spans="1:7" x14ac:dyDescent="0.25">
      <c r="A112" t="s">
        <v>104</v>
      </c>
      <c r="B112" s="13">
        <v>48365</v>
      </c>
      <c r="C112" s="14">
        <v>81250</v>
      </c>
      <c r="E112" s="27">
        <f t="shared" si="4"/>
        <v>78872.919943821937</v>
      </c>
      <c r="F112" s="12">
        <f t="shared" si="5"/>
        <v>12907072.029999999</v>
      </c>
      <c r="G112">
        <f t="shared" si="6"/>
        <v>31</v>
      </c>
    </row>
    <row r="113" spans="1:7" x14ac:dyDescent="0.25">
      <c r="A113" t="s">
        <v>105</v>
      </c>
      <c r="B113" s="13">
        <v>48395</v>
      </c>
      <c r="C113" s="14">
        <v>0</v>
      </c>
      <c r="E113" s="27">
        <f t="shared" si="4"/>
        <v>75851.149326986313</v>
      </c>
      <c r="F113" s="12">
        <f t="shared" si="5"/>
        <v>12907072.029999999</v>
      </c>
      <c r="G113">
        <f t="shared" si="6"/>
        <v>30</v>
      </c>
    </row>
    <row r="114" spans="1:7" x14ac:dyDescent="0.25">
      <c r="A114" t="s">
        <v>106</v>
      </c>
      <c r="B114" s="13">
        <v>48426</v>
      </c>
      <c r="C114" s="14">
        <v>0</v>
      </c>
      <c r="E114" s="27">
        <f t="shared" si="4"/>
        <v>78379.520971219186</v>
      </c>
      <c r="F114" s="12">
        <f t="shared" si="5"/>
        <v>12907072.029999999</v>
      </c>
      <c r="G114">
        <f t="shared" si="6"/>
        <v>31</v>
      </c>
    </row>
    <row r="115" spans="1:7" x14ac:dyDescent="0.25">
      <c r="A115" t="s">
        <v>107</v>
      </c>
      <c r="B115" s="13">
        <v>48457</v>
      </c>
      <c r="C115" s="14">
        <v>81250</v>
      </c>
      <c r="E115" s="27">
        <f t="shared" si="4"/>
        <v>78379.520971219186</v>
      </c>
      <c r="F115" s="12">
        <f t="shared" si="5"/>
        <v>12825822.029999999</v>
      </c>
      <c r="G115">
        <f t="shared" si="6"/>
        <v>31</v>
      </c>
    </row>
    <row r="116" spans="1:7" x14ac:dyDescent="0.25">
      <c r="A116" t="s">
        <v>108</v>
      </c>
      <c r="B116" s="13">
        <v>48487</v>
      </c>
      <c r="C116" s="14">
        <v>0</v>
      </c>
      <c r="E116" s="27">
        <f t="shared" si="4"/>
        <v>75373.666450273973</v>
      </c>
      <c r="F116" s="12">
        <f t="shared" si="5"/>
        <v>12825822.029999999</v>
      </c>
      <c r="G116">
        <f t="shared" si="6"/>
        <v>30</v>
      </c>
    </row>
    <row r="117" spans="1:7" x14ac:dyDescent="0.25">
      <c r="A117" t="s">
        <v>109</v>
      </c>
      <c r="B117" s="13">
        <v>48518</v>
      </c>
      <c r="C117" s="14">
        <v>0</v>
      </c>
      <c r="E117" s="27">
        <f t="shared" si="4"/>
        <v>77886.121998616451</v>
      </c>
      <c r="F117" s="12">
        <f t="shared" si="5"/>
        <v>12825822.029999999</v>
      </c>
      <c r="G117">
        <f t="shared" si="6"/>
        <v>31</v>
      </c>
    </row>
    <row r="118" spans="1:7" x14ac:dyDescent="0.25">
      <c r="A118" t="s">
        <v>110</v>
      </c>
      <c r="B118" s="13">
        <v>48548</v>
      </c>
      <c r="C118" s="14">
        <v>81250</v>
      </c>
      <c r="E118" s="27">
        <f t="shared" si="4"/>
        <v>75373.666450273973</v>
      </c>
      <c r="F118" s="12">
        <f t="shared" si="5"/>
        <v>12744572.029999999</v>
      </c>
      <c r="G118">
        <f t="shared" si="6"/>
        <v>30</v>
      </c>
    </row>
    <row r="119" spans="1:7" x14ac:dyDescent="0.25">
      <c r="A119" t="s">
        <v>111</v>
      </c>
      <c r="B119" s="13">
        <v>48579</v>
      </c>
      <c r="C119" s="14">
        <v>0</v>
      </c>
      <c r="E119" s="27">
        <f t="shared" si="4"/>
        <v>77392.723026013686</v>
      </c>
      <c r="F119" s="12">
        <f t="shared" si="5"/>
        <v>12744572.029999999</v>
      </c>
      <c r="G119">
        <f t="shared" si="6"/>
        <v>31</v>
      </c>
    </row>
    <row r="120" spans="1:7" x14ac:dyDescent="0.25">
      <c r="A120" t="s">
        <v>112</v>
      </c>
      <c r="B120" s="13">
        <v>48610</v>
      </c>
      <c r="C120" s="14">
        <v>0</v>
      </c>
      <c r="E120" s="27">
        <f t="shared" si="4"/>
        <v>77392.723026013686</v>
      </c>
      <c r="F120" s="12">
        <f t="shared" si="5"/>
        <v>12744572.029999999</v>
      </c>
      <c r="G120">
        <f t="shared" si="6"/>
        <v>31</v>
      </c>
    </row>
    <row r="121" spans="1:7" x14ac:dyDescent="0.25">
      <c r="A121" t="s">
        <v>113</v>
      </c>
      <c r="B121" s="13">
        <v>48638</v>
      </c>
      <c r="C121" s="14">
        <v>156250</v>
      </c>
      <c r="E121" s="27">
        <f t="shared" si="4"/>
        <v>69903.104668657528</v>
      </c>
      <c r="F121" s="12">
        <f t="shared" si="5"/>
        <v>12588322.029999999</v>
      </c>
      <c r="G121">
        <f t="shared" si="6"/>
        <v>28</v>
      </c>
    </row>
    <row r="122" spans="1:7" x14ac:dyDescent="0.25">
      <c r="A122" t="s">
        <v>114</v>
      </c>
      <c r="B122" s="13">
        <v>48669</v>
      </c>
      <c r="C122" s="14">
        <v>0</v>
      </c>
      <c r="E122" s="27">
        <f t="shared" si="4"/>
        <v>76443.878847931512</v>
      </c>
      <c r="F122" s="12">
        <f t="shared" si="5"/>
        <v>12588322.029999999</v>
      </c>
      <c r="G122">
        <f t="shared" si="6"/>
        <v>31</v>
      </c>
    </row>
    <row r="123" spans="1:7" x14ac:dyDescent="0.25">
      <c r="A123" t="s">
        <v>115</v>
      </c>
      <c r="B123" s="13">
        <v>48699</v>
      </c>
      <c r="C123" s="14">
        <v>0</v>
      </c>
      <c r="E123" s="27">
        <f t="shared" si="4"/>
        <v>73977.947272191785</v>
      </c>
      <c r="F123" s="12">
        <f t="shared" si="5"/>
        <v>12588322.029999999</v>
      </c>
      <c r="G123">
        <f t="shared" si="6"/>
        <v>30</v>
      </c>
    </row>
    <row r="124" spans="1:7" x14ac:dyDescent="0.25">
      <c r="A124" t="s">
        <v>116</v>
      </c>
      <c r="B124" s="13">
        <v>48730</v>
      </c>
      <c r="C124" s="14">
        <v>156250</v>
      </c>
      <c r="E124" s="27">
        <f t="shared" si="4"/>
        <v>76443.878847931512</v>
      </c>
      <c r="F124" s="12">
        <f t="shared" si="5"/>
        <v>12432072.029999999</v>
      </c>
      <c r="G124">
        <f t="shared" si="6"/>
        <v>31</v>
      </c>
    </row>
    <row r="125" spans="1:7" x14ac:dyDescent="0.25">
      <c r="A125" t="s">
        <v>117</v>
      </c>
      <c r="B125" s="13">
        <v>48760</v>
      </c>
      <c r="C125" s="14">
        <v>0</v>
      </c>
      <c r="E125" s="27">
        <f t="shared" si="4"/>
        <v>73059.710970821921</v>
      </c>
      <c r="F125" s="12">
        <f t="shared" si="5"/>
        <v>12432072.029999999</v>
      </c>
      <c r="G125">
        <f t="shared" si="6"/>
        <v>30</v>
      </c>
    </row>
    <row r="126" spans="1:7" x14ac:dyDescent="0.25">
      <c r="A126" t="s">
        <v>118</v>
      </c>
      <c r="B126" s="13">
        <v>48791</v>
      </c>
      <c r="C126" s="14">
        <v>0</v>
      </c>
      <c r="E126" s="27">
        <f t="shared" si="4"/>
        <v>75495.034669849323</v>
      </c>
      <c r="F126" s="12">
        <f t="shared" si="5"/>
        <v>12432072.029999999</v>
      </c>
      <c r="G126">
        <f t="shared" si="6"/>
        <v>31</v>
      </c>
    </row>
    <row r="127" spans="1:7" x14ac:dyDescent="0.25">
      <c r="A127" t="s">
        <v>119</v>
      </c>
      <c r="B127" s="13">
        <v>48822</v>
      </c>
      <c r="C127" s="14">
        <v>156250</v>
      </c>
      <c r="E127" s="27">
        <f t="shared" si="4"/>
        <v>75495.034669849323</v>
      </c>
      <c r="F127" s="12">
        <f t="shared" si="5"/>
        <v>12275822.029999999</v>
      </c>
      <c r="G127">
        <f t="shared" si="6"/>
        <v>31</v>
      </c>
    </row>
    <row r="128" spans="1:7" x14ac:dyDescent="0.25">
      <c r="A128" t="s">
        <v>120</v>
      </c>
      <c r="B128" s="13">
        <v>48852</v>
      </c>
      <c r="C128" s="14">
        <v>0</v>
      </c>
      <c r="E128" s="27">
        <f t="shared" si="4"/>
        <v>72141.474669452058</v>
      </c>
      <c r="F128" s="12">
        <f t="shared" si="5"/>
        <v>12275822.029999999</v>
      </c>
      <c r="G128">
        <f t="shared" si="6"/>
        <v>30</v>
      </c>
    </row>
    <row r="129" spans="1:7" x14ac:dyDescent="0.25">
      <c r="A129" t="s">
        <v>121</v>
      </c>
      <c r="B129" s="13">
        <v>48883</v>
      </c>
      <c r="C129" s="14">
        <v>0</v>
      </c>
      <c r="E129" s="27">
        <f t="shared" si="4"/>
        <v>74546.190491767135</v>
      </c>
      <c r="F129" s="12">
        <f t="shared" si="5"/>
        <v>12275822.029999999</v>
      </c>
      <c r="G129">
        <f t="shared" si="6"/>
        <v>31</v>
      </c>
    </row>
    <row r="130" spans="1:7" x14ac:dyDescent="0.25">
      <c r="A130" t="s">
        <v>122</v>
      </c>
      <c r="B130" s="13">
        <v>48913</v>
      </c>
      <c r="C130" s="14">
        <v>156250</v>
      </c>
      <c r="E130" s="27">
        <f t="shared" si="4"/>
        <v>72141.474669452058</v>
      </c>
      <c r="F130" s="12">
        <f t="shared" si="5"/>
        <v>12119572.029999999</v>
      </c>
      <c r="G130">
        <f t="shared" si="6"/>
        <v>30</v>
      </c>
    </row>
    <row r="131" spans="1:7" x14ac:dyDescent="0.25">
      <c r="A131" t="s">
        <v>123</v>
      </c>
      <c r="B131" s="13">
        <v>48944</v>
      </c>
      <c r="C131" s="14">
        <v>0</v>
      </c>
      <c r="E131" s="27">
        <f t="shared" si="4"/>
        <v>73597.346313684946</v>
      </c>
      <c r="F131" s="12">
        <f t="shared" si="5"/>
        <v>12119572.029999999</v>
      </c>
      <c r="G131">
        <f t="shared" si="6"/>
        <v>31</v>
      </c>
    </row>
    <row r="132" spans="1:7" x14ac:dyDescent="0.25">
      <c r="A132" t="s">
        <v>124</v>
      </c>
      <c r="B132" s="13">
        <v>48975</v>
      </c>
      <c r="C132" s="14">
        <v>0</v>
      </c>
      <c r="E132" s="27">
        <f t="shared" si="4"/>
        <v>73597.346313684946</v>
      </c>
      <c r="F132" s="12">
        <f t="shared" si="5"/>
        <v>12119572.029999999</v>
      </c>
      <c r="G132">
        <f t="shared" si="6"/>
        <v>31</v>
      </c>
    </row>
    <row r="133" spans="1:7" x14ac:dyDescent="0.25">
      <c r="A133" t="s">
        <v>125</v>
      </c>
      <c r="B133" s="13">
        <v>49003</v>
      </c>
      <c r="C133" s="14">
        <v>156250</v>
      </c>
      <c r="E133" s="27">
        <f t="shared" si="4"/>
        <v>66475.022476876722</v>
      </c>
      <c r="F133" s="12">
        <f t="shared" si="5"/>
        <v>11963322.029999999</v>
      </c>
      <c r="G133">
        <f t="shared" si="6"/>
        <v>28</v>
      </c>
    </row>
    <row r="134" spans="1:7" x14ac:dyDescent="0.25">
      <c r="A134" t="s">
        <v>126</v>
      </c>
      <c r="B134" s="13">
        <v>49034</v>
      </c>
      <c r="C134" s="14">
        <v>0</v>
      </c>
      <c r="E134" s="27">
        <f t="shared" si="4"/>
        <v>72648.502135602743</v>
      </c>
      <c r="F134" s="12">
        <f t="shared" si="5"/>
        <v>11963322.029999999</v>
      </c>
      <c r="G134">
        <f t="shared" si="6"/>
        <v>31</v>
      </c>
    </row>
    <row r="135" spans="1:7" x14ac:dyDescent="0.25">
      <c r="A135" t="s">
        <v>127</v>
      </c>
      <c r="B135" s="13">
        <v>49064</v>
      </c>
      <c r="C135" s="14">
        <v>0</v>
      </c>
      <c r="E135" s="27">
        <f t="shared" ref="E135:E191" si="7">F134/365*G135*$I$4</f>
        <v>70305.002066712332</v>
      </c>
      <c r="F135" s="12">
        <f t="shared" ref="F135:F191" si="8">F134-C135</f>
        <v>11963322.029999999</v>
      </c>
      <c r="G135">
        <f t="shared" ref="G135:G190" si="9">B135-B134</f>
        <v>30</v>
      </c>
    </row>
    <row r="136" spans="1:7" x14ac:dyDescent="0.25">
      <c r="A136" t="s">
        <v>128</v>
      </c>
      <c r="B136" s="13">
        <v>49095</v>
      </c>
      <c r="C136" s="14">
        <v>156250</v>
      </c>
      <c r="E136" s="27">
        <f t="shared" si="7"/>
        <v>72648.502135602743</v>
      </c>
      <c r="F136" s="12">
        <f t="shared" si="8"/>
        <v>11807072.029999999</v>
      </c>
      <c r="G136">
        <f t="shared" si="9"/>
        <v>31</v>
      </c>
    </row>
    <row r="137" spans="1:7" x14ac:dyDescent="0.25">
      <c r="A137" t="s">
        <v>129</v>
      </c>
      <c r="B137" s="13">
        <v>49125</v>
      </c>
      <c r="C137" s="14">
        <v>0</v>
      </c>
      <c r="E137" s="27">
        <f t="shared" si="7"/>
        <v>69386.765765342469</v>
      </c>
      <c r="F137" s="12">
        <f t="shared" si="8"/>
        <v>11807072.029999999</v>
      </c>
      <c r="G137">
        <f t="shared" si="9"/>
        <v>30</v>
      </c>
    </row>
    <row r="138" spans="1:7" x14ac:dyDescent="0.25">
      <c r="A138" t="s">
        <v>130</v>
      </c>
      <c r="B138" s="13">
        <v>49156</v>
      </c>
      <c r="C138" s="14">
        <v>0</v>
      </c>
      <c r="E138" s="27">
        <f t="shared" si="7"/>
        <v>71699.657957520554</v>
      </c>
      <c r="F138" s="12">
        <f t="shared" si="8"/>
        <v>11807072.029999999</v>
      </c>
      <c r="G138">
        <f t="shared" si="9"/>
        <v>31</v>
      </c>
    </row>
    <row r="139" spans="1:7" x14ac:dyDescent="0.25">
      <c r="A139" t="s">
        <v>131</v>
      </c>
      <c r="B139" s="13">
        <v>49187</v>
      </c>
      <c r="C139" s="14">
        <v>156250</v>
      </c>
      <c r="E139" s="27">
        <f t="shared" si="7"/>
        <v>71699.657957520554</v>
      </c>
      <c r="F139" s="12">
        <f t="shared" si="8"/>
        <v>11650822.029999999</v>
      </c>
      <c r="G139">
        <f t="shared" si="9"/>
        <v>31</v>
      </c>
    </row>
    <row r="140" spans="1:7" x14ac:dyDescent="0.25">
      <c r="A140" t="s">
        <v>132</v>
      </c>
      <c r="B140" s="13">
        <v>49217</v>
      </c>
      <c r="C140" s="14">
        <v>0</v>
      </c>
      <c r="E140" s="27">
        <f t="shared" si="7"/>
        <v>68468.529463972605</v>
      </c>
      <c r="F140" s="12">
        <f t="shared" si="8"/>
        <v>11650822.029999999</v>
      </c>
      <c r="G140">
        <f t="shared" si="9"/>
        <v>30</v>
      </c>
    </row>
    <row r="141" spans="1:7" x14ac:dyDescent="0.25">
      <c r="A141" t="s">
        <v>133</v>
      </c>
      <c r="B141" s="13">
        <v>49248</v>
      </c>
      <c r="C141" s="14">
        <v>0</v>
      </c>
      <c r="E141" s="27">
        <f t="shared" si="7"/>
        <v>70750.813779438366</v>
      </c>
      <c r="F141" s="12">
        <f t="shared" si="8"/>
        <v>11650822.029999999</v>
      </c>
      <c r="G141">
        <f t="shared" si="9"/>
        <v>31</v>
      </c>
    </row>
    <row r="142" spans="1:7" x14ac:dyDescent="0.25">
      <c r="A142" t="s">
        <v>134</v>
      </c>
      <c r="B142" s="13">
        <v>49278</v>
      </c>
      <c r="C142" s="14">
        <v>156250</v>
      </c>
      <c r="E142" s="27">
        <f t="shared" si="7"/>
        <v>68468.529463972605</v>
      </c>
      <c r="F142" s="12">
        <f t="shared" si="8"/>
        <v>11494572.029999999</v>
      </c>
      <c r="G142">
        <f t="shared" si="9"/>
        <v>30</v>
      </c>
    </row>
    <row r="143" spans="1:7" x14ac:dyDescent="0.25">
      <c r="A143" t="s">
        <v>135</v>
      </c>
      <c r="B143" s="13">
        <v>49309</v>
      </c>
      <c r="C143" s="14">
        <v>0</v>
      </c>
      <c r="E143" s="27">
        <f t="shared" si="7"/>
        <v>69801.969601356162</v>
      </c>
      <c r="F143" s="12">
        <f t="shared" si="8"/>
        <v>11494572.029999999</v>
      </c>
      <c r="G143">
        <f t="shared" si="9"/>
        <v>31</v>
      </c>
    </row>
    <row r="144" spans="1:7" x14ac:dyDescent="0.25">
      <c r="A144" t="s">
        <v>136</v>
      </c>
      <c r="B144" s="13">
        <v>49340</v>
      </c>
      <c r="C144" s="14">
        <v>0</v>
      </c>
      <c r="E144" s="27">
        <f t="shared" si="7"/>
        <v>69801.969601356162</v>
      </c>
      <c r="F144" s="12">
        <f t="shared" si="8"/>
        <v>11494572.029999999</v>
      </c>
      <c r="G144">
        <f t="shared" si="9"/>
        <v>31</v>
      </c>
    </row>
    <row r="145" spans="1:7" x14ac:dyDescent="0.25">
      <c r="A145" t="s">
        <v>137</v>
      </c>
      <c r="B145" s="13">
        <v>49368</v>
      </c>
      <c r="C145" s="14">
        <v>256250</v>
      </c>
      <c r="E145" s="27">
        <f t="shared" si="7"/>
        <v>63046.940285095894</v>
      </c>
      <c r="F145" s="12">
        <f t="shared" si="8"/>
        <v>11238322.029999999</v>
      </c>
      <c r="G145">
        <f t="shared" si="9"/>
        <v>28</v>
      </c>
    </row>
    <row r="146" spans="1:7" x14ac:dyDescent="0.25">
      <c r="A146" t="s">
        <v>138</v>
      </c>
      <c r="B146" s="13">
        <v>49399</v>
      </c>
      <c r="C146" s="14">
        <v>0</v>
      </c>
      <c r="E146" s="27">
        <f t="shared" si="7"/>
        <v>68245.865149301375</v>
      </c>
      <c r="F146" s="12">
        <f t="shared" si="8"/>
        <v>11238322.029999999</v>
      </c>
      <c r="G146">
        <f t="shared" si="9"/>
        <v>31</v>
      </c>
    </row>
    <row r="147" spans="1:7" x14ac:dyDescent="0.25">
      <c r="A147" t="s">
        <v>139</v>
      </c>
      <c r="B147" s="13">
        <v>49429</v>
      </c>
      <c r="C147" s="14">
        <v>0</v>
      </c>
      <c r="E147" s="27">
        <f t="shared" si="7"/>
        <v>66044.385628356162</v>
      </c>
      <c r="F147" s="12">
        <f t="shared" si="8"/>
        <v>11238322.029999999</v>
      </c>
      <c r="G147">
        <f t="shared" si="9"/>
        <v>30</v>
      </c>
    </row>
    <row r="148" spans="1:7" x14ac:dyDescent="0.25">
      <c r="A148" t="s">
        <v>140</v>
      </c>
      <c r="B148" s="13">
        <v>49460</v>
      </c>
      <c r="C148" s="14">
        <v>256250</v>
      </c>
      <c r="E148" s="27">
        <f t="shared" si="7"/>
        <v>68245.865149301375</v>
      </c>
      <c r="F148" s="12">
        <f t="shared" si="8"/>
        <v>10982072.029999999</v>
      </c>
      <c r="G148">
        <f t="shared" si="9"/>
        <v>31</v>
      </c>
    </row>
    <row r="149" spans="1:7" x14ac:dyDescent="0.25">
      <c r="A149" t="s">
        <v>141</v>
      </c>
      <c r="B149" s="13">
        <v>49490</v>
      </c>
      <c r="C149" s="14">
        <v>0</v>
      </c>
      <c r="E149" s="27">
        <f t="shared" si="7"/>
        <v>64538.478094109596</v>
      </c>
      <c r="F149" s="12">
        <f t="shared" si="8"/>
        <v>10982072.029999999</v>
      </c>
      <c r="G149">
        <f t="shared" si="9"/>
        <v>30</v>
      </c>
    </row>
    <row r="150" spans="1:7" x14ac:dyDescent="0.25">
      <c r="A150" t="s">
        <v>142</v>
      </c>
      <c r="B150" s="13">
        <v>49521</v>
      </c>
      <c r="C150" s="14">
        <v>0</v>
      </c>
      <c r="E150" s="27">
        <f t="shared" si="7"/>
        <v>66689.760697246587</v>
      </c>
      <c r="F150" s="12">
        <f t="shared" si="8"/>
        <v>10982072.029999999</v>
      </c>
      <c r="G150">
        <f t="shared" si="9"/>
        <v>31</v>
      </c>
    </row>
    <row r="151" spans="1:7" x14ac:dyDescent="0.25">
      <c r="A151" t="s">
        <v>143</v>
      </c>
      <c r="B151" s="13">
        <v>49552</v>
      </c>
      <c r="C151" s="14">
        <v>256250</v>
      </c>
      <c r="E151" s="27">
        <f t="shared" si="7"/>
        <v>66689.760697246587</v>
      </c>
      <c r="F151" s="12">
        <f t="shared" si="8"/>
        <v>10725822.029999999</v>
      </c>
      <c r="G151">
        <f t="shared" si="9"/>
        <v>31</v>
      </c>
    </row>
    <row r="152" spans="1:7" x14ac:dyDescent="0.25">
      <c r="A152" t="s">
        <v>144</v>
      </c>
      <c r="B152" s="13">
        <v>49582</v>
      </c>
      <c r="C152" s="14">
        <v>0</v>
      </c>
      <c r="E152" s="27">
        <f t="shared" si="7"/>
        <v>63032.570559863016</v>
      </c>
      <c r="F152" s="12">
        <f t="shared" si="8"/>
        <v>10725822.029999999</v>
      </c>
      <c r="G152">
        <f t="shared" si="9"/>
        <v>30</v>
      </c>
    </row>
    <row r="153" spans="1:7" x14ac:dyDescent="0.25">
      <c r="A153" t="s">
        <v>145</v>
      </c>
      <c r="B153" s="13">
        <v>49613</v>
      </c>
      <c r="C153" s="14">
        <v>0</v>
      </c>
      <c r="E153" s="27">
        <f t="shared" si="7"/>
        <v>65133.656245191785</v>
      </c>
      <c r="F153" s="12">
        <f t="shared" si="8"/>
        <v>10725822.029999999</v>
      </c>
      <c r="G153">
        <f t="shared" si="9"/>
        <v>31</v>
      </c>
    </row>
    <row r="154" spans="1:7" x14ac:dyDescent="0.25">
      <c r="A154" t="s">
        <v>146</v>
      </c>
      <c r="B154" s="13">
        <v>49643</v>
      </c>
      <c r="C154" s="14">
        <v>256250</v>
      </c>
      <c r="E154" s="27">
        <f t="shared" si="7"/>
        <v>63032.570559863016</v>
      </c>
      <c r="F154" s="12">
        <f t="shared" si="8"/>
        <v>10469572.029999999</v>
      </c>
      <c r="G154">
        <f t="shared" si="9"/>
        <v>30</v>
      </c>
    </row>
    <row r="155" spans="1:7" x14ac:dyDescent="0.25">
      <c r="A155" t="s">
        <v>147</v>
      </c>
      <c r="B155" s="13">
        <v>49674</v>
      </c>
      <c r="C155" s="14">
        <v>0</v>
      </c>
      <c r="E155" s="27">
        <f t="shared" si="7"/>
        <v>63577.55179313699</v>
      </c>
      <c r="F155" s="12">
        <f t="shared" si="8"/>
        <v>10469572.029999999</v>
      </c>
      <c r="G155">
        <f t="shared" si="9"/>
        <v>31</v>
      </c>
    </row>
    <row r="156" spans="1:7" x14ac:dyDescent="0.25">
      <c r="A156" t="s">
        <v>148</v>
      </c>
      <c r="B156" s="13">
        <v>49705</v>
      </c>
      <c r="C156" s="14">
        <v>0</v>
      </c>
      <c r="E156" s="27">
        <f t="shared" si="7"/>
        <v>63577.55179313699</v>
      </c>
      <c r="F156" s="12">
        <f t="shared" si="8"/>
        <v>10469572.029999999</v>
      </c>
      <c r="G156">
        <f t="shared" si="9"/>
        <v>31</v>
      </c>
    </row>
    <row r="157" spans="1:7" x14ac:dyDescent="0.25">
      <c r="A157" t="s">
        <v>149</v>
      </c>
      <c r="B157" s="13">
        <v>49734</v>
      </c>
      <c r="C157" s="14">
        <v>491617.91</v>
      </c>
      <c r="E157" s="27">
        <f t="shared" si="7"/>
        <v>59475.774258095887</v>
      </c>
      <c r="F157" s="12">
        <f t="shared" si="8"/>
        <v>9977954.1199999992</v>
      </c>
      <c r="G157">
        <f t="shared" si="9"/>
        <v>29</v>
      </c>
    </row>
    <row r="158" spans="1:7" x14ac:dyDescent="0.25">
      <c r="A158" t="s">
        <v>150</v>
      </c>
      <c r="B158" s="13">
        <v>49765</v>
      </c>
      <c r="C158" s="14">
        <v>0</v>
      </c>
      <c r="E158" s="27">
        <f t="shared" si="7"/>
        <v>60592.151525972607</v>
      </c>
      <c r="F158" s="12">
        <f t="shared" si="8"/>
        <v>9977954.1199999992</v>
      </c>
      <c r="G158">
        <f t="shared" si="9"/>
        <v>31</v>
      </c>
    </row>
    <row r="159" spans="1:7" x14ac:dyDescent="0.25">
      <c r="A159" t="s">
        <v>151</v>
      </c>
      <c r="B159" s="13">
        <v>49795</v>
      </c>
      <c r="C159" s="14">
        <v>0</v>
      </c>
      <c r="E159" s="27">
        <f t="shared" si="7"/>
        <v>58637.56599287672</v>
      </c>
      <c r="F159" s="12">
        <f t="shared" si="8"/>
        <v>9977954.1199999992</v>
      </c>
      <c r="G159">
        <f t="shared" si="9"/>
        <v>30</v>
      </c>
    </row>
    <row r="160" spans="1:7" x14ac:dyDescent="0.25">
      <c r="A160" t="s">
        <v>152</v>
      </c>
      <c r="B160" s="13">
        <v>49826</v>
      </c>
      <c r="C160" s="14">
        <v>491617.91</v>
      </c>
      <c r="E160" s="27">
        <f t="shared" si="7"/>
        <v>60592.151525972607</v>
      </c>
      <c r="F160" s="12">
        <f t="shared" si="8"/>
        <v>9486336.209999999</v>
      </c>
      <c r="G160">
        <f t="shared" si="9"/>
        <v>31</v>
      </c>
    </row>
    <row r="161" spans="1:7" x14ac:dyDescent="0.25">
      <c r="A161" t="s">
        <v>153</v>
      </c>
      <c r="B161" s="13">
        <v>49856</v>
      </c>
      <c r="C161" s="14">
        <v>0</v>
      </c>
      <c r="E161" s="27">
        <f t="shared" si="7"/>
        <v>55748.468960136983</v>
      </c>
      <c r="F161" s="12">
        <f t="shared" si="8"/>
        <v>9486336.209999999</v>
      </c>
      <c r="G161">
        <f t="shared" si="9"/>
        <v>30</v>
      </c>
    </row>
    <row r="162" spans="1:7" x14ac:dyDescent="0.25">
      <c r="A162" t="s">
        <v>154</v>
      </c>
      <c r="B162" s="13">
        <v>49887</v>
      </c>
      <c r="C162" s="14">
        <v>0</v>
      </c>
      <c r="E162" s="27">
        <f t="shared" si="7"/>
        <v>57606.751258808217</v>
      </c>
      <c r="F162" s="12">
        <f t="shared" si="8"/>
        <v>9486336.209999999</v>
      </c>
      <c r="G162">
        <f t="shared" si="9"/>
        <v>31</v>
      </c>
    </row>
    <row r="163" spans="1:7" x14ac:dyDescent="0.25">
      <c r="A163" t="s">
        <v>155</v>
      </c>
      <c r="B163" s="13">
        <v>49918</v>
      </c>
      <c r="C163" s="14">
        <v>491617.91</v>
      </c>
      <c r="E163" s="27">
        <f t="shared" si="7"/>
        <v>57606.751258808217</v>
      </c>
      <c r="F163" s="12">
        <f t="shared" si="8"/>
        <v>8994718.2999999989</v>
      </c>
      <c r="G163">
        <f t="shared" si="9"/>
        <v>31</v>
      </c>
    </row>
    <row r="164" spans="1:7" x14ac:dyDescent="0.25">
      <c r="A164" t="s">
        <v>156</v>
      </c>
      <c r="B164" s="13">
        <v>49948</v>
      </c>
      <c r="C164" s="14">
        <v>0</v>
      </c>
      <c r="E164" s="27">
        <f t="shared" si="7"/>
        <v>52859.371927397253</v>
      </c>
      <c r="F164" s="12">
        <f t="shared" si="8"/>
        <v>8994718.2999999989</v>
      </c>
      <c r="G164">
        <f t="shared" si="9"/>
        <v>30</v>
      </c>
    </row>
    <row r="165" spans="1:7" x14ac:dyDescent="0.25">
      <c r="A165" t="s">
        <v>157</v>
      </c>
      <c r="B165" s="13">
        <v>49979</v>
      </c>
      <c r="C165" s="14">
        <v>0</v>
      </c>
      <c r="E165" s="27">
        <f t="shared" si="7"/>
        <v>54621.350991643834</v>
      </c>
      <c r="F165" s="12">
        <f t="shared" si="8"/>
        <v>8994718.2999999989</v>
      </c>
      <c r="G165">
        <f t="shared" si="9"/>
        <v>31</v>
      </c>
    </row>
    <row r="166" spans="1:7" x14ac:dyDescent="0.25">
      <c r="A166" t="s">
        <v>158</v>
      </c>
      <c r="B166" s="13">
        <v>50009</v>
      </c>
      <c r="C166" s="14">
        <v>491617.94</v>
      </c>
      <c r="E166" s="27">
        <f>F165/365*G166*$I$4</f>
        <v>52859.371927397253</v>
      </c>
      <c r="F166" s="12">
        <f t="shared" si="8"/>
        <v>8503100.3599999994</v>
      </c>
      <c r="G166">
        <f t="shared" si="9"/>
        <v>30</v>
      </c>
    </row>
    <row r="167" spans="1:7" x14ac:dyDescent="0.25">
      <c r="B167" s="16">
        <v>50040</v>
      </c>
      <c r="C167" s="18">
        <v>0</v>
      </c>
      <c r="E167" s="27">
        <f t="shared" si="7"/>
        <v>51635.950542301369</v>
      </c>
      <c r="F167" s="12">
        <f t="shared" si="8"/>
        <v>8503100.3599999994</v>
      </c>
      <c r="G167">
        <v>31</v>
      </c>
    </row>
    <row r="168" spans="1:7" x14ac:dyDescent="0.25">
      <c r="B168" s="16">
        <v>50071</v>
      </c>
      <c r="C168" s="17">
        <v>0</v>
      </c>
      <c r="E168" s="27">
        <f t="shared" si="7"/>
        <v>51635.950542301369</v>
      </c>
      <c r="F168" s="12">
        <f t="shared" si="8"/>
        <v>8503100.3599999994</v>
      </c>
      <c r="G168">
        <f t="shared" si="9"/>
        <v>31</v>
      </c>
    </row>
    <row r="169" spans="1:7" x14ac:dyDescent="0.25">
      <c r="B169" s="16">
        <v>50099</v>
      </c>
      <c r="C169" s="17">
        <v>1062500</v>
      </c>
      <c r="E169" s="27">
        <f t="shared" si="7"/>
        <v>46638.923070465753</v>
      </c>
      <c r="F169" s="12">
        <f t="shared" si="8"/>
        <v>7440600.3599999994</v>
      </c>
      <c r="G169">
        <f t="shared" si="9"/>
        <v>28</v>
      </c>
    </row>
    <row r="170" spans="1:7" x14ac:dyDescent="0.25">
      <c r="B170" s="16">
        <v>50130</v>
      </c>
      <c r="C170" s="17">
        <v>0</v>
      </c>
      <c r="E170" s="27">
        <f t="shared" si="7"/>
        <v>45183.810131342478</v>
      </c>
      <c r="F170" s="12">
        <f t="shared" si="8"/>
        <v>7440600.3599999994</v>
      </c>
      <c r="G170">
        <f t="shared" si="9"/>
        <v>31</v>
      </c>
    </row>
    <row r="171" spans="1:7" x14ac:dyDescent="0.25">
      <c r="B171" s="16">
        <v>50160</v>
      </c>
      <c r="C171" s="17">
        <v>0</v>
      </c>
      <c r="E171" s="27">
        <f t="shared" si="7"/>
        <v>43726.267869041098</v>
      </c>
      <c r="F171" s="12">
        <f t="shared" si="8"/>
        <v>7440600.3599999994</v>
      </c>
      <c r="G171">
        <f t="shared" si="9"/>
        <v>30</v>
      </c>
    </row>
    <row r="172" spans="1:7" x14ac:dyDescent="0.25">
      <c r="B172" s="16">
        <v>50191</v>
      </c>
      <c r="C172" s="17">
        <v>1062500</v>
      </c>
      <c r="E172" s="27">
        <f t="shared" si="7"/>
        <v>45183.810131342478</v>
      </c>
      <c r="F172" s="12">
        <f t="shared" si="8"/>
        <v>6378100.3599999994</v>
      </c>
      <c r="G172">
        <f t="shared" si="9"/>
        <v>31</v>
      </c>
    </row>
    <row r="173" spans="1:7" x14ac:dyDescent="0.25">
      <c r="B173" s="16">
        <v>50221</v>
      </c>
      <c r="C173" s="17">
        <v>0</v>
      </c>
      <c r="E173" s="27">
        <f t="shared" si="7"/>
        <v>37482.261019726029</v>
      </c>
      <c r="F173" s="12">
        <f t="shared" si="8"/>
        <v>6378100.3599999994</v>
      </c>
      <c r="G173">
        <f t="shared" si="9"/>
        <v>30</v>
      </c>
    </row>
    <row r="174" spans="1:7" x14ac:dyDescent="0.25">
      <c r="B174" s="16">
        <v>50252</v>
      </c>
      <c r="C174" s="17">
        <v>0</v>
      </c>
      <c r="E174" s="27">
        <f t="shared" si="7"/>
        <v>38731.669720383565</v>
      </c>
      <c r="F174" s="12">
        <f t="shared" si="8"/>
        <v>6378100.3599999994</v>
      </c>
      <c r="G174">
        <f t="shared" si="9"/>
        <v>31</v>
      </c>
    </row>
    <row r="175" spans="1:7" x14ac:dyDescent="0.25">
      <c r="B175" s="16">
        <v>50283</v>
      </c>
      <c r="C175" s="17">
        <v>1062500</v>
      </c>
      <c r="E175" s="27">
        <f t="shared" si="7"/>
        <v>38731.669720383565</v>
      </c>
      <c r="F175" s="12">
        <f t="shared" si="8"/>
        <v>5315600.3599999994</v>
      </c>
      <c r="G175">
        <f t="shared" si="9"/>
        <v>31</v>
      </c>
    </row>
    <row r="176" spans="1:7" x14ac:dyDescent="0.25">
      <c r="B176" s="16">
        <v>50313</v>
      </c>
      <c r="C176" s="17">
        <v>0</v>
      </c>
      <c r="E176" s="27">
        <f t="shared" si="7"/>
        <v>31238.254170410957</v>
      </c>
      <c r="F176" s="12">
        <f t="shared" si="8"/>
        <v>5315600.3599999994</v>
      </c>
      <c r="G176">
        <f t="shared" si="9"/>
        <v>30</v>
      </c>
    </row>
    <row r="177" spans="2:7" x14ac:dyDescent="0.25">
      <c r="B177" s="16">
        <v>50344</v>
      </c>
      <c r="C177" s="17">
        <v>0</v>
      </c>
      <c r="E177" s="27">
        <f t="shared" si="7"/>
        <v>32279.529309424659</v>
      </c>
      <c r="F177" s="12">
        <f t="shared" si="8"/>
        <v>5315600.3599999994</v>
      </c>
      <c r="G177">
        <f t="shared" si="9"/>
        <v>31</v>
      </c>
    </row>
    <row r="178" spans="2:7" x14ac:dyDescent="0.25">
      <c r="B178" s="16">
        <v>50374</v>
      </c>
      <c r="C178" s="17">
        <v>1062500</v>
      </c>
      <c r="E178" s="27">
        <f t="shared" si="7"/>
        <v>31238.254170410957</v>
      </c>
      <c r="F178" s="12">
        <f t="shared" si="8"/>
        <v>4253100.3599999994</v>
      </c>
      <c r="G178">
        <f t="shared" si="9"/>
        <v>30</v>
      </c>
    </row>
    <row r="179" spans="2:7" x14ac:dyDescent="0.25">
      <c r="B179" s="16">
        <v>50405</v>
      </c>
      <c r="C179" s="23">
        <v>0</v>
      </c>
      <c r="E179" s="27">
        <f t="shared" si="7"/>
        <v>25827.38889846575</v>
      </c>
      <c r="F179" s="12">
        <f t="shared" si="8"/>
        <v>4253100.3599999994</v>
      </c>
      <c r="G179">
        <v>31</v>
      </c>
    </row>
    <row r="180" spans="2:7" x14ac:dyDescent="0.25">
      <c r="B180" s="16">
        <v>50436</v>
      </c>
      <c r="C180" s="19">
        <v>0</v>
      </c>
      <c r="E180" s="27">
        <f t="shared" si="7"/>
        <v>25827.38889846575</v>
      </c>
      <c r="F180" s="12">
        <f t="shared" si="8"/>
        <v>4253100.3599999994</v>
      </c>
      <c r="G180">
        <f t="shared" si="9"/>
        <v>31</v>
      </c>
    </row>
    <row r="181" spans="2:7" x14ac:dyDescent="0.25">
      <c r="B181" s="16">
        <v>50464</v>
      </c>
      <c r="C181" s="17">
        <v>1063275.0900000001</v>
      </c>
      <c r="E181" s="27">
        <f t="shared" si="7"/>
        <v>23327.964166356163</v>
      </c>
      <c r="F181" s="12">
        <f t="shared" si="8"/>
        <v>3189825.2699999996</v>
      </c>
      <c r="G181">
        <f t="shared" si="9"/>
        <v>28</v>
      </c>
    </row>
    <row r="182" spans="2:7" x14ac:dyDescent="0.25">
      <c r="B182" s="16">
        <v>50495</v>
      </c>
      <c r="C182" s="17">
        <v>0</v>
      </c>
      <c r="E182" s="27">
        <f t="shared" si="7"/>
        <v>19370.541673849315</v>
      </c>
      <c r="F182" s="12">
        <f t="shared" si="8"/>
        <v>3189825.2699999996</v>
      </c>
      <c r="G182">
        <f t="shared" si="9"/>
        <v>31</v>
      </c>
    </row>
    <row r="183" spans="2:7" x14ac:dyDescent="0.25">
      <c r="B183" s="16">
        <v>50525</v>
      </c>
      <c r="C183" s="17">
        <v>0</v>
      </c>
      <c r="E183" s="27">
        <f t="shared" si="7"/>
        <v>18745.685490821917</v>
      </c>
      <c r="F183" s="12">
        <f t="shared" si="8"/>
        <v>3189825.2699999996</v>
      </c>
      <c r="G183">
        <f t="shared" si="9"/>
        <v>30</v>
      </c>
    </row>
    <row r="184" spans="2:7" x14ac:dyDescent="0.25">
      <c r="B184" s="16">
        <v>50556</v>
      </c>
      <c r="C184" s="17">
        <v>1063275.0900000001</v>
      </c>
      <c r="E184" s="27">
        <f t="shared" si="7"/>
        <v>19370.541673849315</v>
      </c>
      <c r="F184" s="12">
        <f t="shared" si="8"/>
        <v>2126550.1799999997</v>
      </c>
      <c r="G184">
        <f t="shared" si="9"/>
        <v>31</v>
      </c>
    </row>
    <row r="185" spans="2:7" x14ac:dyDescent="0.25">
      <c r="B185" s="16">
        <v>50586</v>
      </c>
      <c r="C185" s="17">
        <v>0</v>
      </c>
      <c r="E185" s="27">
        <f t="shared" si="7"/>
        <v>12497.123660547944</v>
      </c>
      <c r="F185" s="12">
        <f t="shared" si="8"/>
        <v>2126550.1799999997</v>
      </c>
      <c r="G185">
        <f t="shared" si="9"/>
        <v>30</v>
      </c>
    </row>
    <row r="186" spans="2:7" x14ac:dyDescent="0.25">
      <c r="B186" s="16">
        <v>50617</v>
      </c>
      <c r="C186" s="17">
        <v>0</v>
      </c>
      <c r="E186" s="27">
        <f t="shared" si="7"/>
        <v>12913.694449232875</v>
      </c>
      <c r="F186" s="12">
        <f t="shared" si="8"/>
        <v>2126550.1799999997</v>
      </c>
      <c r="G186">
        <f t="shared" si="9"/>
        <v>31</v>
      </c>
    </row>
    <row r="187" spans="2:7" x14ac:dyDescent="0.25">
      <c r="B187" s="16">
        <v>50648</v>
      </c>
      <c r="C187" s="17">
        <v>1063275.0900000001</v>
      </c>
      <c r="E187" s="27">
        <f t="shared" si="7"/>
        <v>12913.694449232875</v>
      </c>
      <c r="F187" s="12">
        <f t="shared" si="8"/>
        <v>1063275.0899999996</v>
      </c>
      <c r="G187">
        <f t="shared" si="9"/>
        <v>31</v>
      </c>
    </row>
    <row r="188" spans="2:7" x14ac:dyDescent="0.25">
      <c r="B188" s="16">
        <v>50678</v>
      </c>
      <c r="C188" s="17">
        <v>0</v>
      </c>
      <c r="E188" s="27">
        <f t="shared" si="7"/>
        <v>6248.5618302739713</v>
      </c>
      <c r="F188" s="12">
        <f t="shared" si="8"/>
        <v>1063275.0899999996</v>
      </c>
      <c r="G188">
        <f t="shared" si="9"/>
        <v>30</v>
      </c>
    </row>
    <row r="189" spans="2:7" x14ac:dyDescent="0.25">
      <c r="B189" s="16">
        <v>50709</v>
      </c>
      <c r="C189" s="17">
        <v>0</v>
      </c>
      <c r="E189" s="28">
        <f t="shared" si="7"/>
        <v>6456.8472246164365</v>
      </c>
      <c r="F189" s="21">
        <f t="shared" si="8"/>
        <v>1063275.0899999996</v>
      </c>
      <c r="G189">
        <f t="shared" si="9"/>
        <v>31</v>
      </c>
    </row>
    <row r="190" spans="2:7" x14ac:dyDescent="0.25">
      <c r="B190" s="16">
        <v>50739</v>
      </c>
      <c r="C190" s="17">
        <v>1063275.0900000001</v>
      </c>
      <c r="E190" s="28">
        <f t="shared" si="7"/>
        <v>6248.5618302739713</v>
      </c>
      <c r="F190" s="21">
        <f t="shared" si="8"/>
        <v>0</v>
      </c>
      <c r="G190">
        <f t="shared" si="9"/>
        <v>30</v>
      </c>
    </row>
    <row r="191" spans="2:7" x14ac:dyDescent="0.25">
      <c r="B191" s="16">
        <v>50770</v>
      </c>
      <c r="C191" s="24">
        <v>0</v>
      </c>
      <c r="E191" s="28">
        <f t="shared" si="7"/>
        <v>0</v>
      </c>
      <c r="F191" s="21">
        <f t="shared" si="8"/>
        <v>0</v>
      </c>
      <c r="G191">
        <v>31</v>
      </c>
    </row>
    <row r="192" spans="2:7" x14ac:dyDescent="0.25">
      <c r="B192" s="1"/>
      <c r="C192" s="22">
        <f>SUM(C10:C191)</f>
        <v>14744572.030000001</v>
      </c>
      <c r="D192" s="22">
        <f t="shared" ref="D192:E192" si="10">SUM(D10:D191)</f>
        <v>14744572.029999999</v>
      </c>
      <c r="E192" s="22">
        <f t="shared" si="10"/>
        <v>11953802.910617089</v>
      </c>
      <c r="F192" s="12"/>
    </row>
    <row r="193" spans="2:6" x14ac:dyDescent="0.25">
      <c r="B193" s="1"/>
      <c r="E193" s="27"/>
      <c r="F193" s="12"/>
    </row>
    <row r="194" spans="2:6" x14ac:dyDescent="0.25">
      <c r="B194" s="1"/>
      <c r="E194" s="27"/>
      <c r="F194" s="12"/>
    </row>
    <row r="195" spans="2:6" x14ac:dyDescent="0.25">
      <c r="B195" s="1"/>
      <c r="E195" s="27"/>
      <c r="F195" s="12"/>
    </row>
    <row r="196" spans="2:6" x14ac:dyDescent="0.25">
      <c r="B196" s="1"/>
      <c r="E196" s="27"/>
      <c r="F196" s="12"/>
    </row>
    <row r="197" spans="2:6" x14ac:dyDescent="0.25">
      <c r="B197" s="1"/>
      <c r="E197" s="27"/>
      <c r="F197" s="12"/>
    </row>
    <row r="198" spans="2:6" x14ac:dyDescent="0.25">
      <c r="B198" s="1"/>
      <c r="E198" s="27"/>
      <c r="F198" s="12"/>
    </row>
    <row r="199" spans="2:6" x14ac:dyDescent="0.25">
      <c r="B199" s="1"/>
      <c r="E199" s="27"/>
      <c r="F199" s="12"/>
    </row>
    <row r="200" spans="2:6" x14ac:dyDescent="0.25">
      <c r="B200" s="1"/>
      <c r="E200" s="27"/>
      <c r="F200" s="12"/>
    </row>
    <row r="201" spans="2:6" x14ac:dyDescent="0.25">
      <c r="B201" s="1"/>
      <c r="E201" s="27"/>
      <c r="F201" s="12"/>
    </row>
    <row r="202" spans="2:6" x14ac:dyDescent="0.25">
      <c r="B202" s="1"/>
      <c r="E202" s="27"/>
      <c r="F202" s="12"/>
    </row>
    <row r="203" spans="2:6" x14ac:dyDescent="0.25">
      <c r="B203" s="1"/>
      <c r="E203" s="27"/>
      <c r="F203" s="12"/>
    </row>
    <row r="204" spans="2:6" x14ac:dyDescent="0.25">
      <c r="B204" s="1"/>
      <c r="E204" s="27"/>
      <c r="F204" s="12"/>
    </row>
    <row r="205" spans="2:6" x14ac:dyDescent="0.25">
      <c r="B205" s="1"/>
      <c r="E205" s="27"/>
      <c r="F205" s="12"/>
    </row>
    <row r="206" spans="2:6" x14ac:dyDescent="0.25">
      <c r="B206" s="1"/>
      <c r="E206" s="27"/>
      <c r="F206" s="12"/>
    </row>
    <row r="207" spans="2:6" x14ac:dyDescent="0.25">
      <c r="B207" s="1"/>
      <c r="E207" s="27"/>
      <c r="F207" s="12"/>
    </row>
    <row r="208" spans="2:6" x14ac:dyDescent="0.25">
      <c r="B208" s="1"/>
      <c r="E208" s="27"/>
      <c r="F208" s="12"/>
    </row>
    <row r="209" spans="2:6" x14ac:dyDescent="0.25">
      <c r="B209" s="1"/>
      <c r="E209" s="27"/>
      <c r="F209" s="12"/>
    </row>
    <row r="210" spans="2:6" x14ac:dyDescent="0.25">
      <c r="B210" s="1"/>
      <c r="E210" s="27"/>
      <c r="F210" s="12"/>
    </row>
    <row r="211" spans="2:6" x14ac:dyDescent="0.25">
      <c r="B211" s="1"/>
      <c r="E211" s="27"/>
      <c r="F211" s="12"/>
    </row>
    <row r="212" spans="2:6" x14ac:dyDescent="0.25">
      <c r="B212" s="1"/>
      <c r="E212" s="27"/>
      <c r="F212" s="12"/>
    </row>
    <row r="213" spans="2:6" x14ac:dyDescent="0.25">
      <c r="B213" s="1"/>
      <c r="E213" s="27"/>
      <c r="F213" s="12"/>
    </row>
    <row r="214" spans="2:6" x14ac:dyDescent="0.25">
      <c r="B214" s="1"/>
      <c r="E214" s="27"/>
      <c r="F214" s="12"/>
    </row>
    <row r="215" spans="2:6" x14ac:dyDescent="0.25">
      <c r="B215" s="1"/>
      <c r="E215" s="27"/>
      <c r="F215" s="12"/>
    </row>
    <row r="216" spans="2:6" x14ac:dyDescent="0.25">
      <c r="B216" s="1"/>
      <c r="E216" s="27"/>
      <c r="F216" s="12"/>
    </row>
    <row r="217" spans="2:6" x14ac:dyDescent="0.25">
      <c r="B217" s="1"/>
      <c r="E217" s="27"/>
      <c r="F217" s="12"/>
    </row>
    <row r="218" spans="2:6" x14ac:dyDescent="0.25">
      <c r="B218" s="1"/>
      <c r="E218" s="27"/>
      <c r="F218" s="12"/>
    </row>
    <row r="219" spans="2:6" x14ac:dyDescent="0.25">
      <c r="B219" s="1"/>
      <c r="E219" s="27"/>
      <c r="F219" s="12"/>
    </row>
    <row r="220" spans="2:6" x14ac:dyDescent="0.25">
      <c r="B220" s="1"/>
      <c r="E220" s="27"/>
      <c r="F220" s="12"/>
    </row>
    <row r="221" spans="2:6" x14ac:dyDescent="0.25">
      <c r="B221" s="1"/>
      <c r="E221" s="27"/>
      <c r="F221" s="12"/>
    </row>
    <row r="222" spans="2:6" x14ac:dyDescent="0.25">
      <c r="B222" s="1"/>
      <c r="E222" s="27"/>
      <c r="F222" s="12"/>
    </row>
    <row r="223" spans="2:6" x14ac:dyDescent="0.25">
      <c r="B223" s="1"/>
      <c r="E223" s="27"/>
      <c r="F223" s="12"/>
    </row>
    <row r="224" spans="2:6" x14ac:dyDescent="0.25">
      <c r="B224" s="1"/>
      <c r="E224" s="27"/>
      <c r="F224" s="12"/>
    </row>
    <row r="225" spans="2:6" x14ac:dyDescent="0.25">
      <c r="B225" s="1"/>
      <c r="E225" s="27"/>
      <c r="F225" s="12"/>
    </row>
    <row r="226" spans="2:6" x14ac:dyDescent="0.25">
      <c r="B226" s="1"/>
      <c r="E226" s="27"/>
      <c r="F226" s="12"/>
    </row>
    <row r="227" spans="2:6" x14ac:dyDescent="0.25">
      <c r="B227" s="1"/>
      <c r="E227" s="27"/>
      <c r="F227" s="12"/>
    </row>
    <row r="228" spans="2:6" x14ac:dyDescent="0.25">
      <c r="B228" s="1"/>
      <c r="E228" s="27"/>
      <c r="F228" s="12"/>
    </row>
    <row r="229" spans="2:6" x14ac:dyDescent="0.25">
      <c r="B229" s="1"/>
      <c r="E229" s="27"/>
      <c r="F229" s="12"/>
    </row>
    <row r="230" spans="2:6" x14ac:dyDescent="0.25">
      <c r="B230" s="1"/>
      <c r="E230" s="27"/>
      <c r="F230" s="12"/>
    </row>
    <row r="231" spans="2:6" x14ac:dyDescent="0.25">
      <c r="B231" s="1"/>
      <c r="E231" s="27"/>
      <c r="F231" s="12"/>
    </row>
    <row r="232" spans="2:6" x14ac:dyDescent="0.25">
      <c r="B232" s="1"/>
      <c r="E232" s="27"/>
      <c r="F232" s="12"/>
    </row>
    <row r="233" spans="2:6" x14ac:dyDescent="0.25">
      <c r="B233" s="1"/>
      <c r="E233" s="27"/>
      <c r="F233" s="12"/>
    </row>
    <row r="234" spans="2:6" x14ac:dyDescent="0.25">
      <c r="B234" s="1"/>
      <c r="E234" s="27"/>
      <c r="F234" s="12"/>
    </row>
    <row r="235" spans="2:6" x14ac:dyDescent="0.25">
      <c r="B235" s="1"/>
      <c r="E235" s="27"/>
      <c r="F235" s="12"/>
    </row>
    <row r="236" spans="2:6" x14ac:dyDescent="0.25">
      <c r="B236" s="1"/>
      <c r="E236" s="27"/>
      <c r="F236" s="12"/>
    </row>
    <row r="237" spans="2:6" x14ac:dyDescent="0.25">
      <c r="B237" s="1"/>
      <c r="E237" s="27"/>
      <c r="F237" s="12"/>
    </row>
    <row r="238" spans="2:6" x14ac:dyDescent="0.25">
      <c r="B238" s="1"/>
      <c r="E238" s="27"/>
      <c r="F238" s="12"/>
    </row>
    <row r="239" spans="2:6" x14ac:dyDescent="0.25">
      <c r="B239" s="1"/>
      <c r="E239" s="27"/>
      <c r="F239" s="12"/>
    </row>
    <row r="240" spans="2:6" x14ac:dyDescent="0.25">
      <c r="B240" s="1"/>
      <c r="E240" s="27"/>
      <c r="F240" s="12"/>
    </row>
    <row r="241" spans="2:6" x14ac:dyDescent="0.25">
      <c r="B241" s="1"/>
      <c r="E241" s="27"/>
      <c r="F241" s="12"/>
    </row>
    <row r="242" spans="2:6" x14ac:dyDescent="0.25">
      <c r="B242" s="1"/>
      <c r="E242" s="27"/>
      <c r="F242" s="12"/>
    </row>
    <row r="243" spans="2:6" x14ac:dyDescent="0.25">
      <c r="B243" s="1"/>
      <c r="E243" s="27"/>
      <c r="F243" s="12"/>
    </row>
    <row r="244" spans="2:6" x14ac:dyDescent="0.25">
      <c r="B244" s="1"/>
      <c r="E244" s="27"/>
      <c r="F244" s="12"/>
    </row>
    <row r="245" spans="2:6" x14ac:dyDescent="0.25">
      <c r="B245" s="1"/>
      <c r="E245" s="27"/>
      <c r="F245" s="12"/>
    </row>
    <row r="246" spans="2:6" x14ac:dyDescent="0.25">
      <c r="B246" s="1"/>
      <c r="E246" s="27"/>
      <c r="F246" s="12"/>
    </row>
    <row r="247" spans="2:6" x14ac:dyDescent="0.25">
      <c r="B247" s="1"/>
      <c r="E247" s="27"/>
      <c r="F247" s="12"/>
    </row>
    <row r="248" spans="2:6" x14ac:dyDescent="0.25">
      <c r="B248" s="1"/>
      <c r="E248" s="27"/>
      <c r="F248" s="12"/>
    </row>
    <row r="249" spans="2:6" x14ac:dyDescent="0.25">
      <c r="B249" s="1"/>
      <c r="E249" s="27"/>
      <c r="F249" s="12"/>
    </row>
    <row r="250" spans="2:6" x14ac:dyDescent="0.25">
      <c r="B250" s="1"/>
      <c r="E250" s="27"/>
      <c r="F250" s="12"/>
    </row>
    <row r="251" spans="2:6" x14ac:dyDescent="0.25">
      <c r="B251" s="1"/>
      <c r="E251" s="27"/>
      <c r="F251" s="12"/>
    </row>
    <row r="252" spans="2:6" x14ac:dyDescent="0.25">
      <c r="B252" s="1"/>
      <c r="E252" s="27"/>
      <c r="F252" s="12"/>
    </row>
    <row r="253" spans="2:6" x14ac:dyDescent="0.25">
      <c r="B253" s="1"/>
      <c r="E253" s="27"/>
      <c r="F253" s="12"/>
    </row>
    <row r="254" spans="2:6" x14ac:dyDescent="0.25">
      <c r="B254" s="1"/>
      <c r="E254" s="27"/>
      <c r="F254" s="12"/>
    </row>
    <row r="255" spans="2:6" x14ac:dyDescent="0.25">
      <c r="B255" s="1"/>
      <c r="E255" s="27"/>
      <c r="F255" s="12"/>
    </row>
    <row r="256" spans="2:6" x14ac:dyDescent="0.25">
      <c r="B256" s="1"/>
      <c r="E256" s="27"/>
      <c r="F256" s="12"/>
    </row>
    <row r="257" spans="2:6" x14ac:dyDescent="0.25">
      <c r="B257" s="1"/>
      <c r="E257" s="27"/>
      <c r="F257" s="12"/>
    </row>
    <row r="258" spans="2:6" x14ac:dyDescent="0.25">
      <c r="B258" s="1"/>
      <c r="E258" s="27"/>
      <c r="F258" s="12"/>
    </row>
    <row r="259" spans="2:6" x14ac:dyDescent="0.25">
      <c r="B259" s="1"/>
      <c r="E259" s="27"/>
      <c r="F259" s="12"/>
    </row>
    <row r="260" spans="2:6" x14ac:dyDescent="0.25">
      <c r="B260" s="1"/>
      <c r="E260" s="27"/>
      <c r="F260" s="12"/>
    </row>
    <row r="261" spans="2:6" x14ac:dyDescent="0.25">
      <c r="B261" s="1"/>
      <c r="E261" s="27"/>
      <c r="F261" s="12"/>
    </row>
    <row r="262" spans="2:6" x14ac:dyDescent="0.25">
      <c r="B262" s="1"/>
      <c r="E262" s="27"/>
      <c r="F262" s="12"/>
    </row>
    <row r="263" spans="2:6" x14ac:dyDescent="0.25">
      <c r="B263" s="1"/>
      <c r="E263" s="27"/>
      <c r="F263" s="12"/>
    </row>
    <row r="264" spans="2:6" x14ac:dyDescent="0.25">
      <c r="B264" s="1"/>
      <c r="C264" s="3"/>
      <c r="E264" s="29"/>
    </row>
    <row r="265" spans="2:6" x14ac:dyDescent="0.25">
      <c r="B265" s="1"/>
    </row>
    <row r="266" spans="2:6" x14ac:dyDescent="0.25">
      <c r="B266" s="1"/>
    </row>
    <row r="267" spans="2:6" x14ac:dyDescent="0.25">
      <c r="B267" s="1"/>
    </row>
    <row r="268" spans="2:6" x14ac:dyDescent="0.25">
      <c r="B268" s="1"/>
    </row>
    <row r="269" spans="2:6" x14ac:dyDescent="0.25">
      <c r="B269" s="1"/>
    </row>
    <row r="270" spans="2:6" x14ac:dyDescent="0.25">
      <c r="B270" s="1"/>
    </row>
    <row r="271" spans="2:6" x14ac:dyDescent="0.25">
      <c r="B271" s="1"/>
    </row>
    <row r="272" spans="2:6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</sheetData>
  <conditionalFormatting sqref="B10:B191">
    <cfRule type="expression" dxfId="8" priority="5">
      <formula>IF($C$12&lt;=$E$6,1,0)</formula>
    </cfRule>
  </conditionalFormatting>
  <conditionalFormatting sqref="B11:B191">
    <cfRule type="expression" dxfId="7" priority="4">
      <formula>IF(B11&lt;=B10,1,0)</formula>
    </cfRule>
  </conditionalFormatting>
  <conditionalFormatting sqref="C10:C166">
    <cfRule type="expression" dxfId="6" priority="3">
      <formula>IF($E$7="suma rat ≠ kwocie kredytu",1,0)</formula>
    </cfRule>
  </conditionalFormatting>
  <conditionalFormatting sqref="C168:C178">
    <cfRule type="expression" dxfId="5" priority="2">
      <formula>IF($E$7="suma rat ≠ kwocie kredytu",1,0)</formula>
    </cfRule>
  </conditionalFormatting>
  <conditionalFormatting sqref="C180:C190">
    <cfRule type="expression" dxfId="4" priority="1">
      <formula>IF($E$7="suma rat ≠ kwocie kredytu",1,0)</formula>
    </cfRule>
  </conditionalFormatting>
  <dataValidations count="1">
    <dataValidation operator="greaterThan" allowBlank="1" showInputMessage="1" showErrorMessage="1" sqref="B10:B191" xr:uid="{00000000-0002-0000-0000-000000000000}"/>
  </dataValidations>
  <pageMargins left="0.7" right="0.7" top="0.75" bottom="0.75" header="0.3" footer="0.3"/>
  <pageSetup paperSize="8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D32B7-A6A7-4FCD-A1B9-D8136BED0E6D}">
  <sheetPr>
    <pageSetUpPr fitToPage="1"/>
  </sheetPr>
  <dimension ref="A3:E422"/>
  <sheetViews>
    <sheetView tabSelected="1" zoomScale="84" zoomScaleNormal="84" workbookViewId="0">
      <selection activeCell="K18" sqref="K18"/>
    </sheetView>
  </sheetViews>
  <sheetFormatPr defaultRowHeight="15" x14ac:dyDescent="0.25"/>
  <cols>
    <col min="1" max="1" width="4.7109375" customWidth="1"/>
    <col min="2" max="2" width="16.85546875" customWidth="1"/>
    <col min="3" max="3" width="18.42578125" style="2" customWidth="1"/>
    <col min="4" max="4" width="19" customWidth="1"/>
    <col min="5" max="5" width="17.28515625" style="33" customWidth="1"/>
  </cols>
  <sheetData>
    <row r="3" spans="1:5" x14ac:dyDescent="0.25">
      <c r="A3" s="49" t="s">
        <v>174</v>
      </c>
      <c r="B3" s="50"/>
      <c r="C3" s="50"/>
      <c r="D3" s="50"/>
      <c r="E3" s="50"/>
    </row>
    <row r="4" spans="1:5" x14ac:dyDescent="0.25">
      <c r="A4" s="50"/>
      <c r="B4" s="50"/>
      <c r="C4" s="50"/>
      <c r="D4" s="50"/>
      <c r="E4" s="50"/>
    </row>
    <row r="5" spans="1:5" hidden="1" x14ac:dyDescent="0.25">
      <c r="A5" t="s">
        <v>2</v>
      </c>
      <c r="B5" s="1">
        <v>45107</v>
      </c>
      <c r="D5" s="9"/>
      <c r="E5" s="34">
        <f>D5</f>
        <v>0</v>
      </c>
    </row>
    <row r="6" spans="1:5" hidden="1" x14ac:dyDescent="0.25">
      <c r="A6" t="s">
        <v>4</v>
      </c>
      <c r="B6" s="1">
        <v>45138</v>
      </c>
      <c r="D6" s="9"/>
      <c r="E6" s="34">
        <f>E5-C6</f>
        <v>0</v>
      </c>
    </row>
    <row r="7" spans="1:5" hidden="1" x14ac:dyDescent="0.25">
      <c r="A7" t="s">
        <v>5</v>
      </c>
      <c r="B7" s="1">
        <v>45169</v>
      </c>
      <c r="D7" s="9"/>
      <c r="E7" s="34">
        <f>E6-C7</f>
        <v>0</v>
      </c>
    </row>
    <row r="8" spans="1:5" hidden="1" x14ac:dyDescent="0.25">
      <c r="A8" t="s">
        <v>6</v>
      </c>
      <c r="B8" s="1">
        <v>45199</v>
      </c>
      <c r="D8" s="9"/>
      <c r="E8" s="34">
        <f>E7-C8+D8</f>
        <v>0</v>
      </c>
    </row>
    <row r="9" spans="1:5" hidden="1" x14ac:dyDescent="0.25">
      <c r="A9" t="s">
        <v>7</v>
      </c>
      <c r="B9" s="1">
        <v>45230</v>
      </c>
      <c r="D9" s="9"/>
      <c r="E9" s="34">
        <f>E8-C9</f>
        <v>0</v>
      </c>
    </row>
    <row r="10" spans="1:5" x14ac:dyDescent="0.25">
      <c r="A10" s="44" t="s">
        <v>175</v>
      </c>
      <c r="B10" s="45" t="s">
        <v>176</v>
      </c>
      <c r="C10" s="46" t="s">
        <v>177</v>
      </c>
      <c r="D10" s="47" t="s">
        <v>178</v>
      </c>
      <c r="E10" s="48" t="s">
        <v>178</v>
      </c>
    </row>
    <row r="11" spans="1:5" x14ac:dyDescent="0.25">
      <c r="A11" s="36"/>
      <c r="B11" s="35"/>
      <c r="C11" s="37">
        <v>0</v>
      </c>
      <c r="D11" s="38"/>
      <c r="E11" s="39">
        <v>14744572.029999999</v>
      </c>
    </row>
    <row r="12" spans="1:5" x14ac:dyDescent="0.25">
      <c r="A12" s="36" t="s">
        <v>2</v>
      </c>
      <c r="B12" s="35">
        <v>45716</v>
      </c>
      <c r="C12" s="37">
        <v>16250</v>
      </c>
      <c r="D12" s="36"/>
      <c r="E12" s="39">
        <f>E11-C12</f>
        <v>14728322.029999999</v>
      </c>
    </row>
    <row r="13" spans="1:5" x14ac:dyDescent="0.25">
      <c r="A13" s="36" t="s">
        <v>4</v>
      </c>
      <c r="B13" s="35">
        <v>45747</v>
      </c>
      <c r="C13" s="37">
        <v>0</v>
      </c>
      <c r="D13" s="36"/>
      <c r="E13" s="39">
        <f t="shared" ref="E13:E44" si="0">E12-C13</f>
        <v>14728322.029999999</v>
      </c>
    </row>
    <row r="14" spans="1:5" x14ac:dyDescent="0.25">
      <c r="A14" s="36" t="s">
        <v>5</v>
      </c>
      <c r="B14" s="35">
        <v>45777</v>
      </c>
      <c r="C14" s="37">
        <v>0</v>
      </c>
      <c r="D14" s="36"/>
      <c r="E14" s="39">
        <f t="shared" si="0"/>
        <v>14728322.029999999</v>
      </c>
    </row>
    <row r="15" spans="1:5" x14ac:dyDescent="0.25">
      <c r="A15" s="36" t="s">
        <v>6</v>
      </c>
      <c r="B15" s="35">
        <v>45808</v>
      </c>
      <c r="C15" s="37">
        <v>16250</v>
      </c>
      <c r="D15" s="36"/>
      <c r="E15" s="39">
        <f t="shared" si="0"/>
        <v>14712072.029999999</v>
      </c>
    </row>
    <row r="16" spans="1:5" x14ac:dyDescent="0.25">
      <c r="A16" s="36" t="s">
        <v>7</v>
      </c>
      <c r="B16" s="35">
        <v>45838</v>
      </c>
      <c r="C16" s="37">
        <v>0</v>
      </c>
      <c r="D16" s="36"/>
      <c r="E16" s="39">
        <f t="shared" si="0"/>
        <v>14712072.029999999</v>
      </c>
    </row>
    <row r="17" spans="1:5" x14ac:dyDescent="0.25">
      <c r="A17" s="36" t="s">
        <v>8</v>
      </c>
      <c r="B17" s="35">
        <v>45869</v>
      </c>
      <c r="C17" s="37">
        <v>0</v>
      </c>
      <c r="D17" s="36"/>
      <c r="E17" s="39">
        <f t="shared" si="0"/>
        <v>14712072.029999999</v>
      </c>
    </row>
    <row r="18" spans="1:5" x14ac:dyDescent="0.25">
      <c r="A18" s="36" t="s">
        <v>9</v>
      </c>
      <c r="B18" s="35">
        <v>45900</v>
      </c>
      <c r="C18" s="37">
        <v>16250</v>
      </c>
      <c r="D18" s="36"/>
      <c r="E18" s="39">
        <f t="shared" si="0"/>
        <v>14695822.029999999</v>
      </c>
    </row>
    <row r="19" spans="1:5" x14ac:dyDescent="0.25">
      <c r="A19" s="36" t="s">
        <v>3</v>
      </c>
      <c r="B19" s="35">
        <v>45930</v>
      </c>
      <c r="C19" s="37">
        <v>0</v>
      </c>
      <c r="D19" s="36"/>
      <c r="E19" s="39">
        <f t="shared" si="0"/>
        <v>14695822.029999999</v>
      </c>
    </row>
    <row r="20" spans="1:5" x14ac:dyDescent="0.25">
      <c r="A20" s="36" t="s">
        <v>10</v>
      </c>
      <c r="B20" s="35">
        <v>45961</v>
      </c>
      <c r="C20" s="37">
        <v>0</v>
      </c>
      <c r="D20" s="36"/>
      <c r="E20" s="39">
        <f t="shared" si="0"/>
        <v>14695822.029999999</v>
      </c>
    </row>
    <row r="21" spans="1:5" x14ac:dyDescent="0.25">
      <c r="A21" s="36" t="s">
        <v>11</v>
      </c>
      <c r="B21" s="35">
        <v>45991</v>
      </c>
      <c r="C21" s="37">
        <v>16250</v>
      </c>
      <c r="D21" s="36"/>
      <c r="E21" s="39">
        <f t="shared" si="0"/>
        <v>14679572.029999999</v>
      </c>
    </row>
    <row r="22" spans="1:5" x14ac:dyDescent="0.25">
      <c r="A22" s="36" t="s">
        <v>12</v>
      </c>
      <c r="B22" s="35">
        <v>46022</v>
      </c>
      <c r="C22" s="37">
        <v>0</v>
      </c>
      <c r="D22" s="36"/>
      <c r="E22" s="39">
        <f t="shared" si="0"/>
        <v>14679572.029999999</v>
      </c>
    </row>
    <row r="23" spans="1:5" x14ac:dyDescent="0.25">
      <c r="A23" s="36" t="s">
        <v>13</v>
      </c>
      <c r="B23" s="35">
        <v>46053</v>
      </c>
      <c r="C23" s="37">
        <v>0</v>
      </c>
      <c r="D23" s="36"/>
      <c r="E23" s="39">
        <f t="shared" si="0"/>
        <v>14679572.029999999</v>
      </c>
    </row>
    <row r="24" spans="1:5" x14ac:dyDescent="0.25">
      <c r="A24" s="36" t="s">
        <v>14</v>
      </c>
      <c r="B24" s="35">
        <v>46081</v>
      </c>
      <c r="C24" s="37">
        <v>16250</v>
      </c>
      <c r="D24" s="36"/>
      <c r="E24" s="39">
        <f t="shared" si="0"/>
        <v>14663322.029999999</v>
      </c>
    </row>
    <row r="25" spans="1:5" x14ac:dyDescent="0.25">
      <c r="A25" s="36" t="s">
        <v>15</v>
      </c>
      <c r="B25" s="35">
        <v>46112</v>
      </c>
      <c r="C25" s="37">
        <v>0</v>
      </c>
      <c r="D25" s="36"/>
      <c r="E25" s="39">
        <f t="shared" si="0"/>
        <v>14663322.029999999</v>
      </c>
    </row>
    <row r="26" spans="1:5" x14ac:dyDescent="0.25">
      <c r="A26" s="36" t="s">
        <v>16</v>
      </c>
      <c r="B26" s="35">
        <v>46142</v>
      </c>
      <c r="C26" s="37">
        <v>0</v>
      </c>
      <c r="D26" s="36"/>
      <c r="E26" s="39">
        <f t="shared" si="0"/>
        <v>14663322.029999999</v>
      </c>
    </row>
    <row r="27" spans="1:5" x14ac:dyDescent="0.25">
      <c r="A27" s="36" t="s">
        <v>17</v>
      </c>
      <c r="B27" s="35">
        <v>46173</v>
      </c>
      <c r="C27" s="37">
        <v>16250</v>
      </c>
      <c r="D27" s="36"/>
      <c r="E27" s="39">
        <f t="shared" si="0"/>
        <v>14647072.029999999</v>
      </c>
    </row>
    <row r="28" spans="1:5" x14ac:dyDescent="0.25">
      <c r="A28" s="36" t="s">
        <v>18</v>
      </c>
      <c r="B28" s="35">
        <v>46203</v>
      </c>
      <c r="C28" s="37">
        <v>0</v>
      </c>
      <c r="D28" s="36"/>
      <c r="E28" s="39">
        <f t="shared" si="0"/>
        <v>14647072.029999999</v>
      </c>
    </row>
    <row r="29" spans="1:5" x14ac:dyDescent="0.25">
      <c r="A29" s="36" t="s">
        <v>19</v>
      </c>
      <c r="B29" s="35">
        <v>46234</v>
      </c>
      <c r="C29" s="37">
        <v>0</v>
      </c>
      <c r="D29" s="36"/>
      <c r="E29" s="39">
        <f t="shared" si="0"/>
        <v>14647072.029999999</v>
      </c>
    </row>
    <row r="30" spans="1:5" x14ac:dyDescent="0.25">
      <c r="A30" s="36" t="s">
        <v>20</v>
      </c>
      <c r="B30" s="35">
        <v>46265</v>
      </c>
      <c r="C30" s="37">
        <v>16250</v>
      </c>
      <c r="D30" s="36"/>
      <c r="E30" s="39">
        <f t="shared" si="0"/>
        <v>14630822.029999999</v>
      </c>
    </row>
    <row r="31" spans="1:5" x14ac:dyDescent="0.25">
      <c r="A31" s="36" t="s">
        <v>21</v>
      </c>
      <c r="B31" s="35">
        <v>46295</v>
      </c>
      <c r="C31" s="37">
        <v>0</v>
      </c>
      <c r="D31" s="36"/>
      <c r="E31" s="39">
        <f t="shared" si="0"/>
        <v>14630822.029999999</v>
      </c>
    </row>
    <row r="32" spans="1:5" x14ac:dyDescent="0.25">
      <c r="A32" s="36" t="s">
        <v>22</v>
      </c>
      <c r="B32" s="35">
        <v>46326</v>
      </c>
      <c r="C32" s="37">
        <v>0</v>
      </c>
      <c r="D32" s="36"/>
      <c r="E32" s="39">
        <f t="shared" si="0"/>
        <v>14630822.029999999</v>
      </c>
    </row>
    <row r="33" spans="1:5" x14ac:dyDescent="0.25">
      <c r="A33" s="36" t="s">
        <v>23</v>
      </c>
      <c r="B33" s="35">
        <v>46356</v>
      </c>
      <c r="C33" s="37">
        <v>16250</v>
      </c>
      <c r="D33" s="36"/>
      <c r="E33" s="39">
        <f t="shared" si="0"/>
        <v>14614572.029999999</v>
      </c>
    </row>
    <row r="34" spans="1:5" x14ac:dyDescent="0.25">
      <c r="A34" s="36" t="s">
        <v>24</v>
      </c>
      <c r="B34" s="35">
        <v>46387</v>
      </c>
      <c r="C34" s="37">
        <v>0</v>
      </c>
      <c r="D34" s="36"/>
      <c r="E34" s="39">
        <f t="shared" si="0"/>
        <v>14614572.029999999</v>
      </c>
    </row>
    <row r="35" spans="1:5" x14ac:dyDescent="0.25">
      <c r="A35" s="36" t="s">
        <v>25</v>
      </c>
      <c r="B35" s="35">
        <v>46418</v>
      </c>
      <c r="C35" s="37">
        <v>0</v>
      </c>
      <c r="D35" s="36"/>
      <c r="E35" s="39">
        <f t="shared" si="0"/>
        <v>14614572.029999999</v>
      </c>
    </row>
    <row r="36" spans="1:5" x14ac:dyDescent="0.25">
      <c r="A36" s="36" t="s">
        <v>26</v>
      </c>
      <c r="B36" s="35">
        <v>46446</v>
      </c>
      <c r="C36" s="37">
        <v>16250</v>
      </c>
      <c r="D36" s="36"/>
      <c r="E36" s="39">
        <f t="shared" si="0"/>
        <v>14598322.029999999</v>
      </c>
    </row>
    <row r="37" spans="1:5" x14ac:dyDescent="0.25">
      <c r="A37" s="36" t="s">
        <v>27</v>
      </c>
      <c r="B37" s="35">
        <v>46477</v>
      </c>
      <c r="C37" s="37">
        <v>0</v>
      </c>
      <c r="D37" s="36"/>
      <c r="E37" s="39">
        <f t="shared" si="0"/>
        <v>14598322.029999999</v>
      </c>
    </row>
    <row r="38" spans="1:5" x14ac:dyDescent="0.25">
      <c r="A38" s="36" t="s">
        <v>28</v>
      </c>
      <c r="B38" s="35">
        <v>46507</v>
      </c>
      <c r="C38" s="37">
        <v>0</v>
      </c>
      <c r="D38" s="36"/>
      <c r="E38" s="39">
        <f t="shared" si="0"/>
        <v>14598322.029999999</v>
      </c>
    </row>
    <row r="39" spans="1:5" x14ac:dyDescent="0.25">
      <c r="A39" s="36" t="s">
        <v>29</v>
      </c>
      <c r="B39" s="35">
        <v>46538</v>
      </c>
      <c r="C39" s="37">
        <v>16250</v>
      </c>
      <c r="D39" s="36"/>
      <c r="E39" s="39">
        <f t="shared" si="0"/>
        <v>14582072.029999999</v>
      </c>
    </row>
    <row r="40" spans="1:5" x14ac:dyDescent="0.25">
      <c r="A40" s="36" t="s">
        <v>30</v>
      </c>
      <c r="B40" s="35">
        <v>46568</v>
      </c>
      <c r="C40" s="37">
        <v>0</v>
      </c>
      <c r="D40" s="36"/>
      <c r="E40" s="39">
        <f t="shared" si="0"/>
        <v>14582072.029999999</v>
      </c>
    </row>
    <row r="41" spans="1:5" x14ac:dyDescent="0.25">
      <c r="A41" s="36" t="s">
        <v>31</v>
      </c>
      <c r="B41" s="35">
        <v>46599</v>
      </c>
      <c r="C41" s="37">
        <v>0</v>
      </c>
      <c r="D41" s="36"/>
      <c r="E41" s="39">
        <f t="shared" si="0"/>
        <v>14582072.029999999</v>
      </c>
    </row>
    <row r="42" spans="1:5" x14ac:dyDescent="0.25">
      <c r="A42" s="36" t="s">
        <v>32</v>
      </c>
      <c r="B42" s="35">
        <v>46630</v>
      </c>
      <c r="C42" s="37">
        <v>16250</v>
      </c>
      <c r="D42" s="36"/>
      <c r="E42" s="39">
        <f t="shared" si="0"/>
        <v>14565822.029999999</v>
      </c>
    </row>
    <row r="43" spans="1:5" x14ac:dyDescent="0.25">
      <c r="A43" s="36" t="s">
        <v>33</v>
      </c>
      <c r="B43" s="35">
        <v>46660</v>
      </c>
      <c r="C43" s="37">
        <v>0</v>
      </c>
      <c r="D43" s="36"/>
      <c r="E43" s="39">
        <f t="shared" si="0"/>
        <v>14565822.029999999</v>
      </c>
    </row>
    <row r="44" spans="1:5" x14ac:dyDescent="0.25">
      <c r="A44" s="36" t="s">
        <v>34</v>
      </c>
      <c r="B44" s="35">
        <v>46691</v>
      </c>
      <c r="C44" s="37">
        <v>0</v>
      </c>
      <c r="D44" s="36"/>
      <c r="E44" s="39">
        <f t="shared" si="0"/>
        <v>14565822.029999999</v>
      </c>
    </row>
    <row r="45" spans="1:5" x14ac:dyDescent="0.25">
      <c r="A45" s="36" t="s">
        <v>35</v>
      </c>
      <c r="B45" s="35">
        <v>46721</v>
      </c>
      <c r="C45" s="37">
        <v>16250</v>
      </c>
      <c r="D45" s="36"/>
      <c r="E45" s="39">
        <f t="shared" ref="E45:E76" si="1">E44-C45</f>
        <v>14549572.029999999</v>
      </c>
    </row>
    <row r="46" spans="1:5" x14ac:dyDescent="0.25">
      <c r="A46" s="36" t="s">
        <v>36</v>
      </c>
      <c r="B46" s="35">
        <v>46752</v>
      </c>
      <c r="C46" s="37">
        <v>0</v>
      </c>
      <c r="D46" s="36"/>
      <c r="E46" s="39">
        <f t="shared" si="1"/>
        <v>14549572.029999999</v>
      </c>
    </row>
    <row r="47" spans="1:5" x14ac:dyDescent="0.25">
      <c r="A47" s="36" t="s">
        <v>37</v>
      </c>
      <c r="B47" s="35">
        <v>46783</v>
      </c>
      <c r="C47" s="37">
        <v>0</v>
      </c>
      <c r="D47" s="36"/>
      <c r="E47" s="39">
        <f t="shared" si="1"/>
        <v>14549572.029999999</v>
      </c>
    </row>
    <row r="48" spans="1:5" x14ac:dyDescent="0.25">
      <c r="A48" s="36" t="s">
        <v>38</v>
      </c>
      <c r="B48" s="35">
        <v>46812</v>
      </c>
      <c r="C48" s="37">
        <v>26250</v>
      </c>
      <c r="D48" s="36"/>
      <c r="E48" s="39">
        <f t="shared" si="1"/>
        <v>14523322.029999999</v>
      </c>
    </row>
    <row r="49" spans="1:5" x14ac:dyDescent="0.25">
      <c r="A49" s="36" t="s">
        <v>39</v>
      </c>
      <c r="B49" s="35">
        <v>46843</v>
      </c>
      <c r="C49" s="37">
        <v>0</v>
      </c>
      <c r="D49" s="36"/>
      <c r="E49" s="39">
        <f t="shared" si="1"/>
        <v>14523322.029999999</v>
      </c>
    </row>
    <row r="50" spans="1:5" x14ac:dyDescent="0.25">
      <c r="A50" s="36" t="s">
        <v>40</v>
      </c>
      <c r="B50" s="35">
        <v>46873</v>
      </c>
      <c r="C50" s="37">
        <v>0</v>
      </c>
      <c r="D50" s="36"/>
      <c r="E50" s="39">
        <f t="shared" si="1"/>
        <v>14523322.029999999</v>
      </c>
    </row>
    <row r="51" spans="1:5" x14ac:dyDescent="0.25">
      <c r="A51" s="36" t="s">
        <v>41</v>
      </c>
      <c r="B51" s="35">
        <v>46904</v>
      </c>
      <c r="C51" s="37">
        <v>26250</v>
      </c>
      <c r="D51" s="36"/>
      <c r="E51" s="39">
        <f t="shared" si="1"/>
        <v>14497072.029999999</v>
      </c>
    </row>
    <row r="52" spans="1:5" x14ac:dyDescent="0.25">
      <c r="A52" s="36" t="s">
        <v>42</v>
      </c>
      <c r="B52" s="35">
        <v>46934</v>
      </c>
      <c r="C52" s="37">
        <v>0</v>
      </c>
      <c r="D52" s="36"/>
      <c r="E52" s="39">
        <f t="shared" si="1"/>
        <v>14497072.029999999</v>
      </c>
    </row>
    <row r="53" spans="1:5" x14ac:dyDescent="0.25">
      <c r="A53" s="36" t="s">
        <v>43</v>
      </c>
      <c r="B53" s="35">
        <v>46965</v>
      </c>
      <c r="C53" s="37">
        <v>0</v>
      </c>
      <c r="D53" s="36"/>
      <c r="E53" s="39">
        <f t="shared" si="1"/>
        <v>14497072.029999999</v>
      </c>
    </row>
    <row r="54" spans="1:5" x14ac:dyDescent="0.25">
      <c r="A54" s="36" t="s">
        <v>44</v>
      </c>
      <c r="B54" s="35">
        <v>46996</v>
      </c>
      <c r="C54" s="37">
        <v>26250</v>
      </c>
      <c r="D54" s="36"/>
      <c r="E54" s="39">
        <f t="shared" si="1"/>
        <v>14470822.029999999</v>
      </c>
    </row>
    <row r="55" spans="1:5" x14ac:dyDescent="0.25">
      <c r="A55" s="36" t="s">
        <v>45</v>
      </c>
      <c r="B55" s="35">
        <v>47026</v>
      </c>
      <c r="C55" s="37">
        <v>0</v>
      </c>
      <c r="D55" s="36"/>
      <c r="E55" s="39">
        <f t="shared" si="1"/>
        <v>14470822.029999999</v>
      </c>
    </row>
    <row r="56" spans="1:5" x14ac:dyDescent="0.25">
      <c r="A56" s="36" t="s">
        <v>46</v>
      </c>
      <c r="B56" s="35">
        <v>47057</v>
      </c>
      <c r="C56" s="37">
        <v>0</v>
      </c>
      <c r="D56" s="36"/>
      <c r="E56" s="39">
        <f t="shared" si="1"/>
        <v>14470822.029999999</v>
      </c>
    </row>
    <row r="57" spans="1:5" x14ac:dyDescent="0.25">
      <c r="A57" s="36" t="s">
        <v>47</v>
      </c>
      <c r="B57" s="35">
        <v>47087</v>
      </c>
      <c r="C57" s="37">
        <v>26250</v>
      </c>
      <c r="D57" s="36"/>
      <c r="E57" s="39">
        <f t="shared" si="1"/>
        <v>14444572.029999999</v>
      </c>
    </row>
    <row r="58" spans="1:5" x14ac:dyDescent="0.25">
      <c r="A58" s="36" t="s">
        <v>48</v>
      </c>
      <c r="B58" s="35">
        <v>47118</v>
      </c>
      <c r="C58" s="37">
        <v>0</v>
      </c>
      <c r="D58" s="36"/>
      <c r="E58" s="39">
        <f t="shared" si="1"/>
        <v>14444572.029999999</v>
      </c>
    </row>
    <row r="59" spans="1:5" x14ac:dyDescent="0.25">
      <c r="A59" s="36" t="s">
        <v>49</v>
      </c>
      <c r="B59" s="35">
        <v>47149</v>
      </c>
      <c r="C59" s="37">
        <v>0</v>
      </c>
      <c r="D59" s="36"/>
      <c r="E59" s="39">
        <f t="shared" si="1"/>
        <v>14444572.029999999</v>
      </c>
    </row>
    <row r="60" spans="1:5" x14ac:dyDescent="0.25">
      <c r="A60" s="36" t="s">
        <v>50</v>
      </c>
      <c r="B60" s="35">
        <v>47177</v>
      </c>
      <c r="C60" s="37">
        <v>187500</v>
      </c>
      <c r="D60" s="36"/>
      <c r="E60" s="39">
        <f t="shared" si="1"/>
        <v>14257072.029999999</v>
      </c>
    </row>
    <row r="61" spans="1:5" x14ac:dyDescent="0.25">
      <c r="A61" s="36" t="s">
        <v>51</v>
      </c>
      <c r="B61" s="35">
        <v>47208</v>
      </c>
      <c r="C61" s="37">
        <v>0</v>
      </c>
      <c r="D61" s="36"/>
      <c r="E61" s="39">
        <f t="shared" si="1"/>
        <v>14257072.029999999</v>
      </c>
    </row>
    <row r="62" spans="1:5" x14ac:dyDescent="0.25">
      <c r="A62" s="36" t="s">
        <v>52</v>
      </c>
      <c r="B62" s="35">
        <v>47238</v>
      </c>
      <c r="C62" s="37">
        <v>0</v>
      </c>
      <c r="D62" s="36"/>
      <c r="E62" s="39">
        <f t="shared" si="1"/>
        <v>14257072.029999999</v>
      </c>
    </row>
    <row r="63" spans="1:5" x14ac:dyDescent="0.25">
      <c r="A63" s="36" t="s">
        <v>53</v>
      </c>
      <c r="B63" s="35">
        <v>47269</v>
      </c>
      <c r="C63" s="37">
        <v>187500</v>
      </c>
      <c r="D63" s="36"/>
      <c r="E63" s="39">
        <f t="shared" si="1"/>
        <v>14069572.029999999</v>
      </c>
    </row>
    <row r="64" spans="1:5" x14ac:dyDescent="0.25">
      <c r="A64" s="36" t="s">
        <v>54</v>
      </c>
      <c r="B64" s="35">
        <v>47299</v>
      </c>
      <c r="C64" s="37">
        <v>0</v>
      </c>
      <c r="D64" s="36"/>
      <c r="E64" s="39">
        <f t="shared" si="1"/>
        <v>14069572.029999999</v>
      </c>
    </row>
    <row r="65" spans="1:5" x14ac:dyDescent="0.25">
      <c r="A65" s="36" t="s">
        <v>55</v>
      </c>
      <c r="B65" s="35">
        <v>47330</v>
      </c>
      <c r="C65" s="37">
        <v>0</v>
      </c>
      <c r="D65" s="36"/>
      <c r="E65" s="39">
        <f t="shared" si="1"/>
        <v>14069572.029999999</v>
      </c>
    </row>
    <row r="66" spans="1:5" x14ac:dyDescent="0.25">
      <c r="A66" s="36" t="s">
        <v>56</v>
      </c>
      <c r="B66" s="35">
        <v>47361</v>
      </c>
      <c r="C66" s="37">
        <v>187500</v>
      </c>
      <c r="D66" s="36"/>
      <c r="E66" s="39">
        <f t="shared" si="1"/>
        <v>13882072.029999999</v>
      </c>
    </row>
    <row r="67" spans="1:5" x14ac:dyDescent="0.25">
      <c r="A67" s="36" t="s">
        <v>57</v>
      </c>
      <c r="B67" s="35">
        <v>47391</v>
      </c>
      <c r="C67" s="37">
        <v>0</v>
      </c>
      <c r="D67" s="36"/>
      <c r="E67" s="39">
        <f t="shared" si="1"/>
        <v>13882072.029999999</v>
      </c>
    </row>
    <row r="68" spans="1:5" x14ac:dyDescent="0.25">
      <c r="A68" s="36" t="s">
        <v>58</v>
      </c>
      <c r="B68" s="35">
        <v>47422</v>
      </c>
      <c r="C68" s="37">
        <v>0</v>
      </c>
      <c r="D68" s="36"/>
      <c r="E68" s="39">
        <f t="shared" si="1"/>
        <v>13882072.029999999</v>
      </c>
    </row>
    <row r="69" spans="1:5" x14ac:dyDescent="0.25">
      <c r="A69" s="36" t="s">
        <v>59</v>
      </c>
      <c r="B69" s="35">
        <v>47452</v>
      </c>
      <c r="C69" s="37">
        <v>187500</v>
      </c>
      <c r="D69" s="36"/>
      <c r="E69" s="39">
        <f t="shared" si="1"/>
        <v>13694572.029999999</v>
      </c>
    </row>
    <row r="70" spans="1:5" x14ac:dyDescent="0.25">
      <c r="A70" s="36" t="s">
        <v>60</v>
      </c>
      <c r="B70" s="35">
        <v>47483</v>
      </c>
      <c r="C70" s="37">
        <v>0</v>
      </c>
      <c r="D70" s="36"/>
      <c r="E70" s="39">
        <f t="shared" si="1"/>
        <v>13694572.029999999</v>
      </c>
    </row>
    <row r="71" spans="1:5" x14ac:dyDescent="0.25">
      <c r="A71" s="36" t="s">
        <v>61</v>
      </c>
      <c r="B71" s="35">
        <v>47514</v>
      </c>
      <c r="C71" s="37">
        <v>0</v>
      </c>
      <c r="D71" s="36"/>
      <c r="E71" s="39">
        <f t="shared" si="1"/>
        <v>13694572.029999999</v>
      </c>
    </row>
    <row r="72" spans="1:5" x14ac:dyDescent="0.25">
      <c r="A72" s="36" t="s">
        <v>62</v>
      </c>
      <c r="B72" s="35">
        <v>47542</v>
      </c>
      <c r="C72" s="37">
        <v>112500</v>
      </c>
      <c r="D72" s="36"/>
      <c r="E72" s="39">
        <f t="shared" si="1"/>
        <v>13582072.029999999</v>
      </c>
    </row>
    <row r="73" spans="1:5" x14ac:dyDescent="0.25">
      <c r="A73" s="36" t="s">
        <v>63</v>
      </c>
      <c r="B73" s="35">
        <v>47573</v>
      </c>
      <c r="C73" s="37">
        <v>0</v>
      </c>
      <c r="D73" s="36"/>
      <c r="E73" s="39">
        <f t="shared" si="1"/>
        <v>13582072.029999999</v>
      </c>
    </row>
    <row r="74" spans="1:5" x14ac:dyDescent="0.25">
      <c r="A74" s="36" t="s">
        <v>64</v>
      </c>
      <c r="B74" s="35">
        <v>47603</v>
      </c>
      <c r="C74" s="37">
        <v>0</v>
      </c>
      <c r="D74" s="36"/>
      <c r="E74" s="39">
        <f t="shared" si="1"/>
        <v>13582072.029999999</v>
      </c>
    </row>
    <row r="75" spans="1:5" x14ac:dyDescent="0.25">
      <c r="A75" s="36" t="s">
        <v>65</v>
      </c>
      <c r="B75" s="35">
        <v>47634</v>
      </c>
      <c r="C75" s="37">
        <v>112500</v>
      </c>
      <c r="D75" s="36"/>
      <c r="E75" s="39">
        <f t="shared" si="1"/>
        <v>13469572.029999999</v>
      </c>
    </row>
    <row r="76" spans="1:5" x14ac:dyDescent="0.25">
      <c r="A76" s="36" t="s">
        <v>66</v>
      </c>
      <c r="B76" s="35">
        <v>47664</v>
      </c>
      <c r="C76" s="37">
        <v>0</v>
      </c>
      <c r="D76" s="36"/>
      <c r="E76" s="39">
        <f t="shared" si="1"/>
        <v>13469572.029999999</v>
      </c>
    </row>
    <row r="77" spans="1:5" x14ac:dyDescent="0.25">
      <c r="A77" s="36" t="s">
        <v>67</v>
      </c>
      <c r="B77" s="35">
        <v>47695</v>
      </c>
      <c r="C77" s="37">
        <v>0</v>
      </c>
      <c r="D77" s="36"/>
      <c r="E77" s="39">
        <f t="shared" ref="E77:E108" si="2">E76-C77</f>
        <v>13469572.029999999</v>
      </c>
    </row>
    <row r="78" spans="1:5" x14ac:dyDescent="0.25">
      <c r="A78" s="36" t="s">
        <v>68</v>
      </c>
      <c r="B78" s="35">
        <v>47726</v>
      </c>
      <c r="C78" s="37">
        <v>112500</v>
      </c>
      <c r="D78" s="36"/>
      <c r="E78" s="39">
        <f t="shared" si="2"/>
        <v>13357072.029999999</v>
      </c>
    </row>
    <row r="79" spans="1:5" x14ac:dyDescent="0.25">
      <c r="A79" s="36" t="s">
        <v>69</v>
      </c>
      <c r="B79" s="35">
        <v>47756</v>
      </c>
      <c r="C79" s="37">
        <v>0</v>
      </c>
      <c r="D79" s="36"/>
      <c r="E79" s="39">
        <f t="shared" si="2"/>
        <v>13357072.029999999</v>
      </c>
    </row>
    <row r="80" spans="1:5" x14ac:dyDescent="0.25">
      <c r="A80" s="36" t="s">
        <v>70</v>
      </c>
      <c r="B80" s="35">
        <v>47787</v>
      </c>
      <c r="C80" s="37">
        <v>0</v>
      </c>
      <c r="D80" s="36"/>
      <c r="E80" s="39">
        <f t="shared" si="2"/>
        <v>13357072.029999999</v>
      </c>
    </row>
    <row r="81" spans="1:5" x14ac:dyDescent="0.25">
      <c r="A81" s="36" t="s">
        <v>71</v>
      </c>
      <c r="B81" s="35">
        <v>47817</v>
      </c>
      <c r="C81" s="37">
        <v>112500</v>
      </c>
      <c r="D81" s="36"/>
      <c r="E81" s="39">
        <f t="shared" si="2"/>
        <v>13244572.029999999</v>
      </c>
    </row>
    <row r="82" spans="1:5" x14ac:dyDescent="0.25">
      <c r="A82" s="36" t="s">
        <v>72</v>
      </c>
      <c r="B82" s="35">
        <v>47848</v>
      </c>
      <c r="C82" s="37">
        <v>0</v>
      </c>
      <c r="D82" s="36"/>
      <c r="E82" s="39">
        <f t="shared" si="2"/>
        <v>13244572.029999999</v>
      </c>
    </row>
    <row r="83" spans="1:5" x14ac:dyDescent="0.25">
      <c r="A83" s="36" t="s">
        <v>73</v>
      </c>
      <c r="B83" s="35">
        <v>47879</v>
      </c>
      <c r="C83" s="37">
        <v>0</v>
      </c>
      <c r="D83" s="36"/>
      <c r="E83" s="39">
        <f t="shared" si="2"/>
        <v>13244572.029999999</v>
      </c>
    </row>
    <row r="84" spans="1:5" x14ac:dyDescent="0.25">
      <c r="A84" s="36" t="s">
        <v>74</v>
      </c>
      <c r="B84" s="35">
        <v>47907</v>
      </c>
      <c r="C84" s="37">
        <v>43750</v>
      </c>
      <c r="D84" s="36"/>
      <c r="E84" s="39">
        <f t="shared" si="2"/>
        <v>13200822.029999999</v>
      </c>
    </row>
    <row r="85" spans="1:5" x14ac:dyDescent="0.25">
      <c r="A85" s="36" t="s">
        <v>75</v>
      </c>
      <c r="B85" s="35">
        <v>47938</v>
      </c>
      <c r="C85" s="37">
        <v>0</v>
      </c>
      <c r="D85" s="36"/>
      <c r="E85" s="39">
        <f t="shared" si="2"/>
        <v>13200822.029999999</v>
      </c>
    </row>
    <row r="86" spans="1:5" x14ac:dyDescent="0.25">
      <c r="A86" s="36" t="s">
        <v>76</v>
      </c>
      <c r="B86" s="35">
        <v>47968</v>
      </c>
      <c r="C86" s="37">
        <v>0</v>
      </c>
      <c r="D86" s="36"/>
      <c r="E86" s="39">
        <f t="shared" si="2"/>
        <v>13200822.029999999</v>
      </c>
    </row>
    <row r="87" spans="1:5" x14ac:dyDescent="0.25">
      <c r="A87" s="36" t="s">
        <v>77</v>
      </c>
      <c r="B87" s="35">
        <v>47999</v>
      </c>
      <c r="C87" s="37">
        <v>43750</v>
      </c>
      <c r="D87" s="36"/>
      <c r="E87" s="39">
        <f t="shared" si="2"/>
        <v>13157072.029999999</v>
      </c>
    </row>
    <row r="88" spans="1:5" x14ac:dyDescent="0.25">
      <c r="A88" s="36" t="s">
        <v>78</v>
      </c>
      <c r="B88" s="35">
        <v>48029</v>
      </c>
      <c r="C88" s="37">
        <v>0</v>
      </c>
      <c r="D88" s="36"/>
      <c r="E88" s="39">
        <f t="shared" si="2"/>
        <v>13157072.029999999</v>
      </c>
    </row>
    <row r="89" spans="1:5" x14ac:dyDescent="0.25">
      <c r="A89" s="36" t="s">
        <v>79</v>
      </c>
      <c r="B89" s="35">
        <v>48060</v>
      </c>
      <c r="C89" s="37">
        <v>0</v>
      </c>
      <c r="D89" s="36"/>
      <c r="E89" s="39">
        <f t="shared" si="2"/>
        <v>13157072.029999999</v>
      </c>
    </row>
    <row r="90" spans="1:5" x14ac:dyDescent="0.25">
      <c r="A90" s="36" t="s">
        <v>80</v>
      </c>
      <c r="B90" s="35">
        <v>48091</v>
      </c>
      <c r="C90" s="37">
        <v>43750</v>
      </c>
      <c r="D90" s="36"/>
      <c r="E90" s="39">
        <f t="shared" si="2"/>
        <v>13113322.029999999</v>
      </c>
    </row>
    <row r="91" spans="1:5" x14ac:dyDescent="0.25">
      <c r="A91" s="36" t="s">
        <v>81</v>
      </c>
      <c r="B91" s="35">
        <v>48121</v>
      </c>
      <c r="C91" s="37">
        <v>0</v>
      </c>
      <c r="D91" s="36"/>
      <c r="E91" s="39">
        <f t="shared" si="2"/>
        <v>13113322.029999999</v>
      </c>
    </row>
    <row r="92" spans="1:5" x14ac:dyDescent="0.25">
      <c r="A92" s="36" t="s">
        <v>82</v>
      </c>
      <c r="B92" s="35">
        <v>48152</v>
      </c>
      <c r="C92" s="37">
        <v>0</v>
      </c>
      <c r="D92" s="36"/>
      <c r="E92" s="39">
        <f t="shared" si="2"/>
        <v>13113322.029999999</v>
      </c>
    </row>
    <row r="93" spans="1:5" x14ac:dyDescent="0.25">
      <c r="A93" s="36" t="s">
        <v>83</v>
      </c>
      <c r="B93" s="35">
        <v>48182</v>
      </c>
      <c r="C93" s="37">
        <v>43750</v>
      </c>
      <c r="D93" s="36"/>
      <c r="E93" s="39">
        <f t="shared" si="2"/>
        <v>13069572.029999999</v>
      </c>
    </row>
    <row r="94" spans="1:5" x14ac:dyDescent="0.25">
      <c r="A94" s="36" t="s">
        <v>84</v>
      </c>
      <c r="B94" s="35">
        <v>48213</v>
      </c>
      <c r="C94" s="37">
        <v>0</v>
      </c>
      <c r="D94" s="36"/>
      <c r="E94" s="39">
        <f t="shared" si="2"/>
        <v>13069572.029999999</v>
      </c>
    </row>
    <row r="95" spans="1:5" x14ac:dyDescent="0.25">
      <c r="A95" s="36" t="s">
        <v>85</v>
      </c>
      <c r="B95" s="35">
        <v>48244</v>
      </c>
      <c r="C95" s="37">
        <v>0</v>
      </c>
      <c r="D95" s="36"/>
      <c r="E95" s="39">
        <f t="shared" si="2"/>
        <v>13069572.029999999</v>
      </c>
    </row>
    <row r="96" spans="1:5" x14ac:dyDescent="0.25">
      <c r="A96" s="36" t="s">
        <v>86</v>
      </c>
      <c r="B96" s="35">
        <v>48273</v>
      </c>
      <c r="C96" s="37">
        <v>81250</v>
      </c>
      <c r="D96" s="36"/>
      <c r="E96" s="39">
        <f t="shared" si="2"/>
        <v>12988322.029999999</v>
      </c>
    </row>
    <row r="97" spans="1:5" x14ac:dyDescent="0.25">
      <c r="A97" s="36" t="s">
        <v>87</v>
      </c>
      <c r="B97" s="35">
        <v>48304</v>
      </c>
      <c r="C97" s="37">
        <v>0</v>
      </c>
      <c r="D97" s="36"/>
      <c r="E97" s="39">
        <f t="shared" si="2"/>
        <v>12988322.029999999</v>
      </c>
    </row>
    <row r="98" spans="1:5" x14ac:dyDescent="0.25">
      <c r="A98" s="36" t="s">
        <v>88</v>
      </c>
      <c r="B98" s="35">
        <v>48334</v>
      </c>
      <c r="C98" s="37">
        <v>0</v>
      </c>
      <c r="D98" s="36"/>
      <c r="E98" s="39">
        <f t="shared" si="2"/>
        <v>12988322.029999999</v>
      </c>
    </row>
    <row r="99" spans="1:5" x14ac:dyDescent="0.25">
      <c r="A99" s="36" t="s">
        <v>89</v>
      </c>
      <c r="B99" s="35">
        <v>48365</v>
      </c>
      <c r="C99" s="37">
        <v>81250</v>
      </c>
      <c r="D99" s="36"/>
      <c r="E99" s="39">
        <f t="shared" si="2"/>
        <v>12907072.029999999</v>
      </c>
    </row>
    <row r="100" spans="1:5" x14ac:dyDescent="0.25">
      <c r="A100" s="36" t="s">
        <v>90</v>
      </c>
      <c r="B100" s="35">
        <v>48395</v>
      </c>
      <c r="C100" s="37">
        <v>0</v>
      </c>
      <c r="D100" s="36"/>
      <c r="E100" s="39">
        <f t="shared" si="2"/>
        <v>12907072.029999999</v>
      </c>
    </row>
    <row r="101" spans="1:5" x14ac:dyDescent="0.25">
      <c r="A101" s="36" t="s">
        <v>91</v>
      </c>
      <c r="B101" s="35">
        <v>48426</v>
      </c>
      <c r="C101" s="37">
        <v>0</v>
      </c>
      <c r="D101" s="36"/>
      <c r="E101" s="39">
        <f t="shared" si="2"/>
        <v>12907072.029999999</v>
      </c>
    </row>
    <row r="102" spans="1:5" x14ac:dyDescent="0.25">
      <c r="A102" s="36" t="s">
        <v>92</v>
      </c>
      <c r="B102" s="35">
        <v>48457</v>
      </c>
      <c r="C102" s="37">
        <v>81250</v>
      </c>
      <c r="D102" s="36"/>
      <c r="E102" s="39">
        <f t="shared" si="2"/>
        <v>12825822.029999999</v>
      </c>
    </row>
    <row r="103" spans="1:5" x14ac:dyDescent="0.25">
      <c r="A103" s="36" t="s">
        <v>93</v>
      </c>
      <c r="B103" s="35">
        <v>48487</v>
      </c>
      <c r="C103" s="37">
        <v>0</v>
      </c>
      <c r="D103" s="36"/>
      <c r="E103" s="39">
        <f t="shared" si="2"/>
        <v>12825822.029999999</v>
      </c>
    </row>
    <row r="104" spans="1:5" x14ac:dyDescent="0.25">
      <c r="A104" s="36" t="s">
        <v>94</v>
      </c>
      <c r="B104" s="35">
        <v>48518</v>
      </c>
      <c r="C104" s="37">
        <v>0</v>
      </c>
      <c r="D104" s="36"/>
      <c r="E104" s="39">
        <f t="shared" si="2"/>
        <v>12825822.029999999</v>
      </c>
    </row>
    <row r="105" spans="1:5" x14ac:dyDescent="0.25">
      <c r="A105" s="36" t="s">
        <v>95</v>
      </c>
      <c r="B105" s="35">
        <v>48548</v>
      </c>
      <c r="C105" s="37">
        <v>81250</v>
      </c>
      <c r="D105" s="36"/>
      <c r="E105" s="39">
        <f t="shared" si="2"/>
        <v>12744572.029999999</v>
      </c>
    </row>
    <row r="106" spans="1:5" x14ac:dyDescent="0.25">
      <c r="A106" s="36" t="s">
        <v>96</v>
      </c>
      <c r="B106" s="35">
        <v>48579</v>
      </c>
      <c r="C106" s="37">
        <v>0</v>
      </c>
      <c r="D106" s="36"/>
      <c r="E106" s="39">
        <f t="shared" si="2"/>
        <v>12744572.029999999</v>
      </c>
    </row>
    <row r="107" spans="1:5" x14ac:dyDescent="0.25">
      <c r="A107" s="36" t="s">
        <v>97</v>
      </c>
      <c r="B107" s="35">
        <v>48610</v>
      </c>
      <c r="C107" s="37">
        <v>0</v>
      </c>
      <c r="D107" s="36"/>
      <c r="E107" s="39">
        <f t="shared" si="2"/>
        <v>12744572.029999999</v>
      </c>
    </row>
    <row r="108" spans="1:5" x14ac:dyDescent="0.25">
      <c r="A108" s="36" t="s">
        <v>98</v>
      </c>
      <c r="B108" s="35">
        <v>48638</v>
      </c>
      <c r="C108" s="37">
        <v>156250</v>
      </c>
      <c r="D108" s="36"/>
      <c r="E108" s="39">
        <f t="shared" si="2"/>
        <v>12588322.029999999</v>
      </c>
    </row>
    <row r="109" spans="1:5" x14ac:dyDescent="0.25">
      <c r="A109" s="36" t="s">
        <v>99</v>
      </c>
      <c r="B109" s="35">
        <v>48669</v>
      </c>
      <c r="C109" s="37">
        <v>0</v>
      </c>
      <c r="D109" s="36"/>
      <c r="E109" s="39">
        <f t="shared" ref="E109:E140" si="3">E108-C109</f>
        <v>12588322.029999999</v>
      </c>
    </row>
    <row r="110" spans="1:5" x14ac:dyDescent="0.25">
      <c r="A110" s="36" t="s">
        <v>100</v>
      </c>
      <c r="B110" s="35">
        <v>48699</v>
      </c>
      <c r="C110" s="37">
        <v>0</v>
      </c>
      <c r="D110" s="36"/>
      <c r="E110" s="39">
        <f t="shared" si="3"/>
        <v>12588322.029999999</v>
      </c>
    </row>
    <row r="111" spans="1:5" x14ac:dyDescent="0.25">
      <c r="A111" s="36" t="s">
        <v>101</v>
      </c>
      <c r="B111" s="35">
        <v>48730</v>
      </c>
      <c r="C111" s="37">
        <v>156250</v>
      </c>
      <c r="D111" s="36"/>
      <c r="E111" s="39">
        <f t="shared" si="3"/>
        <v>12432072.029999999</v>
      </c>
    </row>
    <row r="112" spans="1:5" x14ac:dyDescent="0.25">
      <c r="A112" s="36" t="s">
        <v>102</v>
      </c>
      <c r="B112" s="35">
        <v>48760</v>
      </c>
      <c r="C112" s="37">
        <v>0</v>
      </c>
      <c r="D112" s="36"/>
      <c r="E112" s="39">
        <f t="shared" si="3"/>
        <v>12432072.029999999</v>
      </c>
    </row>
    <row r="113" spans="1:5" x14ac:dyDescent="0.25">
      <c r="A113" s="36" t="s">
        <v>103</v>
      </c>
      <c r="B113" s="35">
        <v>48791</v>
      </c>
      <c r="C113" s="37">
        <v>0</v>
      </c>
      <c r="D113" s="36"/>
      <c r="E113" s="39">
        <f t="shared" si="3"/>
        <v>12432072.029999999</v>
      </c>
    </row>
    <row r="114" spans="1:5" x14ac:dyDescent="0.25">
      <c r="A114" s="36" t="s">
        <v>104</v>
      </c>
      <c r="B114" s="35">
        <v>48822</v>
      </c>
      <c r="C114" s="37">
        <v>156250</v>
      </c>
      <c r="D114" s="36"/>
      <c r="E114" s="39">
        <f t="shared" si="3"/>
        <v>12275822.029999999</v>
      </c>
    </row>
    <row r="115" spans="1:5" x14ac:dyDescent="0.25">
      <c r="A115" s="36" t="s">
        <v>105</v>
      </c>
      <c r="B115" s="35">
        <v>48852</v>
      </c>
      <c r="C115" s="37">
        <v>0</v>
      </c>
      <c r="D115" s="36"/>
      <c r="E115" s="39">
        <f t="shared" si="3"/>
        <v>12275822.029999999</v>
      </c>
    </row>
    <row r="116" spans="1:5" x14ac:dyDescent="0.25">
      <c r="A116" s="36" t="s">
        <v>106</v>
      </c>
      <c r="B116" s="35">
        <v>48883</v>
      </c>
      <c r="C116" s="37">
        <v>0</v>
      </c>
      <c r="D116" s="36"/>
      <c r="E116" s="39">
        <f t="shared" si="3"/>
        <v>12275822.029999999</v>
      </c>
    </row>
    <row r="117" spans="1:5" x14ac:dyDescent="0.25">
      <c r="A117" s="36" t="s">
        <v>107</v>
      </c>
      <c r="B117" s="35">
        <v>48913</v>
      </c>
      <c r="C117" s="37">
        <v>156250</v>
      </c>
      <c r="D117" s="36"/>
      <c r="E117" s="39">
        <f t="shared" si="3"/>
        <v>12119572.029999999</v>
      </c>
    </row>
    <row r="118" spans="1:5" x14ac:dyDescent="0.25">
      <c r="A118" s="36" t="s">
        <v>108</v>
      </c>
      <c r="B118" s="35">
        <v>48944</v>
      </c>
      <c r="C118" s="37">
        <v>0</v>
      </c>
      <c r="D118" s="36"/>
      <c r="E118" s="39">
        <f t="shared" si="3"/>
        <v>12119572.029999999</v>
      </c>
    </row>
    <row r="119" spans="1:5" x14ac:dyDescent="0.25">
      <c r="A119" s="36" t="s">
        <v>109</v>
      </c>
      <c r="B119" s="35">
        <v>48975</v>
      </c>
      <c r="C119" s="37">
        <v>0</v>
      </c>
      <c r="D119" s="36"/>
      <c r="E119" s="39">
        <f t="shared" si="3"/>
        <v>12119572.029999999</v>
      </c>
    </row>
    <row r="120" spans="1:5" x14ac:dyDescent="0.25">
      <c r="A120" s="36" t="s">
        <v>110</v>
      </c>
      <c r="B120" s="35">
        <v>49003</v>
      </c>
      <c r="C120" s="37">
        <v>156250</v>
      </c>
      <c r="D120" s="36"/>
      <c r="E120" s="39">
        <f t="shared" si="3"/>
        <v>11963322.029999999</v>
      </c>
    </row>
    <row r="121" spans="1:5" x14ac:dyDescent="0.25">
      <c r="A121" s="36" t="s">
        <v>111</v>
      </c>
      <c r="B121" s="35">
        <v>49034</v>
      </c>
      <c r="C121" s="37">
        <v>0</v>
      </c>
      <c r="D121" s="36"/>
      <c r="E121" s="39">
        <f t="shared" si="3"/>
        <v>11963322.029999999</v>
      </c>
    </row>
    <row r="122" spans="1:5" x14ac:dyDescent="0.25">
      <c r="A122" s="36" t="s">
        <v>112</v>
      </c>
      <c r="B122" s="35">
        <v>49064</v>
      </c>
      <c r="C122" s="37">
        <v>0</v>
      </c>
      <c r="D122" s="36"/>
      <c r="E122" s="39">
        <f t="shared" si="3"/>
        <v>11963322.029999999</v>
      </c>
    </row>
    <row r="123" spans="1:5" x14ac:dyDescent="0.25">
      <c r="A123" s="36" t="s">
        <v>113</v>
      </c>
      <c r="B123" s="35">
        <v>49095</v>
      </c>
      <c r="C123" s="37">
        <v>156250</v>
      </c>
      <c r="D123" s="36"/>
      <c r="E123" s="39">
        <f t="shared" si="3"/>
        <v>11807072.029999999</v>
      </c>
    </row>
    <row r="124" spans="1:5" x14ac:dyDescent="0.25">
      <c r="A124" s="36" t="s">
        <v>114</v>
      </c>
      <c r="B124" s="35">
        <v>49125</v>
      </c>
      <c r="C124" s="37">
        <v>0</v>
      </c>
      <c r="D124" s="36"/>
      <c r="E124" s="39">
        <f t="shared" si="3"/>
        <v>11807072.029999999</v>
      </c>
    </row>
    <row r="125" spans="1:5" x14ac:dyDescent="0.25">
      <c r="A125" s="36" t="s">
        <v>115</v>
      </c>
      <c r="B125" s="35">
        <v>49156</v>
      </c>
      <c r="C125" s="37">
        <v>0</v>
      </c>
      <c r="D125" s="36"/>
      <c r="E125" s="39">
        <f t="shared" si="3"/>
        <v>11807072.029999999</v>
      </c>
    </row>
    <row r="126" spans="1:5" x14ac:dyDescent="0.25">
      <c r="A126" s="36" t="s">
        <v>116</v>
      </c>
      <c r="B126" s="35">
        <v>49187</v>
      </c>
      <c r="C126" s="37">
        <v>156250</v>
      </c>
      <c r="D126" s="36"/>
      <c r="E126" s="39">
        <f t="shared" si="3"/>
        <v>11650822.029999999</v>
      </c>
    </row>
    <row r="127" spans="1:5" x14ac:dyDescent="0.25">
      <c r="A127" s="36" t="s">
        <v>117</v>
      </c>
      <c r="B127" s="35">
        <v>49217</v>
      </c>
      <c r="C127" s="37">
        <v>0</v>
      </c>
      <c r="D127" s="36"/>
      <c r="E127" s="39">
        <f t="shared" si="3"/>
        <v>11650822.029999999</v>
      </c>
    </row>
    <row r="128" spans="1:5" x14ac:dyDescent="0.25">
      <c r="A128" s="36" t="s">
        <v>118</v>
      </c>
      <c r="B128" s="35">
        <v>49248</v>
      </c>
      <c r="C128" s="37">
        <v>0</v>
      </c>
      <c r="D128" s="36"/>
      <c r="E128" s="39">
        <f t="shared" si="3"/>
        <v>11650822.029999999</v>
      </c>
    </row>
    <row r="129" spans="1:5" x14ac:dyDescent="0.25">
      <c r="A129" s="36" t="s">
        <v>119</v>
      </c>
      <c r="B129" s="35">
        <v>49278</v>
      </c>
      <c r="C129" s="37">
        <v>156250</v>
      </c>
      <c r="D129" s="36"/>
      <c r="E129" s="39">
        <f t="shared" si="3"/>
        <v>11494572.029999999</v>
      </c>
    </row>
    <row r="130" spans="1:5" x14ac:dyDescent="0.25">
      <c r="A130" s="36" t="s">
        <v>120</v>
      </c>
      <c r="B130" s="35">
        <v>49309</v>
      </c>
      <c r="C130" s="37">
        <v>0</v>
      </c>
      <c r="D130" s="36"/>
      <c r="E130" s="39">
        <f t="shared" si="3"/>
        <v>11494572.029999999</v>
      </c>
    </row>
    <row r="131" spans="1:5" x14ac:dyDescent="0.25">
      <c r="A131" s="36" t="s">
        <v>121</v>
      </c>
      <c r="B131" s="35">
        <v>49340</v>
      </c>
      <c r="C131" s="37">
        <v>0</v>
      </c>
      <c r="D131" s="36"/>
      <c r="E131" s="39">
        <f t="shared" si="3"/>
        <v>11494572.029999999</v>
      </c>
    </row>
    <row r="132" spans="1:5" x14ac:dyDescent="0.25">
      <c r="A132" s="36" t="s">
        <v>122</v>
      </c>
      <c r="B132" s="35">
        <v>49368</v>
      </c>
      <c r="C132" s="37">
        <v>256250</v>
      </c>
      <c r="D132" s="36"/>
      <c r="E132" s="39">
        <f t="shared" si="3"/>
        <v>11238322.029999999</v>
      </c>
    </row>
    <row r="133" spans="1:5" x14ac:dyDescent="0.25">
      <c r="A133" s="36" t="s">
        <v>123</v>
      </c>
      <c r="B133" s="35">
        <v>49399</v>
      </c>
      <c r="C133" s="37">
        <v>0</v>
      </c>
      <c r="D133" s="36"/>
      <c r="E133" s="39">
        <f t="shared" si="3"/>
        <v>11238322.029999999</v>
      </c>
    </row>
    <row r="134" spans="1:5" x14ac:dyDescent="0.25">
      <c r="A134" s="36" t="s">
        <v>124</v>
      </c>
      <c r="B134" s="35">
        <v>49429</v>
      </c>
      <c r="C134" s="37">
        <v>0</v>
      </c>
      <c r="D134" s="36"/>
      <c r="E134" s="39">
        <f t="shared" si="3"/>
        <v>11238322.029999999</v>
      </c>
    </row>
    <row r="135" spans="1:5" x14ac:dyDescent="0.25">
      <c r="A135" s="36" t="s">
        <v>125</v>
      </c>
      <c r="B135" s="35">
        <v>49460</v>
      </c>
      <c r="C135" s="37">
        <v>256250</v>
      </c>
      <c r="D135" s="36"/>
      <c r="E135" s="39">
        <f t="shared" si="3"/>
        <v>10982072.029999999</v>
      </c>
    </row>
    <row r="136" spans="1:5" x14ac:dyDescent="0.25">
      <c r="A136" s="36" t="s">
        <v>126</v>
      </c>
      <c r="B136" s="35">
        <v>49490</v>
      </c>
      <c r="C136" s="37">
        <v>0</v>
      </c>
      <c r="D136" s="36"/>
      <c r="E136" s="39">
        <f t="shared" si="3"/>
        <v>10982072.029999999</v>
      </c>
    </row>
    <row r="137" spans="1:5" x14ac:dyDescent="0.25">
      <c r="A137" s="36" t="s">
        <v>127</v>
      </c>
      <c r="B137" s="35">
        <v>49521</v>
      </c>
      <c r="C137" s="37">
        <v>0</v>
      </c>
      <c r="D137" s="36"/>
      <c r="E137" s="39">
        <f t="shared" si="3"/>
        <v>10982072.029999999</v>
      </c>
    </row>
    <row r="138" spans="1:5" x14ac:dyDescent="0.25">
      <c r="A138" s="36" t="s">
        <v>128</v>
      </c>
      <c r="B138" s="35">
        <v>49552</v>
      </c>
      <c r="C138" s="37">
        <v>256250</v>
      </c>
      <c r="D138" s="36"/>
      <c r="E138" s="39">
        <f t="shared" si="3"/>
        <v>10725822.029999999</v>
      </c>
    </row>
    <row r="139" spans="1:5" x14ac:dyDescent="0.25">
      <c r="A139" s="36" t="s">
        <v>129</v>
      </c>
      <c r="B139" s="35">
        <v>49582</v>
      </c>
      <c r="C139" s="37">
        <v>0</v>
      </c>
      <c r="D139" s="36"/>
      <c r="E139" s="39">
        <f t="shared" si="3"/>
        <v>10725822.029999999</v>
      </c>
    </row>
    <row r="140" spans="1:5" x14ac:dyDescent="0.25">
      <c r="A140" s="36" t="s">
        <v>130</v>
      </c>
      <c r="B140" s="35">
        <v>49613</v>
      </c>
      <c r="C140" s="37">
        <v>0</v>
      </c>
      <c r="D140" s="36"/>
      <c r="E140" s="39">
        <f t="shared" si="3"/>
        <v>10725822.029999999</v>
      </c>
    </row>
    <row r="141" spans="1:5" x14ac:dyDescent="0.25">
      <c r="A141" s="36" t="s">
        <v>131</v>
      </c>
      <c r="B141" s="35">
        <v>49643</v>
      </c>
      <c r="C141" s="37">
        <v>256250</v>
      </c>
      <c r="D141" s="36"/>
      <c r="E141" s="39">
        <f t="shared" ref="E141:E177" si="4">E140-C141</f>
        <v>10469572.029999999</v>
      </c>
    </row>
    <row r="142" spans="1:5" x14ac:dyDescent="0.25">
      <c r="A142" s="36" t="s">
        <v>132</v>
      </c>
      <c r="B142" s="35">
        <v>49674</v>
      </c>
      <c r="C142" s="37">
        <v>0</v>
      </c>
      <c r="D142" s="36"/>
      <c r="E142" s="39">
        <f t="shared" si="4"/>
        <v>10469572.029999999</v>
      </c>
    </row>
    <row r="143" spans="1:5" x14ac:dyDescent="0.25">
      <c r="A143" s="36" t="s">
        <v>133</v>
      </c>
      <c r="B143" s="35">
        <v>49705</v>
      </c>
      <c r="C143" s="37">
        <v>0</v>
      </c>
      <c r="D143" s="36"/>
      <c r="E143" s="39">
        <f t="shared" si="4"/>
        <v>10469572.029999999</v>
      </c>
    </row>
    <row r="144" spans="1:5" x14ac:dyDescent="0.25">
      <c r="A144" s="36" t="s">
        <v>134</v>
      </c>
      <c r="B144" s="35">
        <v>49734</v>
      </c>
      <c r="C144" s="37">
        <v>491617.91</v>
      </c>
      <c r="D144" s="36"/>
      <c r="E144" s="39">
        <f t="shared" si="4"/>
        <v>9977954.1199999992</v>
      </c>
    </row>
    <row r="145" spans="1:5" x14ac:dyDescent="0.25">
      <c r="A145" s="36" t="s">
        <v>135</v>
      </c>
      <c r="B145" s="35">
        <v>49765</v>
      </c>
      <c r="C145" s="37">
        <v>0</v>
      </c>
      <c r="D145" s="36"/>
      <c r="E145" s="39">
        <f t="shared" si="4"/>
        <v>9977954.1199999992</v>
      </c>
    </row>
    <row r="146" spans="1:5" x14ac:dyDescent="0.25">
      <c r="A146" s="36" t="s">
        <v>136</v>
      </c>
      <c r="B146" s="35">
        <v>49795</v>
      </c>
      <c r="C146" s="37">
        <v>0</v>
      </c>
      <c r="D146" s="36"/>
      <c r="E146" s="39">
        <f t="shared" si="4"/>
        <v>9977954.1199999992</v>
      </c>
    </row>
    <row r="147" spans="1:5" x14ac:dyDescent="0.25">
      <c r="A147" s="36" t="s">
        <v>137</v>
      </c>
      <c r="B147" s="35">
        <v>49826</v>
      </c>
      <c r="C147" s="37">
        <v>491617.91</v>
      </c>
      <c r="D147" s="36"/>
      <c r="E147" s="39">
        <f t="shared" si="4"/>
        <v>9486336.209999999</v>
      </c>
    </row>
    <row r="148" spans="1:5" x14ac:dyDescent="0.25">
      <c r="A148" s="36" t="s">
        <v>138</v>
      </c>
      <c r="B148" s="35">
        <v>49856</v>
      </c>
      <c r="C148" s="37">
        <v>0</v>
      </c>
      <c r="D148" s="36"/>
      <c r="E148" s="39">
        <f t="shared" si="4"/>
        <v>9486336.209999999</v>
      </c>
    </row>
    <row r="149" spans="1:5" x14ac:dyDescent="0.25">
      <c r="A149" s="36" t="s">
        <v>139</v>
      </c>
      <c r="B149" s="35">
        <v>49887</v>
      </c>
      <c r="C149" s="37">
        <v>0</v>
      </c>
      <c r="D149" s="36"/>
      <c r="E149" s="39">
        <f t="shared" si="4"/>
        <v>9486336.209999999</v>
      </c>
    </row>
    <row r="150" spans="1:5" x14ac:dyDescent="0.25">
      <c r="A150" s="36" t="s">
        <v>140</v>
      </c>
      <c r="B150" s="35">
        <v>49918</v>
      </c>
      <c r="C150" s="37">
        <v>491617.91</v>
      </c>
      <c r="D150" s="36"/>
      <c r="E150" s="39">
        <f t="shared" si="4"/>
        <v>8994718.2999999989</v>
      </c>
    </row>
    <row r="151" spans="1:5" x14ac:dyDescent="0.25">
      <c r="A151" s="36" t="s">
        <v>141</v>
      </c>
      <c r="B151" s="35">
        <v>49948</v>
      </c>
      <c r="C151" s="37">
        <v>0</v>
      </c>
      <c r="D151" s="36"/>
      <c r="E151" s="39">
        <f t="shared" si="4"/>
        <v>8994718.2999999989</v>
      </c>
    </row>
    <row r="152" spans="1:5" x14ac:dyDescent="0.25">
      <c r="A152" s="36" t="s">
        <v>142</v>
      </c>
      <c r="B152" s="35">
        <v>49979</v>
      </c>
      <c r="C152" s="37">
        <v>0</v>
      </c>
      <c r="D152" s="36"/>
      <c r="E152" s="39">
        <f t="shared" si="4"/>
        <v>8994718.2999999989</v>
      </c>
    </row>
    <row r="153" spans="1:5" x14ac:dyDescent="0.25">
      <c r="A153" s="36" t="s">
        <v>143</v>
      </c>
      <c r="B153" s="35">
        <v>50009</v>
      </c>
      <c r="C153" s="37">
        <v>491617.94</v>
      </c>
      <c r="D153" s="36"/>
      <c r="E153" s="39">
        <f t="shared" si="4"/>
        <v>8503100.3599999994</v>
      </c>
    </row>
    <row r="154" spans="1:5" x14ac:dyDescent="0.25">
      <c r="A154" s="36" t="s">
        <v>144</v>
      </c>
      <c r="B154" s="35">
        <v>50040</v>
      </c>
      <c r="C154" s="40">
        <v>0</v>
      </c>
      <c r="D154" s="36"/>
      <c r="E154" s="39">
        <f t="shared" si="4"/>
        <v>8503100.3599999994</v>
      </c>
    </row>
    <row r="155" spans="1:5" x14ac:dyDescent="0.25">
      <c r="A155" s="36" t="s">
        <v>145</v>
      </c>
      <c r="B155" s="35">
        <v>50071</v>
      </c>
      <c r="C155" s="37">
        <v>0</v>
      </c>
      <c r="D155" s="36"/>
      <c r="E155" s="39">
        <f t="shared" si="4"/>
        <v>8503100.3599999994</v>
      </c>
    </row>
    <row r="156" spans="1:5" x14ac:dyDescent="0.25">
      <c r="A156" s="36" t="s">
        <v>146</v>
      </c>
      <c r="B156" s="35">
        <v>50099</v>
      </c>
      <c r="C156" s="37">
        <v>1062500</v>
      </c>
      <c r="D156" s="36"/>
      <c r="E156" s="39">
        <f t="shared" si="4"/>
        <v>7440600.3599999994</v>
      </c>
    </row>
    <row r="157" spans="1:5" x14ac:dyDescent="0.25">
      <c r="A157" s="36" t="s">
        <v>147</v>
      </c>
      <c r="B157" s="35">
        <v>50130</v>
      </c>
      <c r="C157" s="37">
        <v>0</v>
      </c>
      <c r="D157" s="36"/>
      <c r="E157" s="39">
        <f t="shared" si="4"/>
        <v>7440600.3599999994</v>
      </c>
    </row>
    <row r="158" spans="1:5" x14ac:dyDescent="0.25">
      <c r="A158" s="36" t="s">
        <v>148</v>
      </c>
      <c r="B158" s="35">
        <v>50160</v>
      </c>
      <c r="C158" s="37">
        <v>0</v>
      </c>
      <c r="D158" s="36"/>
      <c r="E158" s="39">
        <f t="shared" si="4"/>
        <v>7440600.3599999994</v>
      </c>
    </row>
    <row r="159" spans="1:5" x14ac:dyDescent="0.25">
      <c r="A159" s="36" t="s">
        <v>149</v>
      </c>
      <c r="B159" s="35">
        <v>50191</v>
      </c>
      <c r="C159" s="37">
        <v>1062500</v>
      </c>
      <c r="D159" s="36"/>
      <c r="E159" s="39">
        <f t="shared" si="4"/>
        <v>6378100.3599999994</v>
      </c>
    </row>
    <row r="160" spans="1:5" x14ac:dyDescent="0.25">
      <c r="A160" s="36" t="s">
        <v>150</v>
      </c>
      <c r="B160" s="35">
        <v>50221</v>
      </c>
      <c r="C160" s="37">
        <v>0</v>
      </c>
      <c r="D160" s="36"/>
      <c r="E160" s="39">
        <f t="shared" si="4"/>
        <v>6378100.3599999994</v>
      </c>
    </row>
    <row r="161" spans="1:5" x14ac:dyDescent="0.25">
      <c r="A161" s="36" t="s">
        <v>151</v>
      </c>
      <c r="B161" s="35">
        <v>50252</v>
      </c>
      <c r="C161" s="37">
        <v>0</v>
      </c>
      <c r="D161" s="36"/>
      <c r="E161" s="39">
        <f t="shared" si="4"/>
        <v>6378100.3599999994</v>
      </c>
    </row>
    <row r="162" spans="1:5" x14ac:dyDescent="0.25">
      <c r="A162" s="36" t="s">
        <v>152</v>
      </c>
      <c r="B162" s="35">
        <v>50283</v>
      </c>
      <c r="C162" s="37">
        <v>1062500</v>
      </c>
      <c r="D162" s="36"/>
      <c r="E162" s="39">
        <f t="shared" si="4"/>
        <v>5315600.3599999994</v>
      </c>
    </row>
    <row r="163" spans="1:5" x14ac:dyDescent="0.25">
      <c r="A163" s="36" t="s">
        <v>153</v>
      </c>
      <c r="B163" s="35">
        <v>50313</v>
      </c>
      <c r="C163" s="37">
        <v>0</v>
      </c>
      <c r="D163" s="36"/>
      <c r="E163" s="39">
        <f t="shared" si="4"/>
        <v>5315600.3599999994</v>
      </c>
    </row>
    <row r="164" spans="1:5" x14ac:dyDescent="0.25">
      <c r="A164" s="36" t="s">
        <v>154</v>
      </c>
      <c r="B164" s="35">
        <v>50344</v>
      </c>
      <c r="C164" s="37">
        <v>0</v>
      </c>
      <c r="D164" s="36"/>
      <c r="E164" s="39">
        <f t="shared" si="4"/>
        <v>5315600.3599999994</v>
      </c>
    </row>
    <row r="165" spans="1:5" x14ac:dyDescent="0.25">
      <c r="A165" s="36" t="s">
        <v>155</v>
      </c>
      <c r="B165" s="35">
        <v>50374</v>
      </c>
      <c r="C165" s="37">
        <v>1062500</v>
      </c>
      <c r="D165" s="36"/>
      <c r="E165" s="39">
        <f t="shared" si="4"/>
        <v>4253100.3599999994</v>
      </c>
    </row>
    <row r="166" spans="1:5" x14ac:dyDescent="0.25">
      <c r="A166" s="36" t="s">
        <v>156</v>
      </c>
      <c r="B166" s="35">
        <v>50405</v>
      </c>
      <c r="C166" s="41">
        <v>0</v>
      </c>
      <c r="D166" s="36"/>
      <c r="E166" s="39">
        <f t="shared" si="4"/>
        <v>4253100.3599999994</v>
      </c>
    </row>
    <row r="167" spans="1:5" x14ac:dyDescent="0.25">
      <c r="A167" s="36" t="s">
        <v>157</v>
      </c>
      <c r="B167" s="35">
        <v>50436</v>
      </c>
      <c r="C167" s="42">
        <v>0</v>
      </c>
      <c r="D167" s="36"/>
      <c r="E167" s="39">
        <f t="shared" si="4"/>
        <v>4253100.3599999994</v>
      </c>
    </row>
    <row r="168" spans="1:5" x14ac:dyDescent="0.25">
      <c r="A168" s="36" t="s">
        <v>158</v>
      </c>
      <c r="B168" s="35">
        <v>50464</v>
      </c>
      <c r="C168" s="37">
        <v>1063275.0900000001</v>
      </c>
      <c r="D168" s="36"/>
      <c r="E168" s="39">
        <f t="shared" si="4"/>
        <v>3189825.2699999996</v>
      </c>
    </row>
    <row r="169" spans="1:5" x14ac:dyDescent="0.25">
      <c r="A169" s="36" t="s">
        <v>165</v>
      </c>
      <c r="B169" s="35">
        <v>50495</v>
      </c>
      <c r="C169" s="37">
        <v>0</v>
      </c>
      <c r="D169" s="36"/>
      <c r="E169" s="39">
        <f t="shared" si="4"/>
        <v>3189825.2699999996</v>
      </c>
    </row>
    <row r="170" spans="1:5" x14ac:dyDescent="0.25">
      <c r="A170" s="36" t="s">
        <v>166</v>
      </c>
      <c r="B170" s="35">
        <v>50525</v>
      </c>
      <c r="C170" s="37">
        <v>0</v>
      </c>
      <c r="D170" s="36"/>
      <c r="E170" s="39">
        <f t="shared" si="4"/>
        <v>3189825.2699999996</v>
      </c>
    </row>
    <row r="171" spans="1:5" x14ac:dyDescent="0.25">
      <c r="A171" s="36" t="s">
        <v>167</v>
      </c>
      <c r="B171" s="35">
        <v>50556</v>
      </c>
      <c r="C171" s="37">
        <v>1063275.0900000001</v>
      </c>
      <c r="D171" s="36"/>
      <c r="E171" s="39">
        <f t="shared" si="4"/>
        <v>2126550.1799999997</v>
      </c>
    </row>
    <row r="172" spans="1:5" x14ac:dyDescent="0.25">
      <c r="A172" s="36" t="s">
        <v>168</v>
      </c>
      <c r="B172" s="35">
        <v>50586</v>
      </c>
      <c r="C172" s="37">
        <v>0</v>
      </c>
      <c r="D172" s="36"/>
      <c r="E172" s="39">
        <f t="shared" si="4"/>
        <v>2126550.1799999997</v>
      </c>
    </row>
    <row r="173" spans="1:5" x14ac:dyDescent="0.25">
      <c r="A173" s="36" t="s">
        <v>169</v>
      </c>
      <c r="B173" s="35">
        <v>50617</v>
      </c>
      <c r="C173" s="37">
        <v>0</v>
      </c>
      <c r="D173" s="36"/>
      <c r="E173" s="39">
        <f t="shared" si="4"/>
        <v>2126550.1799999997</v>
      </c>
    </row>
    <row r="174" spans="1:5" x14ac:dyDescent="0.25">
      <c r="A174" s="36" t="s">
        <v>170</v>
      </c>
      <c r="B174" s="35">
        <v>50648</v>
      </c>
      <c r="C174" s="37">
        <v>1063275.0900000001</v>
      </c>
      <c r="D174" s="36"/>
      <c r="E174" s="39">
        <f t="shared" si="4"/>
        <v>1063275.0899999996</v>
      </c>
    </row>
    <row r="175" spans="1:5" x14ac:dyDescent="0.25">
      <c r="A175" s="36" t="s">
        <v>171</v>
      </c>
      <c r="B175" s="35">
        <v>50678</v>
      </c>
      <c r="C175" s="37">
        <v>0</v>
      </c>
      <c r="D175" s="36"/>
      <c r="E175" s="39">
        <f t="shared" si="4"/>
        <v>1063275.0899999996</v>
      </c>
    </row>
    <row r="176" spans="1:5" x14ac:dyDescent="0.25">
      <c r="A176" s="36" t="s">
        <v>172</v>
      </c>
      <c r="B176" s="35">
        <v>50709</v>
      </c>
      <c r="C176" s="37">
        <v>0</v>
      </c>
      <c r="D176" s="36"/>
      <c r="E176" s="43">
        <f t="shared" si="4"/>
        <v>1063275.0899999996</v>
      </c>
    </row>
    <row r="177" spans="1:5" x14ac:dyDescent="0.25">
      <c r="A177" s="36" t="s">
        <v>173</v>
      </c>
      <c r="B177" s="35">
        <v>50739</v>
      </c>
      <c r="C177" s="37">
        <v>1063275.0900000001</v>
      </c>
      <c r="D177" s="36"/>
      <c r="E177" s="43">
        <f t="shared" si="4"/>
        <v>0</v>
      </c>
    </row>
    <row r="178" spans="1:5" x14ac:dyDescent="0.25">
      <c r="B178" s="1"/>
      <c r="E178" s="34"/>
    </row>
    <row r="179" spans="1:5" x14ac:dyDescent="0.25">
      <c r="B179" s="1"/>
      <c r="E179" s="34"/>
    </row>
    <row r="180" spans="1:5" x14ac:dyDescent="0.25">
      <c r="B180" s="1"/>
      <c r="E180" s="34"/>
    </row>
    <row r="181" spans="1:5" x14ac:dyDescent="0.25">
      <c r="B181" s="1"/>
      <c r="E181" s="34"/>
    </row>
    <row r="182" spans="1:5" x14ac:dyDescent="0.25">
      <c r="B182" s="1"/>
      <c r="E182" s="34"/>
    </row>
    <row r="183" spans="1:5" x14ac:dyDescent="0.25">
      <c r="B183" s="1"/>
      <c r="E183" s="34"/>
    </row>
    <row r="184" spans="1:5" x14ac:dyDescent="0.25">
      <c r="B184" s="1"/>
      <c r="E184" s="34"/>
    </row>
    <row r="185" spans="1:5" x14ac:dyDescent="0.25">
      <c r="B185" s="1"/>
      <c r="E185" s="34"/>
    </row>
    <row r="186" spans="1:5" x14ac:dyDescent="0.25">
      <c r="B186" s="1"/>
      <c r="E186" s="34"/>
    </row>
    <row r="187" spans="1:5" x14ac:dyDescent="0.25">
      <c r="B187" s="1"/>
      <c r="E187" s="34"/>
    </row>
    <row r="188" spans="1:5" x14ac:dyDescent="0.25">
      <c r="B188" s="1"/>
      <c r="E188" s="34"/>
    </row>
    <row r="189" spans="1:5" x14ac:dyDescent="0.25">
      <c r="B189" s="1"/>
      <c r="E189" s="34"/>
    </row>
    <row r="190" spans="1:5" x14ac:dyDescent="0.25">
      <c r="B190" s="1"/>
      <c r="E190" s="34"/>
    </row>
    <row r="191" spans="1:5" x14ac:dyDescent="0.25">
      <c r="B191" s="1"/>
      <c r="E191" s="34"/>
    </row>
    <row r="192" spans="1:5" x14ac:dyDescent="0.25">
      <c r="B192" s="1"/>
      <c r="E192" s="34"/>
    </row>
    <row r="193" spans="2:5" x14ac:dyDescent="0.25">
      <c r="B193" s="1"/>
      <c r="E193" s="34"/>
    </row>
    <row r="194" spans="2:5" x14ac:dyDescent="0.25">
      <c r="B194" s="1"/>
      <c r="E194" s="34"/>
    </row>
    <row r="195" spans="2:5" x14ac:dyDescent="0.25">
      <c r="B195" s="1"/>
      <c r="E195" s="34"/>
    </row>
    <row r="196" spans="2:5" x14ac:dyDescent="0.25">
      <c r="B196" s="1"/>
      <c r="E196" s="34"/>
    </row>
    <row r="197" spans="2:5" x14ac:dyDescent="0.25">
      <c r="B197" s="1"/>
      <c r="E197" s="34"/>
    </row>
    <row r="198" spans="2:5" x14ac:dyDescent="0.25">
      <c r="B198" s="1"/>
      <c r="E198" s="34"/>
    </row>
    <row r="199" spans="2:5" x14ac:dyDescent="0.25">
      <c r="B199" s="1"/>
      <c r="E199" s="34"/>
    </row>
    <row r="200" spans="2:5" x14ac:dyDescent="0.25">
      <c r="B200" s="1"/>
      <c r="E200" s="34"/>
    </row>
    <row r="201" spans="2:5" x14ac:dyDescent="0.25">
      <c r="B201" s="1"/>
      <c r="E201" s="34"/>
    </row>
    <row r="202" spans="2:5" x14ac:dyDescent="0.25">
      <c r="B202" s="1"/>
      <c r="E202" s="34"/>
    </row>
    <row r="203" spans="2:5" x14ac:dyDescent="0.25">
      <c r="B203" s="1"/>
      <c r="E203" s="34"/>
    </row>
    <row r="204" spans="2:5" x14ac:dyDescent="0.25">
      <c r="B204" s="1"/>
      <c r="E204" s="34"/>
    </row>
    <row r="205" spans="2:5" x14ac:dyDescent="0.25">
      <c r="B205" s="1"/>
      <c r="E205" s="34"/>
    </row>
    <row r="206" spans="2:5" x14ac:dyDescent="0.25">
      <c r="B206" s="1"/>
      <c r="E206" s="34"/>
    </row>
    <row r="207" spans="2:5" x14ac:dyDescent="0.25">
      <c r="B207" s="1"/>
      <c r="E207" s="34"/>
    </row>
    <row r="208" spans="2:5" x14ac:dyDescent="0.25">
      <c r="B208" s="1"/>
      <c r="E208" s="34"/>
    </row>
    <row r="209" spans="2:5" x14ac:dyDescent="0.25">
      <c r="B209" s="1"/>
      <c r="E209" s="34"/>
    </row>
    <row r="210" spans="2:5" x14ac:dyDescent="0.25">
      <c r="B210" s="1"/>
      <c r="E210" s="34"/>
    </row>
    <row r="211" spans="2:5" x14ac:dyDescent="0.25">
      <c r="B211" s="1"/>
      <c r="E211" s="34"/>
    </row>
    <row r="212" spans="2:5" x14ac:dyDescent="0.25">
      <c r="B212" s="1"/>
      <c r="E212" s="34"/>
    </row>
    <row r="213" spans="2:5" x14ac:dyDescent="0.25">
      <c r="B213" s="1"/>
      <c r="E213" s="34"/>
    </row>
    <row r="214" spans="2:5" x14ac:dyDescent="0.25">
      <c r="B214" s="1"/>
      <c r="E214" s="34"/>
    </row>
    <row r="215" spans="2:5" x14ac:dyDescent="0.25">
      <c r="B215" s="1"/>
      <c r="E215" s="34"/>
    </row>
    <row r="216" spans="2:5" x14ac:dyDescent="0.25">
      <c r="B216" s="1"/>
      <c r="E216" s="34"/>
    </row>
    <row r="217" spans="2:5" x14ac:dyDescent="0.25">
      <c r="B217" s="1"/>
      <c r="E217" s="34"/>
    </row>
    <row r="218" spans="2:5" x14ac:dyDescent="0.25">
      <c r="B218" s="1"/>
      <c r="E218" s="34"/>
    </row>
    <row r="219" spans="2:5" x14ac:dyDescent="0.25">
      <c r="B219" s="1"/>
      <c r="E219" s="34"/>
    </row>
    <row r="220" spans="2:5" x14ac:dyDescent="0.25">
      <c r="B220" s="1"/>
      <c r="E220" s="34"/>
    </row>
    <row r="221" spans="2:5" x14ac:dyDescent="0.25">
      <c r="B221" s="1"/>
      <c r="E221" s="34"/>
    </row>
    <row r="222" spans="2:5" x14ac:dyDescent="0.25">
      <c r="B222" s="1"/>
      <c r="E222" s="34"/>
    </row>
    <row r="223" spans="2:5" x14ac:dyDescent="0.25">
      <c r="B223" s="1"/>
      <c r="E223" s="34"/>
    </row>
    <row r="224" spans="2:5" x14ac:dyDescent="0.25">
      <c r="B224" s="1"/>
      <c r="E224" s="34"/>
    </row>
    <row r="225" spans="2:5" x14ac:dyDescent="0.25">
      <c r="B225" s="1"/>
      <c r="E225" s="34"/>
    </row>
    <row r="226" spans="2:5" x14ac:dyDescent="0.25">
      <c r="B226" s="1"/>
      <c r="E226" s="34"/>
    </row>
    <row r="227" spans="2:5" x14ac:dyDescent="0.25">
      <c r="B227" s="1"/>
      <c r="E227" s="34"/>
    </row>
    <row r="228" spans="2:5" x14ac:dyDescent="0.25">
      <c r="B228" s="1"/>
      <c r="E228" s="34"/>
    </row>
    <row r="229" spans="2:5" x14ac:dyDescent="0.25">
      <c r="B229" s="1"/>
      <c r="E229" s="34"/>
    </row>
    <row r="230" spans="2:5" x14ac:dyDescent="0.25">
      <c r="B230" s="1"/>
      <c r="E230" s="34"/>
    </row>
    <row r="231" spans="2:5" x14ac:dyDescent="0.25">
      <c r="B231" s="1"/>
      <c r="E231" s="34"/>
    </row>
    <row r="232" spans="2:5" x14ac:dyDescent="0.25">
      <c r="B232" s="1"/>
      <c r="E232" s="34"/>
    </row>
    <row r="233" spans="2:5" x14ac:dyDescent="0.25">
      <c r="B233" s="1"/>
      <c r="E233" s="34"/>
    </row>
    <row r="234" spans="2:5" x14ac:dyDescent="0.25">
      <c r="B234" s="1"/>
      <c r="E234" s="34"/>
    </row>
    <row r="235" spans="2:5" x14ac:dyDescent="0.25">
      <c r="B235" s="1"/>
      <c r="E235" s="34"/>
    </row>
    <row r="236" spans="2:5" x14ac:dyDescent="0.25">
      <c r="B236" s="1"/>
      <c r="E236" s="34"/>
    </row>
    <row r="237" spans="2:5" x14ac:dyDescent="0.25">
      <c r="B237" s="1"/>
      <c r="E237" s="34"/>
    </row>
    <row r="238" spans="2:5" x14ac:dyDescent="0.25">
      <c r="B238" s="1"/>
      <c r="E238" s="34"/>
    </row>
    <row r="239" spans="2:5" x14ac:dyDescent="0.25">
      <c r="B239" s="1"/>
      <c r="E239" s="34"/>
    </row>
    <row r="240" spans="2:5" x14ac:dyDescent="0.25">
      <c r="B240" s="1"/>
      <c r="E240" s="34"/>
    </row>
    <row r="241" spans="2:5" x14ac:dyDescent="0.25">
      <c r="B241" s="1"/>
      <c r="E241" s="34"/>
    </row>
    <row r="242" spans="2:5" x14ac:dyDescent="0.25">
      <c r="B242" s="1"/>
      <c r="E242" s="34"/>
    </row>
    <row r="243" spans="2:5" x14ac:dyDescent="0.25">
      <c r="B243" s="1"/>
      <c r="E243" s="34"/>
    </row>
    <row r="244" spans="2:5" x14ac:dyDescent="0.25">
      <c r="B244" s="1"/>
      <c r="E244" s="34"/>
    </row>
    <row r="245" spans="2:5" x14ac:dyDescent="0.25">
      <c r="B245" s="1"/>
      <c r="E245" s="34"/>
    </row>
    <row r="246" spans="2:5" x14ac:dyDescent="0.25">
      <c r="B246" s="1"/>
      <c r="E246" s="34"/>
    </row>
    <row r="247" spans="2:5" x14ac:dyDescent="0.25">
      <c r="B247" s="1"/>
      <c r="E247" s="34"/>
    </row>
    <row r="248" spans="2:5" x14ac:dyDescent="0.25">
      <c r="B248" s="1"/>
      <c r="E248" s="34"/>
    </row>
    <row r="249" spans="2:5" x14ac:dyDescent="0.25">
      <c r="B249" s="1"/>
      <c r="C249" s="3"/>
    </row>
    <row r="250" spans="2:5" x14ac:dyDescent="0.25">
      <c r="B250" s="1"/>
    </row>
    <row r="251" spans="2:5" x14ac:dyDescent="0.25">
      <c r="B251" s="1"/>
    </row>
    <row r="252" spans="2:5" x14ac:dyDescent="0.25">
      <c r="B252" s="1"/>
    </row>
    <row r="253" spans="2:5" x14ac:dyDescent="0.25">
      <c r="B253" s="1"/>
    </row>
    <row r="254" spans="2:5" x14ac:dyDescent="0.25">
      <c r="B254" s="1"/>
    </row>
    <row r="255" spans="2:5" x14ac:dyDescent="0.25">
      <c r="B255" s="1"/>
    </row>
    <row r="256" spans="2:5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</sheetData>
  <mergeCells count="1">
    <mergeCell ref="A3:E4"/>
  </mergeCells>
  <phoneticPr fontId="8" type="noConversion"/>
  <conditionalFormatting sqref="B11">
    <cfRule type="expression" dxfId="3" priority="8">
      <formula>IF(B11&lt;=#REF!,1,0)</formula>
    </cfRule>
  </conditionalFormatting>
  <conditionalFormatting sqref="B11:B177">
    <cfRule type="expression" dxfId="2" priority="10">
      <formula>IF(#REF!&lt;=#REF!,1,0)</formula>
    </cfRule>
  </conditionalFormatting>
  <conditionalFormatting sqref="B12:B177">
    <cfRule type="expression" dxfId="1" priority="4">
      <formula>IF(B12&lt;=B11,1,0)</formula>
    </cfRule>
  </conditionalFormatting>
  <conditionalFormatting sqref="C11:C153 C155:C165 C167:C177">
    <cfRule type="expression" dxfId="0" priority="7">
      <formula>IF(#REF!="suma rat ≠ kwocie kredytu",1,0)</formula>
    </cfRule>
  </conditionalFormatting>
  <dataValidations count="1">
    <dataValidation operator="greaterThan" allowBlank="1" showInputMessage="1" showErrorMessage="1" sqref="B11:B177" xr:uid="{B1C622A9-266B-4D60-9C84-17E1F34765B6}"/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Arkusz1 (2)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Kozal-Gałecka, Anna</dc:creator>
  <cp:lastModifiedBy>Małgorzata Kubiś</cp:lastModifiedBy>
  <cp:lastPrinted>2024-09-19T10:51:40Z</cp:lastPrinted>
  <dcterms:created xsi:type="dcterms:W3CDTF">2023-06-01T05:52:11Z</dcterms:created>
  <dcterms:modified xsi:type="dcterms:W3CDTF">2024-09-19T10:58:17Z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68bcff-e2d1-47e2-adc1-b3354af02961_Enabled">
    <vt:lpwstr>true</vt:lpwstr>
  </property>
  <property fmtid="{D5CDD505-2E9C-101B-9397-08002B2CF9AE}" pid="3" name="MSIP_Label_c668bcff-e2d1-47e2-adc1-b3354af02961_SetDate">
    <vt:lpwstr>2023-06-01T07:45:53Z</vt:lpwstr>
  </property>
  <property fmtid="{D5CDD505-2E9C-101B-9397-08002B2CF9AE}" pid="4" name="MSIP_Label_c668bcff-e2d1-47e2-adc1-b3354af02961_Method">
    <vt:lpwstr>Privileged</vt:lpwstr>
  </property>
  <property fmtid="{D5CDD505-2E9C-101B-9397-08002B2CF9AE}" pid="5" name="MSIP_Label_c668bcff-e2d1-47e2-adc1-b3354af02961_Name">
    <vt:lpwstr>c668bcff-e2d1-47e2-adc1-b3354af02961</vt:lpwstr>
  </property>
  <property fmtid="{D5CDD505-2E9C-101B-9397-08002B2CF9AE}" pid="6" name="MSIP_Label_c668bcff-e2d1-47e2-adc1-b3354af02961_SiteId">
    <vt:lpwstr>29bb5b9c-200a-4906-89ef-c651c86ab301</vt:lpwstr>
  </property>
  <property fmtid="{D5CDD505-2E9C-101B-9397-08002B2CF9AE}" pid="7" name="MSIP_Label_c668bcff-e2d1-47e2-adc1-b3354af02961_ActionId">
    <vt:lpwstr>646899fc-1362-4dd8-9a4b-c2f37cc47afb</vt:lpwstr>
  </property>
  <property fmtid="{D5CDD505-2E9C-101B-9397-08002B2CF9AE}" pid="8" name="MSIP_Label_c668bcff-e2d1-47e2-adc1-b3354af02961_ContentBits">
    <vt:lpwstr>0</vt:lpwstr>
  </property>
</Properties>
</file>