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EE2D84A6-4DC2-4086-8AA1-4388367EE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budynków i budowli" sheetId="5" r:id="rId1"/>
  </sheets>
  <definedNames>
    <definedName name="_xlnm.Print_Area" localSheetId="0">'wykaz budynków i budowli'!$A$1:$M$187</definedName>
  </definedNames>
  <calcPr calcId="181029"/>
</workbook>
</file>

<file path=xl/calcChain.xml><?xml version="1.0" encoding="utf-8"?>
<calcChain xmlns="http://schemas.openxmlformats.org/spreadsheetml/2006/main">
  <c r="F114" i="5" l="1"/>
  <c r="D182" i="5"/>
  <c r="D176" i="5"/>
  <c r="D170" i="5"/>
  <c r="D165" i="5"/>
  <c r="D160" i="5"/>
  <c r="D154" i="5"/>
  <c r="D147" i="5"/>
  <c r="D138" i="5"/>
  <c r="D132" i="5"/>
  <c r="D127" i="5"/>
  <c r="D121" i="5"/>
  <c r="D114" i="5"/>
  <c r="D108" i="5"/>
  <c r="D103" i="5"/>
  <c r="D97" i="5"/>
  <c r="D82" i="5"/>
  <c r="D68" i="5"/>
  <c r="D58" i="5"/>
  <c r="D47" i="5"/>
  <c r="D23" i="5"/>
  <c r="D18" i="5"/>
  <c r="D11" i="5"/>
  <c r="D5" i="5"/>
  <c r="F182" i="5"/>
  <c r="C182" i="5"/>
  <c r="C176" i="5"/>
  <c r="C170" i="5"/>
  <c r="C165" i="5"/>
  <c r="C160" i="5"/>
  <c r="C154" i="5"/>
  <c r="F147" i="5"/>
  <c r="C147" i="5"/>
  <c r="C138" i="5"/>
  <c r="C132" i="5"/>
  <c r="F127" i="5"/>
  <c r="C127" i="5"/>
  <c r="C121" i="5"/>
  <c r="C114" i="5"/>
  <c r="C108" i="5"/>
  <c r="C103" i="5"/>
  <c r="F97" i="5"/>
  <c r="C97" i="5"/>
  <c r="C82" i="5"/>
  <c r="F68" i="5"/>
  <c r="C68" i="5"/>
  <c r="C47" i="5"/>
  <c r="C58" i="5"/>
  <c r="F165" i="5"/>
  <c r="F121" i="5"/>
  <c r="F82" i="5"/>
  <c r="F57" i="5"/>
  <c r="F56" i="5"/>
  <c r="F55" i="5"/>
  <c r="F54" i="5"/>
  <c r="F47" i="5"/>
  <c r="F132" i="5"/>
  <c r="F108" i="5"/>
  <c r="C23" i="5"/>
  <c r="F18" i="5"/>
  <c r="C18" i="5"/>
  <c r="F11" i="5"/>
  <c r="C11" i="5"/>
  <c r="C5" i="5"/>
  <c r="F176" i="5"/>
  <c r="F170" i="5"/>
  <c r="F160" i="5"/>
  <c r="F23" i="5"/>
  <c r="F154" i="5"/>
  <c r="F103" i="5"/>
  <c r="F138" i="5"/>
  <c r="D187" i="5" l="1"/>
  <c r="C187" i="5"/>
  <c r="F58" i="5"/>
  <c r="F187" i="5" s="1"/>
</calcChain>
</file>

<file path=xl/sharedStrings.xml><?xml version="1.0" encoding="utf-8"?>
<sst xmlns="http://schemas.openxmlformats.org/spreadsheetml/2006/main" count="1327" uniqueCount="430">
  <si>
    <t>x</t>
  </si>
  <si>
    <t>LP.</t>
  </si>
  <si>
    <t>RAZEM</t>
  </si>
  <si>
    <t>Opis budynków</t>
  </si>
  <si>
    <t>Rodzaj</t>
  </si>
  <si>
    <t>Rok budowy</t>
  </si>
  <si>
    <t>Rok ostatniego remontu</t>
  </si>
  <si>
    <t>Konstrukcja dachu/ Pokrycie dachu</t>
  </si>
  <si>
    <t>Konstrukcja budynku/ Konstrukcja stropów</t>
  </si>
  <si>
    <t>Zabezpieczenia przeciwpożarowe</t>
  </si>
  <si>
    <t>gaśnice</t>
  </si>
  <si>
    <t>budynek biurowy</t>
  </si>
  <si>
    <t>Zabezpieczenia przeciwkradzieżowe</t>
  </si>
  <si>
    <t>Adres</t>
  </si>
  <si>
    <t>BUDOWLE</t>
  </si>
  <si>
    <t>DOM STUDENTA NR 2 "BELFEREK", UL. BOHATERÓW WARSZAWY 74, 71-061 SZCZECIN</t>
  </si>
  <si>
    <t>OŚRODEK WYPOCZYNKOWO-SZKOLENIOWY, UL. GRUNWALDZKA 66, 72-346 POBIEROWO</t>
  </si>
  <si>
    <t>MIĘDZYNARODOWY OŚRODEK BADAŃ INTERDYSCYPLINARNYCH, KULICE 24, 72-200 NOWOGARD</t>
  </si>
  <si>
    <t>ZESPÓŁ PAŁACOWO-PARKOWY, MAŁKOCIN 37, 73-110 STARGARD</t>
  </si>
  <si>
    <t>WYDZIAŁ PRAWA I ADMINISTRACJI, UL. NARUTOWICZA 17A, 70-240 SZCZECIN</t>
  </si>
  <si>
    <t>BIBLIOTEKA GŁÓWNA, UL. PIASTÓW 40B, 71-065 SZCZECIN</t>
  </si>
  <si>
    <t>DOM STUDENCTA NR 4 "PORTOWEIC", UL. PODGÓRNA 26, 70-205 SZCZECIN</t>
  </si>
  <si>
    <t>ASYSTENCKI DOM MIESZKALNY, UL. SZWOLEŻERÓW 18, 71-062 SZCZECIN</t>
  </si>
  <si>
    <t>AKADEMICKIE CENTRUM KSZTAŁCENIA JĘZYKOWEGO, UL. WAWRZYNIAKA 15, 70-392 SZCZECIN</t>
  </si>
  <si>
    <t>ARCHIWUM, UL. ŻOŁNIERSKA 51, 71-210 SZCZECIN</t>
  </si>
  <si>
    <t>STACJA BRZEGOWA, UL. GRYFA POMORSKIEGO 78A, 72-500 MIĘDZYZDROJE</t>
  </si>
  <si>
    <t>WYDZIAŁ EKONOMII, FINANSÓW I ZARZĄDZANIA, UL. MICKIEWICZA 64, 71-101 SZCZECIN</t>
  </si>
  <si>
    <t>Pow. w m2</t>
  </si>
  <si>
    <t>DOM STUDENTA NR 3 "KORDECKI", UL. KORDECKIEGO 15, 71-066 SZCZECIN</t>
  </si>
  <si>
    <t>DOM STUDENTA NR 1 "BAKAŁARZ", UL. BOHATERÓW WARSZAWY 75, 71-061 SZCZECIN</t>
  </si>
  <si>
    <t>ul. Bohaterów Warszawy 75, Szczecin</t>
  </si>
  <si>
    <t>budynek mieszkalny - noclegi dla studentów</t>
  </si>
  <si>
    <t>bd</t>
  </si>
  <si>
    <t>1998 (remont kapitalny)</t>
  </si>
  <si>
    <t>drewniana / papa termozgrzewalna</t>
  </si>
  <si>
    <t>4 kondygnacje, cegła</t>
  </si>
  <si>
    <t>gaśnice, hydranty wew., hydranty zew., urządzenia oddymiające, klapy odcinające, drzwi, bramy ppoż., DSO, SAP</t>
  </si>
  <si>
    <t>system telewizji dozorowej, system transmisji alarmu, ochrona fizyczna (dozór całodobowy), ogrodzenie terenu, drzwi wejściowe aluminiowe, oszklone</t>
  </si>
  <si>
    <t>budynek dydaktyczno-naukowy</t>
  </si>
  <si>
    <t>drewniana na szkielecie stalowym / papa</t>
  </si>
  <si>
    <t>szkieletowa, stalowa / żelbetowa</t>
  </si>
  <si>
    <t xml:space="preserve">gaśnice, hydranty wew., hydranty zew., urządzenia oddymiające, drzwi, bramy ppoż., ppoż. wyłączniki prądu, alarm ppoż., </t>
  </si>
  <si>
    <t>system sygnalizacji włamania/napadu, system telewizji dozorowej, system transmisji alarmu, ogrodzenie terenu</t>
  </si>
  <si>
    <t>Wiwarium - ul. Wąska 12/13, Szczecin</t>
  </si>
  <si>
    <t>ul. Wąska 12/13, Szczecin</t>
  </si>
  <si>
    <t>budynek dydaktyczno-naukowy i magazynowy</t>
  </si>
  <si>
    <t>betonowa, korytkowa / papa</t>
  </si>
  <si>
    <t>tradycyjna, murowana / żelbetowa</t>
  </si>
  <si>
    <t>system sygnalizacji włamania/napadu, system transmisji alarmu, ogrodzenie terenu</t>
  </si>
  <si>
    <t>korytkowa / papa</t>
  </si>
  <si>
    <t>tradycyjna i żelbetowa / żelbetowa</t>
  </si>
  <si>
    <t xml:space="preserve">gaśnice, hydranty wew., hydranty zew., drzwi, bramy ppoż., </t>
  </si>
  <si>
    <t>ul. Mickiewicza 16, Szczecin</t>
  </si>
  <si>
    <t>więźba drewniana / dachówka</t>
  </si>
  <si>
    <t>cegła, beton / drewniana</t>
  </si>
  <si>
    <t>gaśnice - 10, hydranty wew. - 8, hydranty zew. - 2, urządzenia oddymiające - 2, klapy odcinające - 7, drzwi, bramy ppoż. - 8, ppoż. wyłączniki prądu - 4</t>
  </si>
  <si>
    <t>system sygnalizacji włamania/napadu, system telewizji dozorowej, ochrona fizyczna (dozór całodobowy), drzwi wejściowe zabytkowe</t>
  </si>
  <si>
    <t>Budynek użyteczności publicznej (dydaktyczny)</t>
  </si>
  <si>
    <t>ul. Mickiewicza 18, Szczecin</t>
  </si>
  <si>
    <t>stromy, drewniany, dwuspadowy, łamany, kryty podwójnie / dachówka ceramiczna</t>
  </si>
  <si>
    <t>beton, cegła / nad piwnicą żelbetonowy wzmocniony dzwigarami, pozostałe ogniotrwałe</t>
  </si>
  <si>
    <t>gaśnice - 21, hydranty wew. - 6, urządzenia oddymiające - 5, klapy odcinające - 2, drzwo, bramy ppoż. - 11, ppoż. wyłączniki prądu - 3</t>
  </si>
  <si>
    <t>system sygnalizacji włamania/napadu, ochrona fizyczna (dozór całodobowy), drzwi drewniane, zabytkowe</t>
  </si>
  <si>
    <t>ul. Ogińskiego 16/17, Szczecin</t>
  </si>
  <si>
    <t>budynek dydaktyczny</t>
  </si>
  <si>
    <t>lata 70-te XX w</t>
  </si>
  <si>
    <t>żelbetowa/ papa termozgrzewalna, rynny i rury, blacha ocynkowana, pcv obróbki blacharskie - blacha ocynkowana</t>
  </si>
  <si>
    <t>murowana, żelbetowa / żelbetowa</t>
  </si>
  <si>
    <t>gaśnice, hydranty wew., hydranty zew., urządzenia oddymiające, klapy odcinające, ppoż. Wyłączniki prądu, alarm ppoż.</t>
  </si>
  <si>
    <t>system sygnalizacji włamania/napadu, system telewizji dozorowanej - monitoring częściowy, sytsem transmisji alarmu, ogrodzenie terenu, drzwi wejściowe dwuczęściowe</t>
  </si>
  <si>
    <t>Budynek D - ul. Krakowska 71-79, Szczecin</t>
  </si>
  <si>
    <t>2011 (dach)</t>
  </si>
  <si>
    <t>stropodach żelbetowy / papa termozgrzewalna</t>
  </si>
  <si>
    <t>budynek dwukondygnacyjny / żelbetowe, monolityczne, wentylowane</t>
  </si>
  <si>
    <t>system sygnalizacji wlamania/napadu, Kamery wew. i zew. / rejestrator, ochrona ftzyczna
dozór całodobowv), ogrodzenie terenu, drzwi aluminowe dwuskrzydłowe</t>
  </si>
  <si>
    <t>Budynek E - ul. Krakowska 71-79, Szczecin</t>
  </si>
  <si>
    <t>2016 (dach)</t>
  </si>
  <si>
    <t>budynek trzykondygnacyjny / żelbetowe, monolityczne, wentylowane</t>
  </si>
  <si>
    <t>Budynek F - ul. Krakowska 71-79, Szczecin</t>
  </si>
  <si>
    <t>gaśnice przenośne proszkowe
ABC (4,6 i 12kg środka gaśniczego), instalacje hydrantów
wewnętrznych DN 25, DN 33, DN 52 zawory hydrantowe
na kazdej kondygnacji, hydranty zew. - 3, urządzenia oddymiające, klapy odcinające, drzwi ppoż.EI 30 i EI 60, ppoź., wyyłączniki prądu, alarmppoż., SAP</t>
  </si>
  <si>
    <t>Budynek B - ul. Cukrowa 8, Szczecin</t>
  </si>
  <si>
    <t>żelbetowy monolityczny, wentylowany / papa</t>
  </si>
  <si>
    <t>budynek dwukondygnacyjny, szkielet żelbetowy monolityczny, w siatce 6x6 / żelbetowe, monolityczne, w łaczniku płyty kanałowe, prefabrykowane</t>
  </si>
  <si>
    <t>gaśnice przenośne proszkowe ABC (4 lub 6 kg środka gaśniczego), hydranty wew., hydranty zew. - 2szt., klapy odcinające, drzwi, bramy ppoż., ppoż. Wyłączniki prądu, alarm ppoż., SAP, DSO</t>
  </si>
  <si>
    <t>system sygnalizacji włamania, napadu, kamery wew. I zew., rejestrator, system kontroli dostępu, system transmisji alarmu UTA, ochrona fizyczna (dozór całodobowy), ogrodzenie terenu, drzwi aluminiowe dwuskrzydłowe</t>
  </si>
  <si>
    <t>Budynek A - ul. Cukrowa 8, Szczecin</t>
  </si>
  <si>
    <t>stropodach ciężki, dwudzielny, prefabrykowany / papa</t>
  </si>
  <si>
    <t>budynek ośmiokondygnacyjny, konstrukcja szkieletowa w układzie poprzecznym, ramy żelbetowe typu H, rozstawione co 6m, stropy prefabrykowane, płyty kanałowe, centralna klatka schodowa- dostawiona, monolityczna oraz dwa szyby dzwigów osobowych z przestrzennych el. prefabrykowanych w istniejącej klatce schodowej dźwig osobowy o wymiarach kabiny 110x140 cm jako przestosowany do potrzeb ekip ratowniczych, konstrukcja szybów stalowa / stropodachy wentylowane</t>
  </si>
  <si>
    <t xml:space="preserve">system sygnalizacji włamania/napadu, kamery wew. i zew., rejestrator, system kontroli dostępu, system transmisji alarmu, ochrona fizyczna (dozór całodobowy), ogrodznie terenu, drzwi wejściowe rozsuwane, wpięte w system pożaru ppoż. </t>
  </si>
  <si>
    <t>Budynek Service Inter Lab - ul. Cukrowa 12, Szczecin</t>
  </si>
  <si>
    <t>stropodach z drewna klejonego, kryty blachą fałdową, dach łącznika pełny żelbetowy, monolityczny / papa</t>
  </si>
  <si>
    <t>budynek pięciokondygnacyjny, podpiwniczony, kryty stropodachem z drewna klejonego, z ociepleniem z wełny mineralnej twardej, ułożonej na lasze fałdowej o głębokości fałdy 130 mm, pokrycie z papy termozgrzewalnej. Konstrukcja - ramy żelbetowe typu H, do której mocowane są ściany osłonowe i stropy / stropy podwieszane i poziome obudowy przewodów instalacyjnych z płyty gipsowo - kartonowej do zastosowań ściennych i sufitowych na ruszcie stalowym lub płyt kasetonowych na konstrukcji metalowej - schemat konstrukcji rusztu stalowego zgodnie z instrukcją producenta. W pomieszczeniach mokrych płyta odporna również na działanie wilgoci</t>
  </si>
  <si>
    <t>gaśnice przenośne proszkowe ABC (4 lub 6 kg środka gaśniczego), hydranty wew., hydranty zew. - 1 szt., pompy, oddymianie klatek schodowych, 3 klapy dymne, klapy odcinające, drzwi ppoż. EI 30/ EI 60, ppoż. Wyłączniki prądu, alarm ppoż. SAP, DSO</t>
  </si>
  <si>
    <t>system sygnalizacji włamania/napadu, kamery wew. i zew., rejestrator, system kontroli dostępu, system transmisji alarmu, ochrona fizyczna (dozór całodobowy), ogrodzenie terenu, drzwi aluminiowe dwuskrzydłowe</t>
  </si>
  <si>
    <t>ul. Narutowicza 17A, Szczecin</t>
  </si>
  <si>
    <t>budynek naukowo-dydaktyczny</t>
  </si>
  <si>
    <t>drewniana / dachówka ceramiczna</t>
  </si>
  <si>
    <t>murowana / żelbetonowa</t>
  </si>
  <si>
    <t>Gaśnice proszkowe, hydranty wew. 14 szt.urządzenia oddymiające - 2 szt., drzwi, bramy ppoż., ppoż. wyłączniki prądu, alarm ppoż.</t>
  </si>
  <si>
    <t>system sygnalizacji włamania/napadu, system telewizji dozorowej,  system kontroli dostępu, Płot, szlabany, brama, drzwi wejściowe drewniane i PCV</t>
  </si>
  <si>
    <t>drewniana / blacha</t>
  </si>
  <si>
    <t>murowana / betonowa</t>
  </si>
  <si>
    <t>Gaśnice proszkowe, hydranty wew. 8 szt., ppoż. wyłączniki prądu 1 szt., syrena ręczna na stelażu</t>
  </si>
  <si>
    <t>system sygnalizacji włamania/napadu, płot, brama, drzwi wejściowe drewniane</t>
  </si>
  <si>
    <t>murowana / żelbetowe na belkach stalowych</t>
  </si>
  <si>
    <t>gaśnice - GP 6 31 szt., GP12 2 szt., GP 4 1 szt., hydranty wew. 20 szt., urządzenia oddymiające: centralka MERCOR 9705-8, centralka D+H RZN 4408, okna oddymiające FAKRO 3 szt., drzwi ppoż., ppoż. wyłączniki prądu, SPAMEL W180, alarm ppoż. SAP, centralka SAGITTA 250/8</t>
  </si>
  <si>
    <t>system sygnalizacja włamania /napadu, bezprzewodowy syetm alarmowy JABLOTRON, system kontroli dostępu EKOTRADE, ogrodzenie terenu betonowe, drzwi wejsciowe ppoż. SKG</t>
  </si>
  <si>
    <t>2020/2021</t>
  </si>
  <si>
    <t xml:space="preserve">płyty dachowe betonowe / papa termozgrzewalna </t>
  </si>
  <si>
    <t>Konstrukcja szkieletowa żelbetowa (wylewana), stalowa oraz murowana / płyta stropowa „żerańska”</t>
  </si>
  <si>
    <t>ul. Mickiewicza 64, Szczecin</t>
  </si>
  <si>
    <t>ul. Mickiewicza 66, Szczecin</t>
  </si>
  <si>
    <t xml:space="preserve">Drewniana, stalowa / dachówka – „karpiówka”  </t>
  </si>
  <si>
    <t>Budynek murowany / ceramiczna</t>
  </si>
  <si>
    <t>gaśnice, hydranty wew., hydranty zew., pompy, urządzenia oddymiające, klapy odcinające, drzwi, bramy ppoż., ppoż. wyłączniki prądu, alarm ppoż.</t>
  </si>
  <si>
    <t>system sygnalizacji włamania/napadu, system transmisji alarmu, ochrona fizyczna (dozór całodobowy), ogrodzenie terenu, drzwi wejściowe drewniane</t>
  </si>
  <si>
    <t>budynek magazynowy</t>
  </si>
  <si>
    <t>betonowy / papa</t>
  </si>
  <si>
    <t>ochrona fizyczna (dozór całodobowy), ogrodzenie terenu, drzwi wejściowe stalowe/drewnianae</t>
  </si>
  <si>
    <t>Magazyny - pomieszczenie biurowe</t>
  </si>
  <si>
    <t xml:space="preserve">betonowy / papa   </t>
  </si>
  <si>
    <t>Budynek murowany /ceramiczna</t>
  </si>
  <si>
    <t>ochrona fizyczna (dozór całodobowy), ogrodzenie terenu, drzwi wejściowe stalowe</t>
  </si>
  <si>
    <t>Działalność naukowa, edukacyjna, konferencyjna</t>
  </si>
  <si>
    <t>I poł. XIX w., rozbudowa II poł. XIX w.</t>
  </si>
  <si>
    <t>drewniana / dachówka holenderka, ceramiczna</t>
  </si>
  <si>
    <t xml:space="preserve">budynek główny murowany, dwukondygnacyjny z użytkowym poddaszem, częściowo podpiwniczony. Oficyna murowana, przylegająca do budynku głównego, dwukondygnacyjna. / murowane, drewniane </t>
  </si>
  <si>
    <t>system alarmowy SSWiN, sygnalizator zewnętrzny – 1 szt., ochrona fizyczna (dozór całodobowy) podczas całodobowego pobytu grup, ogrodzenie terenu, drzwi wejściowe drewniane, frontowe, dwuskrzydłowe</t>
  </si>
  <si>
    <t>gaśnica proszkowa GP6, gaśnica pianowa GWG, koc gaśniczy szklany ECST 200-150, hydranty wew. DN25 – 3 szt., instalacja oddymiania (centralka RZN-4402 – 1 szt.; czujka DOR-40 – 2 szt.; ręczny ostrzegacz pożaru RT-42 – 1 szt.; przycisk przewietrzania LT-42 – 2 szt.; siłownik D+H (okno, korytarz, klatka schodowa) Typ 800 – 2 szt., ppoż. wyłączniki prądu PWP WP-1S – 1 szt.</t>
  </si>
  <si>
    <t>Kotłownia z garażami, działka nr 817, Małkocin 37</t>
  </si>
  <si>
    <t>1977-1987</t>
  </si>
  <si>
    <t>legary stalowe / blacha falista</t>
  </si>
  <si>
    <t>budynek murowany, jednokondygnacyjny, kryty blachą falistą / murowane</t>
  </si>
  <si>
    <t xml:space="preserve">gaśnica proszkowa GP6, gaśnica pianowa GWG – 2xAF </t>
  </si>
  <si>
    <t>system alarmowy SSWiN, sygnalizator zewnętrzny – 1 szt, system kontroli dostępu, system transmisji alarmu, ogrodzenie terenu, drzwi wejściowe metalowe</t>
  </si>
  <si>
    <t>Kulice 24</t>
  </si>
  <si>
    <t>ośrodek konferencyjno-edukacyjny</t>
  </si>
  <si>
    <t xml:space="preserve">dach krokwiowy / dachówka ceramiczna </t>
  </si>
  <si>
    <t>fundamenty wykonane na bazie kamienia polnego łączonego zaprawą, opaska betonowa, słupy żelbetowe / stropy nad parterem – kleina, na piętrach – na belkach drewnianych</t>
  </si>
  <si>
    <t>gaśnice 7, hydranty wew. 4
hydranty zew. 1</t>
  </si>
  <si>
    <t>Instalacja alarmowa CA6 Satel, Na zewnątrz budynku 5 kamer cyfrowych z cyfrowym rejestratorem, system transmisji alarmu, częściowe ogrodzenie terenu, drzwi wejściowe Drewniane z zabezpieczeniem antywłamaniowym</t>
  </si>
  <si>
    <t>hala sportowa</t>
  </si>
  <si>
    <t>stalowa / dachówka ceramiczna</t>
  </si>
  <si>
    <t>budynek murowany z cegły na fundamentach / betonowa</t>
  </si>
  <si>
    <t>gaśnice, hydranty wew., ppoż. wyłączniki prądu, alarm ppoż.</t>
  </si>
  <si>
    <t>system sygnalizacji włamania/napadu, system teelwizji dozorowej, system kontroli dostępu, system transmisji alarmu, ogrodzenie terenu, drzwi wejściowe drewniane</t>
  </si>
  <si>
    <t>CENTRUM BADAŃ STRUKTURALNO FUNKCJONALNYCH CZŁOWIEKA, UL. NARUTOWICZA 17C, 70-240 SZCZECIN</t>
  </si>
  <si>
    <t>ośrodek laboratoryjny i dydaktyczny</t>
  </si>
  <si>
    <t>budynek murowany z cegły / żelbetowe</t>
  </si>
  <si>
    <t>Budynek nr 4 - al.. Piastów 40B, Szczecin</t>
  </si>
  <si>
    <t>Budynek dydaktyczny, biurowy</t>
  </si>
  <si>
    <t>2015 (remont kapitalny)</t>
  </si>
  <si>
    <t>drewniany / dachówka ceramiczne</t>
  </si>
  <si>
    <t>fundamenty: mur ,cegła, kamień ; ściany: cegła / ceramiczne</t>
  </si>
  <si>
    <t>gaśnice, hydranty wew., urządzenia oddymiające, klapy odcinające, drzwi, bramy ppoż., ppoż. wyłączniki prądu, alarm ppoż.</t>
  </si>
  <si>
    <t>Budynek nr 5 - al.. Piastów 40B, Szczecin</t>
  </si>
  <si>
    <t>Budynek administracyjno-biurowy</t>
  </si>
  <si>
    <t>2020 (dach)</t>
  </si>
  <si>
    <t>gaśnice, hydranty wew.</t>
  </si>
  <si>
    <t>ogrodzenie terenu, drzwi wejściowe drewniane</t>
  </si>
  <si>
    <t>ul. Wawrzyniaka 15, Szczecin</t>
  </si>
  <si>
    <t>Budynek administracyjno-biurowy i dydaktyczny</t>
  </si>
  <si>
    <t>koniec XIX wieku</t>
  </si>
  <si>
    <t>2009 (remont kapitalny)</t>
  </si>
  <si>
    <t>drewniany / papa</t>
  </si>
  <si>
    <t>cegła / żelbetowe</t>
  </si>
  <si>
    <t>gaśnice, hydranty wew., urządzenia oddymiające, klapy odcinające, drzwi, bramy ppoż.ppoż. wyłączniki prądu</t>
  </si>
  <si>
    <t>system sygnalizacji włamania/napadu, drzwi wejściowe drewniane</t>
  </si>
  <si>
    <t>ul. Szwoleżerów 18A, Szczecin</t>
  </si>
  <si>
    <t>budynek administracyjny</t>
  </si>
  <si>
    <t>płaski / żelbetowy</t>
  </si>
  <si>
    <t>murowany metodą tradycyjną / żelbetowa</t>
  </si>
  <si>
    <t>gaśnice 3 szt., hydranty wew. 2 szt., ppoż. wyłączniki prądu</t>
  </si>
  <si>
    <t>Akademicki Dom Mieszkalny, ul. Szwoleżerów 18, Szczecin</t>
  </si>
  <si>
    <t>budynek mieszkalny</t>
  </si>
  <si>
    <t>żelbetowa / papa termozgrzewalna</t>
  </si>
  <si>
    <t>wykonany w technologii tradycyjnej, częściowo z prefabrykatów, ławy i ściany fundamentowe- żelbetowe monolityczne / żelbetowa –płyty kanałowe</t>
  </si>
  <si>
    <t>gaśnice, hydranty wew., urządzenia oddymiające, klapy odcinające, drzwi, bramy ppoż., ppoż. wyłączniki prądu, alarm ppoż., instalacja odgromowa</t>
  </si>
  <si>
    <t>system sygnalizacji włamania/napadu, system kontroli dostępu, ochrona fizyczna (dozór całodobowy), drzwi wejściowe ppoż.</t>
  </si>
  <si>
    <t>ul. Żubrów 6, Szczecin</t>
  </si>
  <si>
    <t>przyziemie - żelbetowe+cegła, powyżej konstrukcja stalowa /żelbetowa</t>
  </si>
  <si>
    <t>gaśnice proszkowe, ppoż. wyłączniki prądu</t>
  </si>
  <si>
    <t>system sygnalizacji włamania/napadu w częsci piwnicznej / ogrodzenie terenu, drzwi wejściowe stalowe, oszklone</t>
  </si>
  <si>
    <t>REKTORAT, ul. Jana Pawła II 22A, Szczecin</t>
  </si>
  <si>
    <t>1885-1888</t>
  </si>
  <si>
    <t>drewniana / dachówka ceramiczna  karpiówka</t>
  </si>
  <si>
    <t>murowana / żelbetowe, murowane</t>
  </si>
  <si>
    <t>gaśnice proszkowe/do sprzętu elektronicznego, hydranty wew., ppoż. wyłączniki prądu, alarm ppoż.</t>
  </si>
  <si>
    <t>system sygnalizacji włamania/napadu, całodobowa ochrona fizyczna, ogrodzenie terenu, drzwi wejściowe stalowe+szkło i drewniane+szkło</t>
  </si>
  <si>
    <t>ul. Tarczyńskiego 1, Szczecin</t>
  </si>
  <si>
    <t>budynek użyteczności publicznej</t>
  </si>
  <si>
    <t>więźba drewnianatypu pełnego z rozporą i zastrzałami / dachówka ułożona podwójnie w koronę</t>
  </si>
  <si>
    <t>beton, cegła / międzypiętrowe masywne (nad piwnicami - sklepienia ceramiczne, grubość 1/2 cegły), nad parterem, Ip, Iip - gęsto żebrowy strop Akermana z żelbetowymi pustakami</t>
  </si>
  <si>
    <t>gaśnice - 21, hydranty wew. - 10, hydranty zew. - 2, urządzenia oddymiające - 9, klapy odcinające - 2, drzwi, bramy ppoż. - 10, ppoż. wyłączniki prądu - 1, alarm ppoż. - 1</t>
  </si>
  <si>
    <t>system sygnalizacjia włamania/napadu, ochrona fizyczna (dozór całodobowy), drzwi wejściowe zabytkowe</t>
  </si>
  <si>
    <t>Biblioteka</t>
  </si>
  <si>
    <t>gaśnice, hydranty wew., klapy odcinające, drzwi, bramy ppoż., ppoż. wyłączniki prądu, alarm ppoż.</t>
  </si>
  <si>
    <t>system sygnalizacji włamania/napadu, ogrodzenie terenu, drzwi wejściowe drewniane</t>
  </si>
  <si>
    <t>ul.Mickiewicza 16A, Szczecin</t>
  </si>
  <si>
    <t>więźba dachowa / blachodachówka</t>
  </si>
  <si>
    <t>beton B25 / żelbetowe, wieloprzęsłowe, krzyżowo zbrojone</t>
  </si>
  <si>
    <t>gaśnice - 22, hydranty wew. 14, hydranty wew. 2, urządzenia oddymiające 2, klapy odcinające 4, ppoż wyłączniki prądu 3, alarm ppoż 1, system gaśniczy tryskaczowy 1</t>
  </si>
  <si>
    <t>system sygnalizacji włamania/napadu, system telewizji dozorowej, system kontroli dostępu, system transmisji alarmu, ochrona fizyczna (dozór całodobowy), okrodzenie terenu, drzwi wejściowe szklane</t>
  </si>
  <si>
    <t>Więźba dachowa o konstrukcji  płatniowo – kleszczowej jednospadowej oraz monsardowej od ulicy i podwórza / Monsard – ceramiczna dachówka karpiówka, 
  Jednospadowy pomiędzy monsardami klejony dwukrotnie papą na lepiku</t>
  </si>
  <si>
    <t>cegła + beton / nad piwnicami -  kleine łukowe</t>
  </si>
  <si>
    <t>gaśnice GP6  -  18 szt. , GP4  - 4szt.,  GP2 – 1 szt., hydranty wew. 20  szt., Drzwi p.poż – parter, ppoż. wyłączniki prądu ABB</t>
  </si>
  <si>
    <t>system sygnalizacji włamania/napadu / System Videofonu i Monitoringu TV, system kontroli dostępu z EKOTRADE, system transmisji alarmu Bezprzewodowy - Radiowy, drzwi wejściowe drewniane</t>
  </si>
  <si>
    <t>ul. Narutowicza 17C, Szczecin</t>
  </si>
  <si>
    <t>Wiata śmietnikowa - ul. Narutowicza 17C, Szczecin</t>
  </si>
  <si>
    <t>wiata śmietnikowa</t>
  </si>
  <si>
    <t>murowana / drewniany</t>
  </si>
  <si>
    <t xml:space="preserve">ogrodzenie terenu, drzwi wejściowe metalowe </t>
  </si>
  <si>
    <t>Garaż nr 2 - ul. Mickiewicza 66, Szczecin</t>
  </si>
  <si>
    <t>stalowa / blacha</t>
  </si>
  <si>
    <t>budynek murowany / stalowa</t>
  </si>
  <si>
    <t>ochrona fizyczna (dozór całodobowy), ogrodzenie terenu</t>
  </si>
  <si>
    <t>Garaż nr 1 - ul. Mickiewicza 66, Szczecin</t>
  </si>
  <si>
    <t>Magazyn - ul. Mickiewicza 66, Szczecin</t>
  </si>
  <si>
    <t>stalowa / papa</t>
  </si>
  <si>
    <t>ochrona fizyczna (dozór całodobowy), ogrodzenie terenu, drzwi wejściowe drewniane</t>
  </si>
  <si>
    <t xml:space="preserve">Budynek naukowo – dydaktyczny </t>
  </si>
  <si>
    <t xml:space="preserve">około  1985 </t>
  </si>
  <si>
    <t>system sygnalizacji włamania/napadu w części pomieszczeń, system transmisji alarmu, ochrona fizyczna
(dozór całodobowy), ogrodzenie terenu, drzwi wejściowe drewniane</t>
  </si>
  <si>
    <t>Budynek portierni parkingowej - ul. Mickiewicza 66, Szczecin</t>
  </si>
  <si>
    <t>Portiernia (wyłączona z eksloatacji)</t>
  </si>
  <si>
    <t xml:space="preserve">Skład narzędzi </t>
  </si>
  <si>
    <t>Szopa na narzędzia - ul. Mickiewicza 66, Szczecin</t>
  </si>
  <si>
    <t>Budynek murowany / stalowa</t>
  </si>
  <si>
    <t xml:space="preserve">Hamownia - ul. Mickiewicza 66, Szczecin     </t>
  </si>
  <si>
    <t xml:space="preserve">betonowy / papa, blacha dachówko podobna   </t>
  </si>
  <si>
    <t>system sygnalizacji włamania/napadu w części pomieszczeń, ochrona fizyczna (dozór całodobowy), ogrodzenie terenu, drzwi wejściowe drewniane</t>
  </si>
  <si>
    <t>ul. Grunwaldzka 66, Pobierowo</t>
  </si>
  <si>
    <t>konferencje, szkolenia, wypoczynek</t>
  </si>
  <si>
    <t>więźba dachowa / dachówka ceramiczna</t>
  </si>
  <si>
    <t xml:space="preserve">Lawy i stopy fundamentowe – żelbetowe monolityczne z betonu żwirowego B 15 zbrojonego stalą St0S  / płyty stropowe na belkach stalowych </t>
  </si>
  <si>
    <t>system sygnalizacji włamania/napadu, ogrodzenie terenu</t>
  </si>
  <si>
    <t>gaśnice 6 szt
hydranty wew. 4 szt
ppoż. wyłączniki prądu</t>
  </si>
  <si>
    <t>Trafostacja - ul. Bohaterów Warszawy 74, Szczecin</t>
  </si>
  <si>
    <t>trafostacja</t>
  </si>
  <si>
    <t>2020</t>
  </si>
  <si>
    <t>stropodach / papa termozgrzewalna</t>
  </si>
  <si>
    <t>murocegła żerańska / budynek parterowy: posadzka - wylewka betonowa</t>
  </si>
  <si>
    <t>instalacja odgromowa</t>
  </si>
  <si>
    <t>ogrodzenie terenu, drzwi wejściowe stalowe</t>
  </si>
  <si>
    <t>ul. Bohaterów Warszawy 74, Szczecin</t>
  </si>
  <si>
    <t>stropodach kryty 2x papa</t>
  </si>
  <si>
    <t>ściany konstrukcyjne piwnic - beton wylewany, kondygnacje naziemne - cegła żerańska, ściany działowe - cegła dziurawka, stropy - płyty prefabrykowane, kanałowe, tynki cementowo-wapienne, budynek ocieploty, styropian 10 cm</t>
  </si>
  <si>
    <t>gaśnice, hydranty wew., hydranty zew., pompy, urządzenia oddymiające, klapy odcinające, drzwi, bramy ppoż., ppoż. wyłączniki prądu, alarm ppoż., system gaśniczy tryskaczowy, instalacja odgromowa</t>
  </si>
  <si>
    <t>system sygnalizacja napadu, system telewizji dozorowej, system kontroli dostępu, ochrona fizyczna (całodobowy dozór), ogrodzenie terenu, drzwi wejściowe stalowe oszklone</t>
  </si>
  <si>
    <t>Bramka przesuwna (brama wjazdowa) - ul. Cukrowa 8, Szczecin</t>
  </si>
  <si>
    <t>Garaż dwustanowiskowy - ul. Cukrowa 12K, Szczecin</t>
  </si>
  <si>
    <t>Garaż</t>
  </si>
  <si>
    <t>blacha trapezowa z warstwą wełny mineralnej / papa</t>
  </si>
  <si>
    <t>Wiata śmietnikowa - ul. Cukrowa 12, Szczecin</t>
  </si>
  <si>
    <t>ruszt metalowy wypełniony poliwęglanem / płyty z poliwęglanu</t>
  </si>
  <si>
    <t>gaśnice proszkowe, hydranty zew.</t>
  </si>
  <si>
    <t>kamery zew., rejestrator, ochrona fizyczna (dozór całodobowy), częściowe ogrodzenie terenu, bramka stalowa zamykana na kłódkę</t>
  </si>
  <si>
    <t>Wiata rowerowa - ul. Cukrowa 12, Szczecin</t>
  </si>
  <si>
    <t>Wiata rowerowa</t>
  </si>
  <si>
    <t>metalowa, wypełniona ściankami z poliwęglanu / stelaż metalowy wypełniony płytami z poliwęglanu</t>
  </si>
  <si>
    <t>kamery zew., rejestrator, ochrona fizyczna (dozór całodobowy), częściowe ogrodzenie terenu</t>
  </si>
  <si>
    <t>Wiata śmietnikowa - ul. Cukrowa 8, Szczecin</t>
  </si>
  <si>
    <t>blacha falista na ruszcie metalowym / blacha falista</t>
  </si>
  <si>
    <t>ściany z cegły, kryta blachą falistą na ruszcie metalowym / blacha falista</t>
  </si>
  <si>
    <t>gaśnice proszkowe, hydrant zew..</t>
  </si>
  <si>
    <t>kamery zew., rejestrator, ochrona fizyczna (dozór całodobowy), częściowe ogrodzenie terenu, wiata zamykana na kłódkę kratą metalową</t>
  </si>
  <si>
    <t>Wiata rowerowa - ul. Cukrowa 8, Szczecin</t>
  </si>
  <si>
    <t>Budynek dydaktyczno - naukowy</t>
  </si>
  <si>
    <t>stropodach wentylowany / papa termozgrzewalna</t>
  </si>
  <si>
    <t>budynek trzykondygnacyjny, podpiwniczony, szkielet żelbetowy monolityczny / żelbetowe, monolityczne</t>
  </si>
  <si>
    <t>ul. Kordeckiego 15, Szczecin</t>
  </si>
  <si>
    <t>murowana / żelbetowe</t>
  </si>
  <si>
    <t>gaśnice, hydranty wew., pompy, urządzenia oddymiające, klapy odcinające, drzwi, bramy ppoż., ppoż. Wyłaczniki prądu, alarm ppoż.</t>
  </si>
  <si>
    <t>system sygnalizacji włamania/napadu, system telewizji dozorowej, system kontroli dostępu, system transmisji alarmu, ochrona fizyczna (dozór całodobowy), ogrodzenie terenu, domofon</t>
  </si>
  <si>
    <t>Trafostacja - ul. Kordeckiego 15, Szczecin</t>
  </si>
  <si>
    <t>murowana</t>
  </si>
  <si>
    <t>system telewizji dozorowej, ochrona fizyczna (dozór calodobowy), ogrodzenie terenu, drzwi wejściowe stalowe</t>
  </si>
  <si>
    <t>Hydrofornia - ul. Kordeckiego 15, Szczecin</t>
  </si>
  <si>
    <t>hydrofornia</t>
  </si>
  <si>
    <t>system telewizji dozorowej, ochrona fizyczna (dozór całodobowy), ogrodzenie terenu, drzwi wejściowe stalowe</t>
  </si>
  <si>
    <t>Hala sportowa - ul. Wąska 14/15, Szczecin</t>
  </si>
  <si>
    <t>2020 (remont kapitalny)</t>
  </si>
  <si>
    <t>budynek gospodarczy (magazynowy)</t>
  </si>
  <si>
    <t>tradycyjna, murowana</t>
  </si>
  <si>
    <t>ogrodzenie terenu</t>
  </si>
  <si>
    <t>klasyczna, tradycyjna / betonowa</t>
  </si>
  <si>
    <t>Budynek gospodarczy - ul. Krakowska 73, Szczecin</t>
  </si>
  <si>
    <t>Budynek gospodarczo - magazynowy</t>
  </si>
  <si>
    <t>budynek jednokondygnacyjny, stolarka drewniana, opaska wokół budynku betonowa, parapety okienne zewnętrzne są z blachy stalowej / stropodachy żelbetowe, monolityczne</t>
  </si>
  <si>
    <t>gaśnica proszkowa (12 kg środka gaśniczego?, hydranty zew. 3</t>
  </si>
  <si>
    <t>ochrona fizyczna (dozór całodobowy), ogrodzenie terenu, drzwi wejściowe drewniane dwuskrzydłowe</t>
  </si>
  <si>
    <t>Szlaban z ramieniem 4m - ul. Krakowska 71-79, Szczecin</t>
  </si>
  <si>
    <t>cegła / ruszt metalowy</t>
  </si>
  <si>
    <t>ochrona fizyczna (dozór całodobowy), krata metalowa zamykana na kłódkę</t>
  </si>
  <si>
    <t>WILLA WEST ENDE, UL. WOJSKA POLSKIEGO 66, 70-471 SZCZECIN</t>
  </si>
  <si>
    <t>ul. Podgórna 26, Szczecin</t>
  </si>
  <si>
    <t>stropodach żelbet płytowy / papa</t>
  </si>
  <si>
    <t>płyta żelbetowa / stropodach żelbet płytowy, oparty na ścianach cegł. ocieploty</t>
  </si>
  <si>
    <t>gaśnice, hydranty wew., hydranty zew., hydrofornia, klapy oddymiające, klapy odcinające, drzwi ppoż. strefy ppoż., ppoż wyłączniki prądu, alarm ppoż DSO</t>
  </si>
  <si>
    <t>system telewizji dozorowej, system kontroli dostepu, system transmisji alarmu, ochrona fizyczna (dozór całodobowy), drzwi wejściowe dwuskrzydłowe (wewn. i zewn.)</t>
  </si>
  <si>
    <t>Wiata na potrzeby klimatyzacji</t>
  </si>
  <si>
    <t>ogrodzenie terenu, drzwi metalowe</t>
  </si>
  <si>
    <t>Wiata smietnikowa</t>
  </si>
  <si>
    <t>Budynek garażowy (magazynowy)</t>
  </si>
  <si>
    <t>ok. 1950</t>
  </si>
  <si>
    <t>płyta żelbetowa / papa</t>
  </si>
  <si>
    <t>system telewizji dozorowej, ogrodzenie terenu, drzwi drewniane</t>
  </si>
  <si>
    <t>budynek naukowo - dydaktyczny</t>
  </si>
  <si>
    <t>2019 (remont kapitalny)</t>
  </si>
  <si>
    <t>drewniany wielospadowy / dachówka ceramiczna karpiówka</t>
  </si>
  <si>
    <t>budynek wielokondygnacyjny murowany z cegły na fundamentach / ceramiczne</t>
  </si>
  <si>
    <t>system sygnalizacji włamania/napadu, system telewizji dozorowej, system kontroli dostępu, system transmisji alarmu, portiernia całodobowa, ogrodzenie terenu, drzwi wejściowe drewniane</t>
  </si>
  <si>
    <t>Pawilon przy CBSFC - ul. Narutowicza 17C, Szczecin</t>
  </si>
  <si>
    <t>budynek laboratoryjny</t>
  </si>
  <si>
    <t>drewniana / blachodachówka</t>
  </si>
  <si>
    <t>budynek partnerowy murowany / żelbetowe</t>
  </si>
  <si>
    <t>gaśnice, hydranty zew., ppoż wyłączniki prądu, alarm ppoż.</t>
  </si>
  <si>
    <t>system sygnalizacji włamania / napadu, system telefizji dozorowej, system kontroli dostępu, system transmisji alarmu, ogrodzenie terenu, drzwi wejściowe metalowe</t>
  </si>
  <si>
    <t>drewniana / dachówka</t>
  </si>
  <si>
    <t>żebetowa, drewniana / papa termozgrzewalna, dachówka ceramiczna</t>
  </si>
  <si>
    <t>budynek użytecznosci publicznej (administracyjno-szkoleniowy)</t>
  </si>
  <si>
    <t>murowana / cegła ceramiczna, drewniana</t>
  </si>
  <si>
    <t>gaśnice przenośne proszkowe, urządzenia oddymiające SAP</t>
  </si>
  <si>
    <t>firma ochroniarska, ogrodzenie terenu, drzwi wejściowe drewniane</t>
  </si>
  <si>
    <t>mieszkania zakładowe</t>
  </si>
  <si>
    <t>1998 (adaptacja)</t>
  </si>
  <si>
    <t>drewniana / dachówka karpiówka</t>
  </si>
  <si>
    <t>budynek podpiwniczony, 5-kondygnacyjny, cegła / stropy Ackermana</t>
  </si>
  <si>
    <t>gaśnice, hydranty wew., drzwi i bramy ppoż.</t>
  </si>
  <si>
    <t xml:space="preserve">ogrodzenie terenu, drzwi wejściowe ppoż. </t>
  </si>
  <si>
    <t>ul. Gryfa Pomorskiego 78A, Międzyzdroje</t>
  </si>
  <si>
    <t>Archiwum - ul. Mickiewicza 66, Szczecin</t>
  </si>
  <si>
    <t>Budynek nr 7 - Sala gimastyczna - ul. Piastów 40B, Szczecin</t>
  </si>
  <si>
    <t>Budynek nr 3 - Biblioteka Międzywydziałowa, al. Piastów 40B, Szczecin</t>
  </si>
  <si>
    <t>Administracja+garaże, ul. Jana Pawła 31, Szczecin</t>
  </si>
  <si>
    <t>ul. Wawrzyniaka 8, Szczecin</t>
  </si>
  <si>
    <t>Budynek Magazynowy (warsztat) - ul. Mickiewicza 66, Szczecin</t>
  </si>
  <si>
    <t>Komora niskich temperatur - ul. Mickiewicza 66, Szczecin</t>
  </si>
  <si>
    <t>ul. Wielkopolska 15 wraz z budynkiem trafostacji, Szczecin</t>
  </si>
  <si>
    <t>Wieża obserwacyjna, ul. Gryfa Pomorskiego 78A, Międzyzdroje</t>
  </si>
  <si>
    <t>Wieża obserwacyjna</t>
  </si>
  <si>
    <t xml:space="preserve">stalowa, niepodpiwniczona, wykonana z skartowań kątowników stalowych łączonych  na blachy węzłowe, zwieńczony platformą widokową ubudowaną blachą falistą </t>
  </si>
  <si>
    <t>gaśnica</t>
  </si>
  <si>
    <t>Budynek naukowy, dydaktyczny, noclegowy</t>
  </si>
  <si>
    <t>2010 (remont kapitalny)</t>
  </si>
  <si>
    <t>więźba dachowa w konstrukcji drewnianej, dach dwuspadowy lukarna / blachodachówka</t>
  </si>
  <si>
    <t>technologia tradycyjna / żelbetowe monolityczne</t>
  </si>
  <si>
    <t>gaśnice - 3, klapa oddymiająca - 1, ppoż wyłączniki prądu -1, alarm ppoż. - 1</t>
  </si>
  <si>
    <t>system sygnalizacji włamania/napadu, system kontroli dostępu, ogrodzenie terenu</t>
  </si>
  <si>
    <t>Wartość księgowa brutto (WKB) / Wartość odtworzeniowa (WO)</t>
  </si>
  <si>
    <t>system sygnalizacji włamania/napadu, system telewizji dozorowej, system kontroli dostępu, ochrona fizyczna (dozór całodobowy), ogrodzenie terenu, drzwi wejściowe drewniane</t>
  </si>
  <si>
    <t>brak danych</t>
  </si>
  <si>
    <t>system sygnalizacji włamania/napadu, system kontroli dostępu, system transmisji alarmu, ochrona fizyczna (dozór całodobowy), drzwi wejściowe PCV</t>
  </si>
  <si>
    <t>budynek dydaktyczniy (wyłączony z użytkowania, przeznaczony do sprzedaży)</t>
  </si>
  <si>
    <t>działalność dydaktyczno-biurowa</t>
  </si>
  <si>
    <t>drewniana, płatwiowo-kleszczowa / dachówka karpiówka</t>
  </si>
  <si>
    <t>cegła / strop nad piwnicą masywny Kleina, pozostałe drewniane</t>
  </si>
  <si>
    <t>Pałac z oficyną, działka nr 817, Małkocin 37</t>
  </si>
  <si>
    <t>al.. Wojska Polskiego 65, Szczecin wraz z dwoma garażami</t>
  </si>
  <si>
    <t>Budynek G - ul. Krakowska 71-79, Szczecin</t>
  </si>
  <si>
    <t>ul.Żołnierska 51, Szczecin</t>
  </si>
  <si>
    <t>cegła / płyty żelbetowe</t>
  </si>
  <si>
    <t>archiwum</t>
  </si>
  <si>
    <t>ADM, ul.Żołnierska 51a, Szczecin</t>
  </si>
  <si>
    <t>Trafostacja, ul. Jana Pawła II 22A, Szczecin</t>
  </si>
  <si>
    <t>Garaż, ul. Jana Pawła II 22A, Szczecin</t>
  </si>
  <si>
    <t>garaż</t>
  </si>
  <si>
    <t>Budynek magazynowy/ garażowy</t>
  </si>
  <si>
    <t>ściany zewn. z bloczków betonowych i cegly Silka, fundamenty - ława żelbetowa</t>
  </si>
  <si>
    <t>gaśnica proszkowa, hydranty zew., wentylacja grawitacyjna, ppoż wyłączniki prądu</t>
  </si>
  <si>
    <t>kamera zew. i rejestrator, częściowe ogrodzenie terenu, drzwi wejściowe żaluzjowe automatyczne</t>
  </si>
  <si>
    <t>stelaż metalowy wypełniony płytami z poliwęglanu / płyty z poliwęglanu</t>
  </si>
  <si>
    <t>ściany żelbetowe, wylewane z betonu / płyty z poliwęglanu</t>
  </si>
  <si>
    <t>Garaż - al. Piastów 40B, Szczecin</t>
  </si>
  <si>
    <t>murowany / żelbetowe</t>
  </si>
  <si>
    <t>Trafostacja i agregat prądotwórczy - al. Piastów 40B, Szczecin</t>
  </si>
  <si>
    <t>Trafostacja</t>
  </si>
  <si>
    <t>drewnian-metalowy / blacha</t>
  </si>
  <si>
    <t>fundamenty: mur, cegła, kamień, ściany: cegła</t>
  </si>
  <si>
    <t>Wiata - al. Piastów 40B, Szczecin</t>
  </si>
  <si>
    <t>Wiata (urządzenia końcowe systemu wentylacji)</t>
  </si>
  <si>
    <t>drewniano-metalowy / blacha</t>
  </si>
  <si>
    <t>Wiata 2 - al. Piastów 40B, Szczecin</t>
  </si>
  <si>
    <t>Wiata śmietnikowa - al. Piastów 40B, Szczecin</t>
  </si>
  <si>
    <t>Wiata śmietnikowa</t>
  </si>
  <si>
    <t>Budynek nr 6 - al. Piastów 40B, Szczecin</t>
  </si>
  <si>
    <t>gaśnice, hydranty wew. i zewn., klapy dymowe, drzwi, bramy ppoż., ppoż wyłączniki prądu, alarm ppoż.</t>
  </si>
  <si>
    <t>Wiata śmietnikowa 1- al. Piastów 40B, Szczecin</t>
  </si>
  <si>
    <t>Wiata śmietnikowa 2 - al. Piastów 40B, Szczecin</t>
  </si>
  <si>
    <t>Wiata klimatyzacyjna - al. Piastów 40B, Szczecin</t>
  </si>
  <si>
    <t>gaśnice przenośne proszkowe
ABC (4,6 i 12 kg środka gaśniczego), instalacje hydrantów
wewnętrznych, hydranty zew. - 3, urządzenia oddymiające, klapy odcinające, drzwi ppoż. EI 30 i EI 60, ppoż., wyyłączniki prądu, alarmppoż., SAP</t>
  </si>
  <si>
    <t>system sygnalizacji włamania/napadu, kamery wew., i zew., rejestrator, system transmisji alarmu UTA, ochrona fizyczna (dozór całodobowy), ogrodzenie terenu, drzwi wejściowe aluminiowe dwuskrzydłowe</t>
  </si>
  <si>
    <t>Wiata śmietnikowa - ul. Krakowska 71-79, Szczecin</t>
  </si>
  <si>
    <t>metalowa krata / blacha falista</t>
  </si>
  <si>
    <t>Budynek gospodaryczy - ul. Felczaka 3C, Szczecin</t>
  </si>
  <si>
    <t>Bramka przesuwna (brama wjazdowa)  - 2 szt.+furtka - Kulice 24</t>
  </si>
  <si>
    <t>al. Wojska Polskiego 107/109, Szczecin</t>
  </si>
  <si>
    <t>Budynek nr 1 - al. Piastów 40B, Szczecin</t>
  </si>
  <si>
    <t>Garaż, ul. Mickiewicza 18, Szczecin</t>
  </si>
  <si>
    <t>ul. Felczaka 3c, Szczecin</t>
  </si>
  <si>
    <t>gaśnice, hydranty zew., hydranty wew., urządzenia oddymiające, drzwi, bramy ppoż., ppoż wyłączniki prądu, alalrm ppoż.</t>
  </si>
  <si>
    <t>ul. Tarczyńskiego 1a, Szczecin</t>
  </si>
  <si>
    <t>drewniany / dachówka, blacha tytanowo-cynkowa</t>
  </si>
  <si>
    <t>murowany / belki stalowe+płyta WPS</t>
  </si>
  <si>
    <t>gaśnice - 26, hydranty wew. - 9, urządzenia oddymiające - 4, klapy odcinające - 4, alarm ppoż - 4</t>
  </si>
  <si>
    <t>system sygnalizacji włamania/napadu - 1, ogrodzenie terenu, drzwi wejściowe drewniane zabytkowe</t>
  </si>
  <si>
    <t>WYDZIAŁ HUMANISTYCZNY, AL. PIASTÓW 40B, 71-065 SZCZECIN</t>
  </si>
  <si>
    <t>WYDZIAŁ KULTURY FIZYCZNEJ I ZDROWIA, AL. PIASTÓW 40B, 71-065 SZCZECIN</t>
  </si>
  <si>
    <t>WYDZIAŁ NAUK ŚCISŁYCH I PRZYRODNICZYCH, UL. WIELKOPOLSKA 15, 70-450 SZCZECIN</t>
  </si>
  <si>
    <t xml:space="preserve"> UL. WAWRZYNIAKA 8, 70-392 SZCZECIN (WYŻSZA SZKOŁA EDUKACJI I TERAPII)</t>
  </si>
  <si>
    <t>AL. WOJSKA POLSKIEGO 107/109, 70-483 SZCZECIN</t>
  </si>
  <si>
    <t>REKTORAT, UL. AL. JANA PAWŁA II 22A, 70-453 SZCZECIN</t>
  </si>
  <si>
    <t xml:space="preserve">ŁĄCZNIE </t>
  </si>
  <si>
    <t xml:space="preserve">BUDYNKI </t>
  </si>
  <si>
    <t xml:space="preserve">Suma ubezpieczenia w PLN </t>
  </si>
  <si>
    <t>WO                                            (1m2 = 3.000 PLN)</t>
  </si>
  <si>
    <t>WO                                            (1m2 = 1.500 PLN)</t>
  </si>
  <si>
    <t>WO = WKB</t>
  </si>
  <si>
    <t>WO                                            (1m2 = 4.406 PLN)</t>
  </si>
  <si>
    <t>Konstrukcja dachu / Pokrycie dachu</t>
  </si>
  <si>
    <t>ul. Grunwaldzka 66, Pobierowo - plac zabaw</t>
  </si>
  <si>
    <t>OŚRODEK CAMPINGOWY W POGORZELICY</t>
  </si>
  <si>
    <t xml:space="preserve">WO                                            </t>
  </si>
  <si>
    <t>Konstrukcje szkieletowa drewniana typu kanadyjskiego, kryta dachem z wiązarów kratownicowych.</t>
  </si>
  <si>
    <t>dach kryty blachą łączoną na rąbek stojący</t>
  </si>
  <si>
    <t>Instalacja SSWiN i SAP, przeciwpożarowe wyłączniki prądu, instalacja hydrantowa, każdy z budynków wyposażony jest w gaśnicę</t>
  </si>
  <si>
    <t xml:space="preserve"> 16 budynków zakwaterowania turystycznego, Pogorzelica, Gmina Rewal</t>
  </si>
  <si>
    <t>Budynek H - ul. Krakowska 69, 71-79, Szczecin</t>
  </si>
  <si>
    <t>WYDZIAŁ NAUK SPOŁECZNYCH, UL. KRAKOWSKA 69, 71-79, 71-017 SZCZECIN</t>
  </si>
  <si>
    <t xml:space="preserve">Budynek C - ul. Krakowska 71-79, Szczecin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</si>
</sst>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  <font>
      <sz val="11"/>
      <name val="Garamond"/>
      <family val="1"/>
      <charset val="238"/>
    </font>
    <font>
      <sz val="12"/>
      <color rgb="FFFF0000"/>
      <name val="Garamond"/>
      <family val="1"/>
      <charset val="238"/>
    </font>
    <font>
      <sz val="12"/>
      <color theme="1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9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27" xfId="0" applyNumberFormat="1" applyFont="1" applyFill="1" applyBorder="1" applyAlignment="1">
      <alignment horizontal="center" vertical="center" wrapText="1"/>
    </xf>
    <xf numFmtId="4" fontId="2" fillId="2" borderId="28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49" fontId="2" fillId="2" borderId="30" xfId="0" applyNumberFormat="1" applyFont="1" applyFill="1" applyBorder="1" applyAlignment="1">
      <alignment horizontal="center" vertical="center" wrapText="1"/>
    </xf>
    <xf numFmtId="44" fontId="4" fillId="2" borderId="25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3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2" fillId="2" borderId="1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2" fillId="2" borderId="17" xfId="1" applyNumberFormat="1" applyFont="1" applyFill="1" applyBorder="1" applyAlignment="1">
      <alignment horizontal="center" vertical="center" wrapText="1"/>
    </xf>
    <xf numFmtId="4" fontId="2" fillId="2" borderId="26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4" fontId="2" fillId="2" borderId="27" xfId="1" applyNumberFormat="1" applyFont="1" applyFill="1" applyBorder="1" applyAlignment="1">
      <alignment horizontal="center" vertical="center" wrapText="1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28" xfId="1" applyNumberFormat="1" applyFont="1" applyFill="1" applyBorder="1" applyAlignment="1">
      <alignment horizontal="center" vertical="center" wrapText="1"/>
    </xf>
    <xf numFmtId="4" fontId="2" fillId="2" borderId="18" xfId="1" applyNumberFormat="1" applyFont="1" applyFill="1" applyBorder="1" applyAlignment="1">
      <alignment horizontal="center" vertical="center" wrapText="1"/>
    </xf>
    <xf numFmtId="4" fontId="2" fillId="2" borderId="23" xfId="1" applyNumberFormat="1" applyFont="1" applyFill="1" applyBorder="1" applyAlignment="1">
      <alignment horizontal="center" vertical="center" wrapText="1"/>
    </xf>
    <xf numFmtId="4" fontId="2" fillId="2" borderId="21" xfId="1" applyNumberFormat="1" applyFont="1" applyFill="1" applyBorder="1" applyAlignment="1">
      <alignment horizontal="center" vertical="center" wrapText="1"/>
    </xf>
    <xf numFmtId="4" fontId="2" fillId="2" borderId="29" xfId="1" applyNumberFormat="1" applyFont="1" applyFill="1" applyBorder="1" applyAlignment="1">
      <alignment horizontal="center" vertical="center" wrapText="1"/>
    </xf>
    <xf numFmtId="4" fontId="3" fillId="2" borderId="6" xfId="1" applyNumberFormat="1" applyFont="1" applyFill="1" applyBorder="1" applyAlignment="1">
      <alignment horizontal="center" vertical="center" wrapText="1"/>
    </xf>
    <xf numFmtId="4" fontId="2" fillId="2" borderId="33" xfId="1" applyNumberFormat="1" applyFont="1" applyFill="1" applyBorder="1" applyAlignment="1">
      <alignment horizontal="center" vertical="center" wrapText="1"/>
    </xf>
    <xf numFmtId="4" fontId="2" fillId="2" borderId="34" xfId="1" applyNumberFormat="1" applyFont="1" applyFill="1" applyBorder="1" applyAlignment="1">
      <alignment horizontal="center" vertical="center" wrapText="1"/>
    </xf>
    <xf numFmtId="4" fontId="2" fillId="2" borderId="30" xfId="1" applyNumberFormat="1" applyFont="1" applyFill="1" applyBorder="1" applyAlignment="1">
      <alignment horizontal="center" vertical="center" wrapText="1"/>
    </xf>
    <xf numFmtId="4" fontId="3" fillId="2" borderId="35" xfId="0" applyNumberFormat="1" applyFont="1" applyFill="1" applyBorder="1" applyAlignment="1">
      <alignment horizontal="center" vertical="center" wrapText="1"/>
    </xf>
    <xf numFmtId="4" fontId="3" fillId="2" borderId="31" xfId="0" applyNumberFormat="1" applyFont="1" applyFill="1" applyBorder="1" applyAlignment="1">
      <alignment horizontal="center" vertical="center" wrapText="1"/>
    </xf>
    <xf numFmtId="4" fontId="2" fillId="2" borderId="36" xfId="1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38" xfId="1" applyNumberFormat="1" applyFont="1" applyFill="1" applyBorder="1" applyAlignment="1">
      <alignment horizontal="center" vertical="center" wrapText="1"/>
    </xf>
    <xf numFmtId="4" fontId="2" fillId="2" borderId="39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4" fontId="3" fillId="2" borderId="40" xfId="0" applyNumberFormat="1" applyFont="1" applyFill="1" applyBorder="1" applyAlignment="1">
      <alignment horizontal="center" vertical="center" wrapText="1"/>
    </xf>
    <xf numFmtId="4" fontId="3" fillId="2" borderId="35" xfId="1" applyNumberFormat="1" applyFont="1" applyFill="1" applyBorder="1" applyAlignment="1">
      <alignment horizontal="center" vertical="center" wrapText="1"/>
    </xf>
    <xf numFmtId="4" fontId="3" fillId="2" borderId="41" xfId="1" applyNumberFormat="1" applyFont="1" applyFill="1" applyBorder="1" applyAlignment="1">
      <alignment horizontal="center" vertical="center" wrapText="1"/>
    </xf>
    <xf numFmtId="4" fontId="3" fillId="2" borderId="31" xfId="1" applyNumberFormat="1" applyFont="1" applyFill="1" applyBorder="1" applyAlignment="1">
      <alignment horizontal="center" vertical="center" wrapText="1"/>
    </xf>
    <xf numFmtId="4" fontId="2" fillId="2" borderId="41" xfId="1" applyNumberFormat="1" applyFont="1" applyFill="1" applyBorder="1" applyAlignment="1">
      <alignment horizontal="center" vertical="center" wrapText="1"/>
    </xf>
    <xf numFmtId="4" fontId="2" fillId="2" borderId="31" xfId="1" applyNumberFormat="1" applyFont="1" applyFill="1" applyBorder="1" applyAlignment="1">
      <alignment horizontal="center" vertical="center" wrapText="1"/>
    </xf>
    <xf numFmtId="4" fontId="3" fillId="2" borderId="41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 wrapText="1"/>
    </xf>
    <xf numFmtId="4" fontId="3" fillId="2" borderId="43" xfId="1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horizontal="center" vertical="center" wrapText="1"/>
    </xf>
    <xf numFmtId="4" fontId="2" fillId="2" borderId="41" xfId="0" applyNumberFormat="1" applyFont="1" applyFill="1" applyBorder="1" applyAlignment="1">
      <alignment horizontal="center" vertical="center" wrapText="1"/>
    </xf>
    <xf numFmtId="4" fontId="3" fillId="2" borderId="46" xfId="0" applyNumberFormat="1" applyFont="1" applyFill="1" applyBorder="1" applyAlignment="1">
      <alignment horizontal="center" vertical="center" wrapText="1"/>
    </xf>
    <xf numFmtId="4" fontId="3" fillId="2" borderId="47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3" fillId="2" borderId="48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4" fontId="3" fillId="2" borderId="21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 wrapText="1"/>
    </xf>
    <xf numFmtId="4" fontId="2" fillId="2" borderId="25" xfId="1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3" fillId="2" borderId="44" xfId="0" applyNumberFormat="1" applyFont="1" applyFill="1" applyBorder="1" applyAlignment="1">
      <alignment horizontal="center" vertical="center" wrapText="1"/>
    </xf>
    <xf numFmtId="4" fontId="3" fillId="2" borderId="45" xfId="0" applyNumberFormat="1" applyFont="1" applyFill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 wrapText="1"/>
    </xf>
    <xf numFmtId="4" fontId="2" fillId="2" borderId="41" xfId="1" applyNumberFormat="1" applyFont="1" applyFill="1" applyBorder="1" applyAlignment="1">
      <alignment horizontal="center" vertical="center" wrapText="1"/>
    </xf>
    <xf numFmtId="4" fontId="2" fillId="2" borderId="25" xfId="1" applyNumberFormat="1" applyFont="1" applyFill="1" applyBorder="1" applyAlignment="1">
      <alignment horizontal="center" vertical="center" wrapText="1"/>
    </xf>
    <xf numFmtId="4" fontId="2" fillId="2" borderId="31" xfId="1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4" fontId="3" fillId="2" borderId="36" xfId="1" applyNumberFormat="1" applyFont="1" applyFill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2" borderId="42" xfId="1" applyNumberFormat="1" applyFont="1" applyFill="1" applyBorder="1" applyAlignment="1">
      <alignment horizontal="center" vertical="center" wrapText="1"/>
    </xf>
    <xf numFmtId="4" fontId="3" fillId="2" borderId="31" xfId="1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38" xfId="1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3" fillId="2" borderId="37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9"/>
  <sheetViews>
    <sheetView tabSelected="1" view="pageBreakPreview" topLeftCell="A78" zoomScale="80" zoomScaleNormal="80" zoomScaleSheetLayoutView="80" zoomScalePageLayoutView="50" workbookViewId="0">
      <selection activeCell="B79" sqref="B79"/>
    </sheetView>
  </sheetViews>
  <sheetFormatPr defaultColWidth="9.140625" defaultRowHeight="15.75" x14ac:dyDescent="0.25"/>
  <cols>
    <col min="1" max="1" width="4.85546875" style="1" customWidth="1"/>
    <col min="2" max="2" width="26.7109375" style="3" customWidth="1"/>
    <col min="3" max="3" width="14" style="104" customWidth="1"/>
    <col min="4" max="4" width="19.7109375" style="4" customWidth="1"/>
    <col min="5" max="5" width="22.7109375" style="4" customWidth="1"/>
    <col min="6" max="6" width="22.42578125" style="4" customWidth="1"/>
    <col min="7" max="7" width="17.7109375" style="1" customWidth="1"/>
    <col min="8" max="8" width="10.7109375" style="1" customWidth="1"/>
    <col min="9" max="9" width="14" style="1" customWidth="1"/>
    <col min="10" max="10" width="34.85546875" style="1" customWidth="1"/>
    <col min="11" max="11" width="51.28515625" style="1" customWidth="1"/>
    <col min="12" max="12" width="34.140625" style="1" customWidth="1"/>
    <col min="13" max="13" width="35.7109375" style="1" customWidth="1"/>
    <col min="14" max="16384" width="9.140625" style="1"/>
  </cols>
  <sheetData>
    <row r="1" spans="1:13" s="2" customFormat="1" ht="34.9" customHeight="1" thickBot="1" x14ac:dyDescent="0.3">
      <c r="A1" s="150" t="s">
        <v>29</v>
      </c>
      <c r="B1" s="151"/>
      <c r="C1" s="151"/>
      <c r="D1" s="162"/>
      <c r="E1" s="162"/>
      <c r="F1" s="151"/>
      <c r="G1" s="151"/>
      <c r="H1" s="151"/>
      <c r="I1" s="151"/>
      <c r="J1" s="151"/>
      <c r="K1" s="151"/>
      <c r="L1" s="151"/>
      <c r="M1" s="152"/>
    </row>
    <row r="2" spans="1:13" s="2" customFormat="1" ht="34.9" customHeight="1" x14ac:dyDescent="0.25">
      <c r="A2" s="155" t="s">
        <v>1</v>
      </c>
      <c r="B2" s="157" t="s">
        <v>13</v>
      </c>
      <c r="C2" s="160" t="s">
        <v>27</v>
      </c>
      <c r="D2" s="144" t="s">
        <v>413</v>
      </c>
      <c r="E2" s="145"/>
      <c r="F2" s="78" t="s">
        <v>14</v>
      </c>
      <c r="G2" s="157" t="s">
        <v>3</v>
      </c>
      <c r="H2" s="157"/>
      <c r="I2" s="157"/>
      <c r="J2" s="157"/>
      <c r="K2" s="157"/>
      <c r="L2" s="157"/>
      <c r="M2" s="159"/>
    </row>
    <row r="3" spans="1:13" s="2" customFormat="1" ht="75.599999999999994" customHeight="1" thickBot="1" x14ac:dyDescent="0.3">
      <c r="A3" s="156"/>
      <c r="B3" s="158"/>
      <c r="C3" s="161"/>
      <c r="D3" s="136" t="s">
        <v>414</v>
      </c>
      <c r="E3" s="123" t="s">
        <v>349</v>
      </c>
      <c r="F3" s="130" t="s">
        <v>349</v>
      </c>
      <c r="G3" s="131" t="s">
        <v>4</v>
      </c>
      <c r="H3" s="131" t="s">
        <v>5</v>
      </c>
      <c r="I3" s="131" t="s">
        <v>6</v>
      </c>
      <c r="J3" s="134" t="s">
        <v>419</v>
      </c>
      <c r="K3" s="134" t="s">
        <v>8</v>
      </c>
      <c r="L3" s="134" t="s">
        <v>9</v>
      </c>
      <c r="M3" s="133" t="s">
        <v>12</v>
      </c>
    </row>
    <row r="4" spans="1:13" s="2" customFormat="1" ht="79.900000000000006" customHeight="1" thickBot="1" x14ac:dyDescent="0.3">
      <c r="A4" s="49">
        <v>1</v>
      </c>
      <c r="B4" s="16" t="s">
        <v>30</v>
      </c>
      <c r="C4" s="95">
        <v>2622</v>
      </c>
      <c r="D4" s="109">
        <v>7866000</v>
      </c>
      <c r="E4" s="110" t="s">
        <v>415</v>
      </c>
      <c r="F4" s="79">
        <v>0</v>
      </c>
      <c r="G4" s="17" t="s">
        <v>31</v>
      </c>
      <c r="H4" s="18" t="s">
        <v>32</v>
      </c>
      <c r="I4" s="18" t="s">
        <v>33</v>
      </c>
      <c r="J4" s="18" t="s">
        <v>34</v>
      </c>
      <c r="K4" s="17" t="s">
        <v>35</v>
      </c>
      <c r="L4" s="17" t="s">
        <v>36</v>
      </c>
      <c r="M4" s="61" t="s">
        <v>37</v>
      </c>
    </row>
    <row r="5" spans="1:13" s="2" customFormat="1" ht="37.9" customHeight="1" thickBot="1" x14ac:dyDescent="0.3">
      <c r="A5" s="153" t="s">
        <v>2</v>
      </c>
      <c r="B5" s="154"/>
      <c r="C5" s="94">
        <f>SUM(C4)</f>
        <v>2622</v>
      </c>
      <c r="D5" s="107">
        <f>D4</f>
        <v>7866000</v>
      </c>
      <c r="E5" s="108" t="s">
        <v>0</v>
      </c>
      <c r="F5" s="80">
        <v>0</v>
      </c>
      <c r="G5" s="19" t="s">
        <v>0</v>
      </c>
      <c r="H5" s="19" t="s">
        <v>0</v>
      </c>
      <c r="I5" s="19" t="s">
        <v>0</v>
      </c>
      <c r="J5" s="19" t="s">
        <v>0</v>
      </c>
      <c r="K5" s="20" t="s">
        <v>0</v>
      </c>
      <c r="L5" s="20" t="s">
        <v>0</v>
      </c>
      <c r="M5" s="43" t="s">
        <v>0</v>
      </c>
    </row>
    <row r="6" spans="1:13" ht="39.6" customHeight="1" thickBot="1" x14ac:dyDescent="0.3">
      <c r="A6" s="163" t="s">
        <v>15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5"/>
    </row>
    <row r="7" spans="1:13" s="2" customFormat="1" ht="39.6" customHeight="1" x14ac:dyDescent="0.25">
      <c r="A7" s="155" t="s">
        <v>1</v>
      </c>
      <c r="B7" s="157" t="s">
        <v>13</v>
      </c>
      <c r="C7" s="160" t="s">
        <v>27</v>
      </c>
      <c r="D7" s="144" t="s">
        <v>413</v>
      </c>
      <c r="E7" s="145"/>
      <c r="F7" s="78" t="s">
        <v>14</v>
      </c>
      <c r="G7" s="157" t="s">
        <v>3</v>
      </c>
      <c r="H7" s="157"/>
      <c r="I7" s="157"/>
      <c r="J7" s="157"/>
      <c r="K7" s="157"/>
      <c r="L7" s="157"/>
      <c r="M7" s="159"/>
    </row>
    <row r="8" spans="1:13" s="2" customFormat="1" ht="68.45" customHeight="1" thickBot="1" x14ac:dyDescent="0.3">
      <c r="A8" s="156"/>
      <c r="B8" s="158"/>
      <c r="C8" s="161"/>
      <c r="D8" s="136" t="s">
        <v>414</v>
      </c>
      <c r="E8" s="123" t="s">
        <v>349</v>
      </c>
      <c r="F8" s="130" t="s">
        <v>349</v>
      </c>
      <c r="G8" s="131" t="s">
        <v>4</v>
      </c>
      <c r="H8" s="131" t="s">
        <v>5</v>
      </c>
      <c r="I8" s="131" t="s">
        <v>6</v>
      </c>
      <c r="J8" s="134" t="s">
        <v>7</v>
      </c>
      <c r="K8" s="134" t="s">
        <v>8</v>
      </c>
      <c r="L8" s="134" t="s">
        <v>9</v>
      </c>
      <c r="M8" s="133" t="s">
        <v>12</v>
      </c>
    </row>
    <row r="9" spans="1:13" ht="104.45" customHeight="1" x14ac:dyDescent="0.25">
      <c r="A9" s="58">
        <v>1</v>
      </c>
      <c r="B9" s="13" t="s">
        <v>244</v>
      </c>
      <c r="C9" s="100">
        <v>2303</v>
      </c>
      <c r="D9" s="81">
        <v>6909000</v>
      </c>
      <c r="E9" s="82" t="s">
        <v>415</v>
      </c>
      <c r="F9" s="83">
        <v>0</v>
      </c>
      <c r="G9" s="14" t="s">
        <v>31</v>
      </c>
      <c r="H9" s="15">
        <v>1975</v>
      </c>
      <c r="I9" s="22" t="s">
        <v>239</v>
      </c>
      <c r="J9" s="14" t="s">
        <v>245</v>
      </c>
      <c r="K9" s="14" t="s">
        <v>246</v>
      </c>
      <c r="L9" s="14" t="s">
        <v>247</v>
      </c>
      <c r="M9" s="62" t="s">
        <v>248</v>
      </c>
    </row>
    <row r="10" spans="1:13" ht="49.9" customHeight="1" thickBot="1" x14ac:dyDescent="0.3">
      <c r="A10" s="48">
        <v>2</v>
      </c>
      <c r="B10" s="24" t="s">
        <v>237</v>
      </c>
      <c r="C10" s="101">
        <v>29</v>
      </c>
      <c r="D10" s="92">
        <v>43500</v>
      </c>
      <c r="E10" s="93" t="s">
        <v>416</v>
      </c>
      <c r="F10" s="86">
        <v>0</v>
      </c>
      <c r="G10" s="25" t="s">
        <v>238</v>
      </c>
      <c r="H10" s="26">
        <v>1975</v>
      </c>
      <c r="I10" s="27" t="s">
        <v>239</v>
      </c>
      <c r="J10" s="25" t="s">
        <v>240</v>
      </c>
      <c r="K10" s="25" t="s">
        <v>241</v>
      </c>
      <c r="L10" s="25" t="s">
        <v>242</v>
      </c>
      <c r="M10" s="63" t="s">
        <v>243</v>
      </c>
    </row>
    <row r="11" spans="1:13" s="2" customFormat="1" ht="37.9" customHeight="1" thickBot="1" x14ac:dyDescent="0.3">
      <c r="A11" s="153" t="s">
        <v>2</v>
      </c>
      <c r="B11" s="154"/>
      <c r="C11" s="94">
        <f>SUM(C9:C10)</f>
        <v>2332</v>
      </c>
      <c r="D11" s="107">
        <f>SUM(D9:D10)</f>
        <v>6952500</v>
      </c>
      <c r="E11" s="108" t="s">
        <v>0</v>
      </c>
      <c r="F11" s="87">
        <f>SUM(F9:F10)</f>
        <v>0</v>
      </c>
      <c r="G11" s="19" t="s">
        <v>0</v>
      </c>
      <c r="H11" s="19" t="s">
        <v>0</v>
      </c>
      <c r="I11" s="19" t="s">
        <v>0</v>
      </c>
      <c r="J11" s="20" t="s">
        <v>0</v>
      </c>
      <c r="K11" s="20" t="s">
        <v>0</v>
      </c>
      <c r="L11" s="20" t="s">
        <v>0</v>
      </c>
      <c r="M11" s="43" t="s">
        <v>0</v>
      </c>
    </row>
    <row r="12" spans="1:13" s="2" customFormat="1" ht="39" customHeight="1" thickBot="1" x14ac:dyDescent="0.3">
      <c r="A12" s="150" t="s">
        <v>28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2"/>
    </row>
    <row r="13" spans="1:13" s="2" customFormat="1" ht="39" customHeight="1" x14ac:dyDescent="0.25">
      <c r="A13" s="155" t="s">
        <v>1</v>
      </c>
      <c r="B13" s="157" t="s">
        <v>13</v>
      </c>
      <c r="C13" s="160" t="s">
        <v>27</v>
      </c>
      <c r="D13" s="144" t="s">
        <v>413</v>
      </c>
      <c r="E13" s="145"/>
      <c r="F13" s="78" t="s">
        <v>14</v>
      </c>
      <c r="G13" s="157" t="s">
        <v>3</v>
      </c>
      <c r="H13" s="157"/>
      <c r="I13" s="157"/>
      <c r="J13" s="157"/>
      <c r="K13" s="157"/>
      <c r="L13" s="157"/>
      <c r="M13" s="159"/>
    </row>
    <row r="14" spans="1:13" s="2" customFormat="1" ht="64.150000000000006" customHeight="1" thickBot="1" x14ac:dyDescent="0.3">
      <c r="A14" s="156"/>
      <c r="B14" s="158"/>
      <c r="C14" s="161"/>
      <c r="D14" s="136" t="s">
        <v>414</v>
      </c>
      <c r="E14" s="137" t="s">
        <v>349</v>
      </c>
      <c r="F14" s="136" t="s">
        <v>349</v>
      </c>
      <c r="G14" s="131" t="s">
        <v>4</v>
      </c>
      <c r="H14" s="131" t="s">
        <v>5</v>
      </c>
      <c r="I14" s="131" t="s">
        <v>6</v>
      </c>
      <c r="J14" s="134" t="s">
        <v>7</v>
      </c>
      <c r="K14" s="134" t="s">
        <v>8</v>
      </c>
      <c r="L14" s="134" t="s">
        <v>9</v>
      </c>
      <c r="M14" s="133" t="s">
        <v>12</v>
      </c>
    </row>
    <row r="15" spans="1:13" ht="98.45" customHeight="1" x14ac:dyDescent="0.25">
      <c r="A15" s="46">
        <v>1</v>
      </c>
      <c r="B15" s="13" t="s">
        <v>270</v>
      </c>
      <c r="C15" s="82">
        <v>8376</v>
      </c>
      <c r="D15" s="81">
        <v>25128000</v>
      </c>
      <c r="E15" s="82" t="s">
        <v>415</v>
      </c>
      <c r="F15" s="83">
        <v>0</v>
      </c>
      <c r="G15" s="14" t="s">
        <v>31</v>
      </c>
      <c r="H15" s="15">
        <v>1993</v>
      </c>
      <c r="I15" s="15">
        <v>2020</v>
      </c>
      <c r="J15" s="14" t="s">
        <v>175</v>
      </c>
      <c r="K15" s="14" t="s">
        <v>271</v>
      </c>
      <c r="L15" s="23" t="s">
        <v>272</v>
      </c>
      <c r="M15" s="62" t="s">
        <v>273</v>
      </c>
    </row>
    <row r="16" spans="1:13" ht="63.6" customHeight="1" x14ac:dyDescent="0.25">
      <c r="A16" s="47">
        <v>2</v>
      </c>
      <c r="B16" s="5" t="s">
        <v>274</v>
      </c>
      <c r="C16" s="89">
        <v>34</v>
      </c>
      <c r="D16" s="90">
        <v>51000</v>
      </c>
      <c r="E16" s="89" t="s">
        <v>416</v>
      </c>
      <c r="F16" s="88">
        <v>0</v>
      </c>
      <c r="G16" s="10" t="s">
        <v>238</v>
      </c>
      <c r="H16" s="7" t="s">
        <v>0</v>
      </c>
      <c r="I16" s="7" t="s">
        <v>0</v>
      </c>
      <c r="J16" s="6" t="s">
        <v>175</v>
      </c>
      <c r="K16" s="6" t="s">
        <v>275</v>
      </c>
      <c r="L16" s="9" t="s">
        <v>0</v>
      </c>
      <c r="M16" s="64" t="s">
        <v>276</v>
      </c>
    </row>
    <row r="17" spans="1:13" s="2" customFormat="1" ht="63.6" customHeight="1" thickBot="1" x14ac:dyDescent="0.3">
      <c r="A17" s="48">
        <v>3</v>
      </c>
      <c r="B17" s="24" t="s">
        <v>277</v>
      </c>
      <c r="C17" s="85">
        <v>50</v>
      </c>
      <c r="D17" s="92">
        <v>75000</v>
      </c>
      <c r="E17" s="93" t="s">
        <v>416</v>
      </c>
      <c r="F17" s="86">
        <v>0</v>
      </c>
      <c r="G17" s="25" t="s">
        <v>278</v>
      </c>
      <c r="H17" s="26" t="s">
        <v>0</v>
      </c>
      <c r="I17" s="26">
        <v>2020</v>
      </c>
      <c r="J17" s="25" t="s">
        <v>175</v>
      </c>
      <c r="K17" s="25" t="s">
        <v>275</v>
      </c>
      <c r="L17" s="26" t="s">
        <v>10</v>
      </c>
      <c r="M17" s="63" t="s">
        <v>279</v>
      </c>
    </row>
    <row r="18" spans="1:13" s="2" customFormat="1" ht="37.9" customHeight="1" thickBot="1" x14ac:dyDescent="0.3">
      <c r="A18" s="153" t="s">
        <v>2</v>
      </c>
      <c r="B18" s="154"/>
      <c r="C18" s="43">
        <f>SUM(C15:C17)</f>
        <v>8460</v>
      </c>
      <c r="D18" s="111">
        <f>SUM(D15:D17)</f>
        <v>25254000</v>
      </c>
      <c r="E18" s="99" t="s">
        <v>0</v>
      </c>
      <c r="F18" s="35">
        <f>SUM(F15:F17)</f>
        <v>0</v>
      </c>
      <c r="G18" s="19" t="s">
        <v>0</v>
      </c>
      <c r="H18" s="19" t="s">
        <v>0</v>
      </c>
      <c r="I18" s="19" t="s">
        <v>0</v>
      </c>
      <c r="J18" s="20" t="s">
        <v>0</v>
      </c>
      <c r="K18" s="20" t="s">
        <v>0</v>
      </c>
      <c r="L18" s="20" t="s">
        <v>0</v>
      </c>
      <c r="M18" s="43" t="s">
        <v>0</v>
      </c>
    </row>
    <row r="19" spans="1:13" s="2" customFormat="1" ht="37.9" customHeight="1" thickBot="1" x14ac:dyDescent="0.3">
      <c r="A19" s="150" t="s">
        <v>21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2"/>
    </row>
    <row r="20" spans="1:13" s="2" customFormat="1" ht="37.9" customHeight="1" x14ac:dyDescent="0.25">
      <c r="A20" s="155" t="s">
        <v>1</v>
      </c>
      <c r="B20" s="157" t="s">
        <v>13</v>
      </c>
      <c r="C20" s="160" t="s">
        <v>27</v>
      </c>
      <c r="D20" s="144" t="s">
        <v>413</v>
      </c>
      <c r="E20" s="145"/>
      <c r="F20" s="78" t="s">
        <v>14</v>
      </c>
      <c r="G20" s="157" t="s">
        <v>3</v>
      </c>
      <c r="H20" s="157"/>
      <c r="I20" s="157"/>
      <c r="J20" s="157"/>
      <c r="K20" s="157"/>
      <c r="L20" s="157"/>
      <c r="M20" s="159"/>
    </row>
    <row r="21" spans="1:13" s="2" customFormat="1" ht="73.900000000000006" customHeight="1" thickBot="1" x14ac:dyDescent="0.3">
      <c r="A21" s="156"/>
      <c r="B21" s="158"/>
      <c r="C21" s="161"/>
      <c r="D21" s="136" t="s">
        <v>414</v>
      </c>
      <c r="E21" s="123" t="s">
        <v>349</v>
      </c>
      <c r="F21" s="130" t="s">
        <v>349</v>
      </c>
      <c r="G21" s="131" t="s">
        <v>4</v>
      </c>
      <c r="H21" s="131" t="s">
        <v>5</v>
      </c>
      <c r="I21" s="131" t="s">
        <v>6</v>
      </c>
      <c r="J21" s="134" t="s">
        <v>7</v>
      </c>
      <c r="K21" s="134" t="s">
        <v>8</v>
      </c>
      <c r="L21" s="134" t="s">
        <v>9</v>
      </c>
      <c r="M21" s="133" t="s">
        <v>12</v>
      </c>
    </row>
    <row r="22" spans="1:13" s="2" customFormat="1" ht="91.9" customHeight="1" thickBot="1" x14ac:dyDescent="0.3">
      <c r="A22" s="49">
        <v>1</v>
      </c>
      <c r="B22" s="16" t="s">
        <v>295</v>
      </c>
      <c r="C22" s="95">
        <v>4232</v>
      </c>
      <c r="D22" s="138">
        <v>12696000</v>
      </c>
      <c r="E22" s="139" t="s">
        <v>415</v>
      </c>
      <c r="F22" s="79">
        <v>0</v>
      </c>
      <c r="G22" s="30" t="s">
        <v>31</v>
      </c>
      <c r="H22" s="18">
        <v>1994</v>
      </c>
      <c r="I22" s="30">
        <v>2007</v>
      </c>
      <c r="J22" s="31" t="s">
        <v>296</v>
      </c>
      <c r="K22" s="31" t="s">
        <v>297</v>
      </c>
      <c r="L22" s="31" t="s">
        <v>298</v>
      </c>
      <c r="M22" s="65" t="s">
        <v>299</v>
      </c>
    </row>
    <row r="23" spans="1:13" s="2" customFormat="1" ht="37.9" customHeight="1" thickBot="1" x14ac:dyDescent="0.3">
      <c r="A23" s="153" t="s">
        <v>2</v>
      </c>
      <c r="B23" s="154"/>
      <c r="C23" s="21">
        <f>SUM(C22)</f>
        <v>4232</v>
      </c>
      <c r="D23" s="42">
        <f>SUM(D22)</f>
        <v>12696000</v>
      </c>
      <c r="E23" s="43" t="s">
        <v>0</v>
      </c>
      <c r="F23" s="35">
        <f>F22</f>
        <v>0</v>
      </c>
      <c r="G23" s="19" t="s">
        <v>0</v>
      </c>
      <c r="H23" s="19" t="s">
        <v>0</v>
      </c>
      <c r="I23" s="19" t="s">
        <v>0</v>
      </c>
      <c r="J23" s="32" t="s">
        <v>0</v>
      </c>
      <c r="K23" s="32" t="s">
        <v>0</v>
      </c>
      <c r="L23" s="32" t="s">
        <v>0</v>
      </c>
      <c r="M23" s="66" t="s">
        <v>0</v>
      </c>
    </row>
    <row r="24" spans="1:13" s="2" customFormat="1" ht="37.9" customHeight="1" thickBot="1" x14ac:dyDescent="0.3">
      <c r="A24" s="150" t="s">
        <v>26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13" s="2" customFormat="1" ht="37.9" customHeight="1" x14ac:dyDescent="0.25">
      <c r="A25" s="155" t="s">
        <v>1</v>
      </c>
      <c r="B25" s="157" t="s">
        <v>13</v>
      </c>
      <c r="C25" s="160" t="s">
        <v>27</v>
      </c>
      <c r="D25" s="144" t="s">
        <v>413</v>
      </c>
      <c r="E25" s="145"/>
      <c r="F25" s="78" t="s">
        <v>14</v>
      </c>
      <c r="G25" s="157" t="s">
        <v>3</v>
      </c>
      <c r="H25" s="157"/>
      <c r="I25" s="157"/>
      <c r="J25" s="157"/>
      <c r="K25" s="157"/>
      <c r="L25" s="157"/>
      <c r="M25" s="159"/>
    </row>
    <row r="26" spans="1:13" s="2" customFormat="1" ht="78.599999999999994" customHeight="1" thickBot="1" x14ac:dyDescent="0.3">
      <c r="A26" s="156"/>
      <c r="B26" s="158"/>
      <c r="C26" s="161"/>
      <c r="D26" s="136" t="s">
        <v>414</v>
      </c>
      <c r="E26" s="123" t="s">
        <v>349</v>
      </c>
      <c r="F26" s="130" t="s">
        <v>349</v>
      </c>
      <c r="G26" s="131" t="s">
        <v>4</v>
      </c>
      <c r="H26" s="131" t="s">
        <v>5</v>
      </c>
      <c r="I26" s="131" t="s">
        <v>6</v>
      </c>
      <c r="J26" s="134" t="s">
        <v>7</v>
      </c>
      <c r="K26" s="134" t="s">
        <v>8</v>
      </c>
      <c r="L26" s="134" t="s">
        <v>9</v>
      </c>
      <c r="M26" s="133" t="s">
        <v>12</v>
      </c>
    </row>
    <row r="27" spans="1:13" s="2" customFormat="1" ht="221.45" customHeight="1" x14ac:dyDescent="0.25">
      <c r="A27" s="46">
        <v>1</v>
      </c>
      <c r="B27" s="13" t="s">
        <v>89</v>
      </c>
      <c r="C27" s="100">
        <v>8425.74</v>
      </c>
      <c r="D27" s="81">
        <v>64054677.700000003</v>
      </c>
      <c r="E27" s="82" t="s">
        <v>417</v>
      </c>
      <c r="F27" s="83">
        <v>0</v>
      </c>
      <c r="G27" s="14" t="s">
        <v>38</v>
      </c>
      <c r="H27" s="15">
        <v>2013</v>
      </c>
      <c r="I27" s="15" t="s">
        <v>0</v>
      </c>
      <c r="J27" s="15" t="s">
        <v>90</v>
      </c>
      <c r="K27" s="14" t="s">
        <v>91</v>
      </c>
      <c r="L27" s="14" t="s">
        <v>92</v>
      </c>
      <c r="M27" s="62" t="s">
        <v>93</v>
      </c>
    </row>
    <row r="28" spans="1:13" s="2" customFormat="1" ht="169.9" customHeight="1" x14ac:dyDescent="0.25">
      <c r="A28" s="47">
        <v>2</v>
      </c>
      <c r="B28" s="5" t="s">
        <v>85</v>
      </c>
      <c r="C28" s="102">
        <v>4735</v>
      </c>
      <c r="D28" s="90">
        <v>20862410</v>
      </c>
      <c r="E28" s="89" t="s">
        <v>418</v>
      </c>
      <c r="F28" s="88">
        <v>0</v>
      </c>
      <c r="G28" s="6" t="s">
        <v>38</v>
      </c>
      <c r="H28" s="7">
        <v>1974</v>
      </c>
      <c r="I28" s="7">
        <v>2011</v>
      </c>
      <c r="J28" s="7" t="s">
        <v>86</v>
      </c>
      <c r="K28" s="6" t="s">
        <v>87</v>
      </c>
      <c r="L28" s="6" t="s">
        <v>83</v>
      </c>
      <c r="M28" s="64" t="s">
        <v>88</v>
      </c>
    </row>
    <row r="29" spans="1:13" s="2" customFormat="1" ht="118.9" customHeight="1" x14ac:dyDescent="0.25">
      <c r="A29" s="47">
        <v>3</v>
      </c>
      <c r="B29" s="5" t="s">
        <v>80</v>
      </c>
      <c r="C29" s="102">
        <v>2580.6999999999998</v>
      </c>
      <c r="D29" s="90">
        <v>7742099.9999999991</v>
      </c>
      <c r="E29" s="89" t="s">
        <v>415</v>
      </c>
      <c r="F29" s="88">
        <v>0</v>
      </c>
      <c r="G29" s="6" t="s">
        <v>38</v>
      </c>
      <c r="H29" s="7">
        <v>1999</v>
      </c>
      <c r="I29" s="7">
        <v>2011</v>
      </c>
      <c r="J29" s="7" t="s">
        <v>81</v>
      </c>
      <c r="K29" s="6" t="s">
        <v>82</v>
      </c>
      <c r="L29" s="6" t="s">
        <v>83</v>
      </c>
      <c r="M29" s="64" t="s">
        <v>84</v>
      </c>
    </row>
    <row r="30" spans="1:13" s="2" customFormat="1" ht="60" customHeight="1" x14ac:dyDescent="0.25">
      <c r="A30" s="47">
        <v>4</v>
      </c>
      <c r="B30" s="5" t="s">
        <v>110</v>
      </c>
      <c r="C30" s="102">
        <v>7446</v>
      </c>
      <c r="D30" s="90">
        <v>22338000</v>
      </c>
      <c r="E30" s="89" t="s">
        <v>415</v>
      </c>
      <c r="F30" s="88">
        <v>0</v>
      </c>
      <c r="G30" s="6" t="s">
        <v>38</v>
      </c>
      <c r="H30" s="7" t="s">
        <v>32</v>
      </c>
      <c r="I30" s="7" t="s">
        <v>107</v>
      </c>
      <c r="J30" s="7" t="s">
        <v>108</v>
      </c>
      <c r="K30" s="6" t="s">
        <v>109</v>
      </c>
      <c r="L30" s="6" t="s">
        <v>32</v>
      </c>
      <c r="M30" s="64" t="s">
        <v>32</v>
      </c>
    </row>
    <row r="31" spans="1:13" s="2" customFormat="1" ht="106.9" customHeight="1" x14ac:dyDescent="0.25">
      <c r="A31" s="47">
        <v>5</v>
      </c>
      <c r="B31" s="5" t="s">
        <v>111</v>
      </c>
      <c r="C31" s="102">
        <v>6513</v>
      </c>
      <c r="D31" s="90">
        <v>19539000</v>
      </c>
      <c r="E31" s="89" t="s">
        <v>415</v>
      </c>
      <c r="F31" s="88">
        <v>0</v>
      </c>
      <c r="G31" s="6" t="s">
        <v>38</v>
      </c>
      <c r="H31" s="7">
        <v>1923</v>
      </c>
      <c r="I31" s="7" t="s">
        <v>107</v>
      </c>
      <c r="J31" s="7" t="s">
        <v>112</v>
      </c>
      <c r="K31" s="6" t="s">
        <v>113</v>
      </c>
      <c r="L31" s="6" t="s">
        <v>114</v>
      </c>
      <c r="M31" s="64" t="s">
        <v>115</v>
      </c>
    </row>
    <row r="32" spans="1:13" s="2" customFormat="1" ht="59.45" customHeight="1" x14ac:dyDescent="0.25">
      <c r="A32" s="47">
        <v>6</v>
      </c>
      <c r="B32" s="5" t="s">
        <v>336</v>
      </c>
      <c r="C32" s="102">
        <v>79.16</v>
      </c>
      <c r="D32" s="90">
        <v>118740</v>
      </c>
      <c r="E32" s="89" t="s">
        <v>416</v>
      </c>
      <c r="F32" s="88">
        <v>0</v>
      </c>
      <c r="G32" s="6" t="s">
        <v>116</v>
      </c>
      <c r="H32" s="7">
        <v>1985</v>
      </c>
      <c r="I32" s="7" t="s">
        <v>32</v>
      </c>
      <c r="J32" s="7" t="s">
        <v>117</v>
      </c>
      <c r="K32" s="6" t="s">
        <v>113</v>
      </c>
      <c r="L32" s="6" t="s">
        <v>10</v>
      </c>
      <c r="M32" s="64" t="s">
        <v>118</v>
      </c>
    </row>
    <row r="33" spans="1:13" s="2" customFormat="1" ht="54.6" customHeight="1" x14ac:dyDescent="0.25">
      <c r="A33" s="47">
        <v>7</v>
      </c>
      <c r="B33" s="5" t="s">
        <v>337</v>
      </c>
      <c r="C33" s="102">
        <v>132</v>
      </c>
      <c r="D33" s="90">
        <v>198000</v>
      </c>
      <c r="E33" s="89" t="s">
        <v>416</v>
      </c>
      <c r="F33" s="88">
        <v>0</v>
      </c>
      <c r="G33" s="6" t="s">
        <v>119</v>
      </c>
      <c r="H33" s="7">
        <v>1979</v>
      </c>
      <c r="I33" s="7">
        <v>2019</v>
      </c>
      <c r="J33" s="7" t="s">
        <v>120</v>
      </c>
      <c r="K33" s="6" t="s">
        <v>121</v>
      </c>
      <c r="L33" s="6" t="s">
        <v>10</v>
      </c>
      <c r="M33" s="64" t="s">
        <v>122</v>
      </c>
    </row>
    <row r="34" spans="1:13" s="2" customFormat="1" ht="87" customHeight="1" x14ac:dyDescent="0.25">
      <c r="A34" s="47">
        <v>8</v>
      </c>
      <c r="B34" s="5" t="s">
        <v>228</v>
      </c>
      <c r="C34" s="102">
        <v>530</v>
      </c>
      <c r="D34" s="90">
        <v>795000</v>
      </c>
      <c r="E34" s="89" t="s">
        <v>416</v>
      </c>
      <c r="F34" s="88">
        <v>0</v>
      </c>
      <c r="G34" s="6" t="s">
        <v>220</v>
      </c>
      <c r="H34" s="7">
        <v>1979</v>
      </c>
      <c r="I34" s="7">
        <v>2021</v>
      </c>
      <c r="J34" s="7" t="s">
        <v>229</v>
      </c>
      <c r="K34" s="6" t="s">
        <v>121</v>
      </c>
      <c r="L34" s="6" t="s">
        <v>10</v>
      </c>
      <c r="M34" s="64" t="s">
        <v>230</v>
      </c>
    </row>
    <row r="35" spans="1:13" s="2" customFormat="1" ht="61.15" customHeight="1" x14ac:dyDescent="0.25">
      <c r="A35" s="47">
        <v>9</v>
      </c>
      <c r="B35" s="5" t="s">
        <v>226</v>
      </c>
      <c r="C35" s="102">
        <v>7</v>
      </c>
      <c r="D35" s="90">
        <v>10500</v>
      </c>
      <c r="E35" s="89" t="s">
        <v>416</v>
      </c>
      <c r="F35" s="88">
        <v>0</v>
      </c>
      <c r="G35" s="6" t="s">
        <v>225</v>
      </c>
      <c r="H35" s="7">
        <v>1982</v>
      </c>
      <c r="I35" s="7" t="s">
        <v>0</v>
      </c>
      <c r="J35" s="7" t="s">
        <v>213</v>
      </c>
      <c r="K35" s="6" t="s">
        <v>227</v>
      </c>
      <c r="L35" s="6" t="s">
        <v>10</v>
      </c>
      <c r="M35" s="64" t="s">
        <v>122</v>
      </c>
    </row>
    <row r="36" spans="1:13" s="2" customFormat="1" ht="61.15" customHeight="1" x14ac:dyDescent="0.25">
      <c r="A36" s="47">
        <v>10</v>
      </c>
      <c r="B36" s="5" t="s">
        <v>223</v>
      </c>
      <c r="C36" s="102">
        <v>7</v>
      </c>
      <c r="D36" s="90">
        <v>10500</v>
      </c>
      <c r="E36" s="89" t="s">
        <v>416</v>
      </c>
      <c r="F36" s="88">
        <v>0</v>
      </c>
      <c r="G36" s="6" t="s">
        <v>224</v>
      </c>
      <c r="H36" s="7">
        <v>2003</v>
      </c>
      <c r="I36" s="7" t="s">
        <v>0</v>
      </c>
      <c r="J36" s="7" t="s">
        <v>213</v>
      </c>
      <c r="K36" s="6" t="s">
        <v>214</v>
      </c>
      <c r="L36" s="6" t="s">
        <v>10</v>
      </c>
      <c r="M36" s="64" t="s">
        <v>122</v>
      </c>
    </row>
    <row r="37" spans="1:13" s="2" customFormat="1" ht="94.9" customHeight="1" x14ac:dyDescent="0.25">
      <c r="A37" s="47">
        <v>11</v>
      </c>
      <c r="B37" s="5" t="s">
        <v>331</v>
      </c>
      <c r="C37" s="102">
        <v>453.51</v>
      </c>
      <c r="D37" s="90">
        <v>1360530</v>
      </c>
      <c r="E37" s="89" t="s">
        <v>415</v>
      </c>
      <c r="F37" s="88">
        <v>0</v>
      </c>
      <c r="G37" s="6" t="s">
        <v>220</v>
      </c>
      <c r="H37" s="7" t="s">
        <v>221</v>
      </c>
      <c r="I37" s="7">
        <v>2020</v>
      </c>
      <c r="J37" s="7" t="s">
        <v>120</v>
      </c>
      <c r="K37" s="6" t="s">
        <v>113</v>
      </c>
      <c r="L37" s="6" t="s">
        <v>114</v>
      </c>
      <c r="M37" s="64" t="s">
        <v>222</v>
      </c>
    </row>
    <row r="38" spans="1:13" s="2" customFormat="1" ht="59.45" customHeight="1" x14ac:dyDescent="0.25">
      <c r="A38" s="47">
        <v>12</v>
      </c>
      <c r="B38" s="5" t="s">
        <v>217</v>
      </c>
      <c r="C38" s="102">
        <v>262.32</v>
      </c>
      <c r="D38" s="90">
        <v>786960</v>
      </c>
      <c r="E38" s="89" t="s">
        <v>415</v>
      </c>
      <c r="F38" s="88">
        <v>0</v>
      </c>
      <c r="G38" s="6" t="s">
        <v>119</v>
      </c>
      <c r="H38" s="7">
        <v>1985</v>
      </c>
      <c r="I38" s="7">
        <v>2007</v>
      </c>
      <c r="J38" s="7" t="s">
        <v>218</v>
      </c>
      <c r="K38" s="6" t="s">
        <v>214</v>
      </c>
      <c r="L38" s="6" t="s">
        <v>10</v>
      </c>
      <c r="M38" s="64" t="s">
        <v>219</v>
      </c>
    </row>
    <row r="39" spans="1:13" s="2" customFormat="1" ht="59.45" customHeight="1" x14ac:dyDescent="0.25">
      <c r="A39" s="47">
        <v>13</v>
      </c>
      <c r="B39" s="5" t="s">
        <v>216</v>
      </c>
      <c r="C39" s="102">
        <v>15</v>
      </c>
      <c r="D39" s="90">
        <v>22500</v>
      </c>
      <c r="E39" s="89" t="s">
        <v>416</v>
      </c>
      <c r="F39" s="88">
        <v>0</v>
      </c>
      <c r="G39" s="6" t="s">
        <v>367</v>
      </c>
      <c r="H39" s="7">
        <v>1985</v>
      </c>
      <c r="I39" s="7" t="s">
        <v>0</v>
      </c>
      <c r="J39" s="7" t="s">
        <v>213</v>
      </c>
      <c r="K39" s="6" t="s">
        <v>214</v>
      </c>
      <c r="L39" s="6" t="s">
        <v>10</v>
      </c>
      <c r="M39" s="64" t="s">
        <v>215</v>
      </c>
    </row>
    <row r="40" spans="1:13" s="2" customFormat="1" ht="50.45" customHeight="1" x14ac:dyDescent="0.25">
      <c r="A40" s="47">
        <v>14</v>
      </c>
      <c r="B40" s="5" t="s">
        <v>212</v>
      </c>
      <c r="C40" s="102">
        <v>15</v>
      </c>
      <c r="D40" s="90">
        <v>22500</v>
      </c>
      <c r="E40" s="89" t="s">
        <v>416</v>
      </c>
      <c r="F40" s="88">
        <v>0</v>
      </c>
      <c r="G40" s="6" t="s">
        <v>367</v>
      </c>
      <c r="H40" s="7">
        <v>1985</v>
      </c>
      <c r="I40" s="7" t="s">
        <v>0</v>
      </c>
      <c r="J40" s="7" t="s">
        <v>213</v>
      </c>
      <c r="K40" s="6" t="s">
        <v>214</v>
      </c>
      <c r="L40" s="6" t="s">
        <v>10</v>
      </c>
      <c r="M40" s="64" t="s">
        <v>215</v>
      </c>
    </row>
    <row r="41" spans="1:13" s="2" customFormat="1" ht="53.45" customHeight="1" x14ac:dyDescent="0.25">
      <c r="A41" s="47">
        <v>15</v>
      </c>
      <c r="B41" s="5" t="s">
        <v>250</v>
      </c>
      <c r="C41" s="102">
        <v>46.33</v>
      </c>
      <c r="D41" s="90">
        <v>69495</v>
      </c>
      <c r="E41" s="89" t="s">
        <v>416</v>
      </c>
      <c r="F41" s="88">
        <v>0</v>
      </c>
      <c r="G41" s="6" t="s">
        <v>251</v>
      </c>
      <c r="H41" s="7">
        <v>2013</v>
      </c>
      <c r="I41" s="7" t="s">
        <v>0</v>
      </c>
      <c r="J41" s="7" t="s">
        <v>252</v>
      </c>
      <c r="K41" s="6" t="s">
        <v>368</v>
      </c>
      <c r="L41" s="6" t="s">
        <v>369</v>
      </c>
      <c r="M41" s="64" t="s">
        <v>370</v>
      </c>
    </row>
    <row r="42" spans="1:13" s="2" customFormat="1" ht="60.6" customHeight="1" x14ac:dyDescent="0.25">
      <c r="A42" s="47">
        <v>16</v>
      </c>
      <c r="B42" s="5" t="s">
        <v>266</v>
      </c>
      <c r="C42" s="102">
        <v>24</v>
      </c>
      <c r="D42" s="90">
        <v>0</v>
      </c>
      <c r="E42" s="89">
        <v>0</v>
      </c>
      <c r="F42" s="88">
        <v>10000</v>
      </c>
      <c r="G42" s="6" t="s">
        <v>258</v>
      </c>
      <c r="H42" s="7">
        <v>2013</v>
      </c>
      <c r="I42" s="7" t="s">
        <v>0</v>
      </c>
      <c r="J42" s="7" t="s">
        <v>371</v>
      </c>
      <c r="K42" s="6" t="s">
        <v>259</v>
      </c>
      <c r="L42" s="6" t="s">
        <v>255</v>
      </c>
      <c r="M42" s="64" t="s">
        <v>260</v>
      </c>
    </row>
    <row r="43" spans="1:13" s="2" customFormat="1" ht="60.6" customHeight="1" x14ac:dyDescent="0.25">
      <c r="A43" s="47">
        <v>17</v>
      </c>
      <c r="B43" s="5" t="s">
        <v>257</v>
      </c>
      <c r="C43" s="102">
        <v>24</v>
      </c>
      <c r="D43" s="90">
        <v>0</v>
      </c>
      <c r="E43" s="89">
        <v>0</v>
      </c>
      <c r="F43" s="88">
        <v>10000</v>
      </c>
      <c r="G43" s="6" t="s">
        <v>258</v>
      </c>
      <c r="H43" s="7">
        <v>2013</v>
      </c>
      <c r="I43" s="7" t="s">
        <v>0</v>
      </c>
      <c r="J43" s="7" t="s">
        <v>371</v>
      </c>
      <c r="K43" s="6" t="s">
        <v>259</v>
      </c>
      <c r="L43" s="6" t="s">
        <v>255</v>
      </c>
      <c r="M43" s="64" t="s">
        <v>260</v>
      </c>
    </row>
    <row r="44" spans="1:13" s="2" customFormat="1" ht="67.150000000000006" customHeight="1" x14ac:dyDescent="0.25">
      <c r="A44" s="47">
        <v>18</v>
      </c>
      <c r="B44" s="5" t="s">
        <v>261</v>
      </c>
      <c r="C44" s="102">
        <v>21</v>
      </c>
      <c r="D44" s="90">
        <v>0</v>
      </c>
      <c r="E44" s="89">
        <v>0</v>
      </c>
      <c r="F44" s="88">
        <v>15000</v>
      </c>
      <c r="G44" s="6" t="s">
        <v>0</v>
      </c>
      <c r="H44" s="7">
        <v>1999</v>
      </c>
      <c r="I44" s="7" t="s">
        <v>0</v>
      </c>
      <c r="J44" s="7" t="s">
        <v>262</v>
      </c>
      <c r="K44" s="6" t="s">
        <v>263</v>
      </c>
      <c r="L44" s="6" t="s">
        <v>264</v>
      </c>
      <c r="M44" s="64" t="s">
        <v>265</v>
      </c>
    </row>
    <row r="45" spans="1:13" s="2" customFormat="1" ht="67.150000000000006" customHeight="1" x14ac:dyDescent="0.25">
      <c r="A45" s="47">
        <v>19</v>
      </c>
      <c r="B45" s="5" t="s">
        <v>253</v>
      </c>
      <c r="C45" s="102">
        <v>9.5</v>
      </c>
      <c r="D45" s="90">
        <v>0</v>
      </c>
      <c r="E45" s="89">
        <v>0</v>
      </c>
      <c r="F45" s="88">
        <v>15000</v>
      </c>
      <c r="G45" s="6" t="s">
        <v>0</v>
      </c>
      <c r="H45" s="7">
        <v>2013</v>
      </c>
      <c r="I45" s="7" t="s">
        <v>0</v>
      </c>
      <c r="J45" s="7" t="s">
        <v>254</v>
      </c>
      <c r="K45" s="6" t="s">
        <v>372</v>
      </c>
      <c r="L45" s="6" t="s">
        <v>255</v>
      </c>
      <c r="M45" s="64" t="s">
        <v>256</v>
      </c>
    </row>
    <row r="46" spans="1:13" s="2" customFormat="1" ht="52.15" customHeight="1" thickBot="1" x14ac:dyDescent="0.3">
      <c r="A46" s="48">
        <v>20</v>
      </c>
      <c r="B46" s="24" t="s">
        <v>249</v>
      </c>
      <c r="C46" s="101" t="s">
        <v>0</v>
      </c>
      <c r="D46" s="84">
        <v>0</v>
      </c>
      <c r="E46" s="85">
        <v>0</v>
      </c>
      <c r="F46" s="86">
        <v>12371</v>
      </c>
      <c r="G46" s="25" t="s">
        <v>0</v>
      </c>
      <c r="H46" s="26">
        <v>2005</v>
      </c>
      <c r="I46" s="26">
        <v>2021</v>
      </c>
      <c r="J46" s="26" t="s">
        <v>0</v>
      </c>
      <c r="K46" s="25" t="s">
        <v>0</v>
      </c>
      <c r="L46" s="25" t="s">
        <v>0</v>
      </c>
      <c r="M46" s="63" t="s">
        <v>0</v>
      </c>
    </row>
    <row r="47" spans="1:13" s="2" customFormat="1" ht="37.9" customHeight="1" thickBot="1" x14ac:dyDescent="0.3">
      <c r="A47" s="153" t="s">
        <v>2</v>
      </c>
      <c r="B47" s="154"/>
      <c r="C47" s="21">
        <f>SUM(C27:C46)</f>
        <v>31326.26</v>
      </c>
      <c r="D47" s="42">
        <f>SUM(D27:D46)</f>
        <v>137930912.69999999</v>
      </c>
      <c r="E47" s="43" t="s">
        <v>0</v>
      </c>
      <c r="F47" s="35">
        <f>SUM(F27:F46)</f>
        <v>62371</v>
      </c>
      <c r="G47" s="56" t="s">
        <v>0</v>
      </c>
      <c r="H47" s="19" t="s">
        <v>0</v>
      </c>
      <c r="I47" s="19" t="s">
        <v>0</v>
      </c>
      <c r="J47" s="19" t="s">
        <v>0</v>
      </c>
      <c r="K47" s="20" t="s">
        <v>0</v>
      </c>
      <c r="L47" s="20" t="s">
        <v>0</v>
      </c>
      <c r="M47" s="43" t="s">
        <v>0</v>
      </c>
    </row>
    <row r="48" spans="1:13" s="2" customFormat="1" ht="37.9" customHeight="1" thickBot="1" x14ac:dyDescent="0.3">
      <c r="A48" s="150" t="s">
        <v>406</v>
      </c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2"/>
    </row>
    <row r="49" spans="1:13" s="2" customFormat="1" ht="37.9" customHeight="1" x14ac:dyDescent="0.25">
      <c r="A49" s="155" t="s">
        <v>1</v>
      </c>
      <c r="B49" s="157" t="s">
        <v>13</v>
      </c>
      <c r="C49" s="160" t="s">
        <v>27</v>
      </c>
      <c r="D49" s="144" t="s">
        <v>413</v>
      </c>
      <c r="E49" s="145"/>
      <c r="F49" s="78" t="s">
        <v>14</v>
      </c>
      <c r="G49" s="157" t="s">
        <v>3</v>
      </c>
      <c r="H49" s="157"/>
      <c r="I49" s="157"/>
      <c r="J49" s="157"/>
      <c r="K49" s="157"/>
      <c r="L49" s="157"/>
      <c r="M49" s="159"/>
    </row>
    <row r="50" spans="1:13" s="2" customFormat="1" ht="68.45" customHeight="1" thickBot="1" x14ac:dyDescent="0.3">
      <c r="A50" s="156"/>
      <c r="B50" s="158"/>
      <c r="C50" s="161"/>
      <c r="D50" s="136" t="s">
        <v>414</v>
      </c>
      <c r="E50" s="123" t="s">
        <v>349</v>
      </c>
      <c r="F50" s="130" t="s">
        <v>349</v>
      </c>
      <c r="G50" s="131" t="s">
        <v>4</v>
      </c>
      <c r="H50" s="131" t="s">
        <v>5</v>
      </c>
      <c r="I50" s="131" t="s">
        <v>6</v>
      </c>
      <c r="J50" s="134" t="s">
        <v>7</v>
      </c>
      <c r="K50" s="134" t="s">
        <v>8</v>
      </c>
      <c r="L50" s="134" t="s">
        <v>9</v>
      </c>
      <c r="M50" s="133" t="s">
        <v>12</v>
      </c>
    </row>
    <row r="51" spans="1:13" s="2" customFormat="1" ht="90.6" customHeight="1" x14ac:dyDescent="0.25">
      <c r="A51" s="46">
        <v>1</v>
      </c>
      <c r="B51" s="13" t="s">
        <v>149</v>
      </c>
      <c r="C51" s="100">
        <v>2105</v>
      </c>
      <c r="D51" s="81">
        <v>16000000</v>
      </c>
      <c r="E51" s="82" t="s">
        <v>417</v>
      </c>
      <c r="F51" s="36">
        <v>0</v>
      </c>
      <c r="G51" s="28" t="s">
        <v>150</v>
      </c>
      <c r="H51" s="15">
        <v>1890</v>
      </c>
      <c r="I51" s="28" t="s">
        <v>151</v>
      </c>
      <c r="J51" s="22" t="s">
        <v>152</v>
      </c>
      <c r="K51" s="22" t="s">
        <v>153</v>
      </c>
      <c r="L51" s="22" t="s">
        <v>154</v>
      </c>
      <c r="M51" s="67" t="s">
        <v>350</v>
      </c>
    </row>
    <row r="52" spans="1:13" s="2" customFormat="1" ht="49.15" customHeight="1" x14ac:dyDescent="0.25">
      <c r="A52" s="47">
        <v>2</v>
      </c>
      <c r="B52" s="5" t="s">
        <v>155</v>
      </c>
      <c r="C52" s="102">
        <v>573</v>
      </c>
      <c r="D52" s="90">
        <v>1719000</v>
      </c>
      <c r="E52" s="89" t="s">
        <v>415</v>
      </c>
      <c r="F52" s="12">
        <v>0</v>
      </c>
      <c r="G52" s="11" t="s">
        <v>156</v>
      </c>
      <c r="H52" s="7">
        <v>1890</v>
      </c>
      <c r="I52" s="11" t="s">
        <v>157</v>
      </c>
      <c r="J52" s="8" t="s">
        <v>152</v>
      </c>
      <c r="K52" s="8" t="s">
        <v>153</v>
      </c>
      <c r="L52" s="8" t="s">
        <v>158</v>
      </c>
      <c r="M52" s="68" t="s">
        <v>159</v>
      </c>
    </row>
    <row r="53" spans="1:13" s="2" customFormat="1" ht="48" customHeight="1" x14ac:dyDescent="0.25">
      <c r="A53" s="47">
        <v>3</v>
      </c>
      <c r="B53" s="5" t="s">
        <v>373</v>
      </c>
      <c r="C53" s="102">
        <v>17.59</v>
      </c>
      <c r="D53" s="90">
        <v>26385</v>
      </c>
      <c r="E53" s="89" t="s">
        <v>416</v>
      </c>
      <c r="F53" s="12">
        <v>0</v>
      </c>
      <c r="G53" s="11" t="s">
        <v>303</v>
      </c>
      <c r="H53" s="7" t="s">
        <v>304</v>
      </c>
      <c r="I53" s="11" t="s">
        <v>0</v>
      </c>
      <c r="J53" s="8" t="s">
        <v>305</v>
      </c>
      <c r="K53" s="8" t="s">
        <v>374</v>
      </c>
      <c r="L53" s="8" t="s">
        <v>0</v>
      </c>
      <c r="M53" s="68" t="s">
        <v>306</v>
      </c>
    </row>
    <row r="54" spans="1:13" s="2" customFormat="1" ht="47.25" x14ac:dyDescent="0.25">
      <c r="A54" s="47">
        <v>4</v>
      </c>
      <c r="B54" s="5" t="s">
        <v>375</v>
      </c>
      <c r="C54" s="102">
        <v>40</v>
      </c>
      <c r="D54" s="90">
        <v>0</v>
      </c>
      <c r="E54" s="89">
        <v>0</v>
      </c>
      <c r="F54" s="12">
        <f>C54*1500</f>
        <v>60000</v>
      </c>
      <c r="G54" s="11" t="s">
        <v>376</v>
      </c>
      <c r="H54" s="7">
        <v>2016</v>
      </c>
      <c r="I54" s="11" t="s">
        <v>0</v>
      </c>
      <c r="J54" s="8" t="s">
        <v>377</v>
      </c>
      <c r="K54" s="8" t="s">
        <v>378</v>
      </c>
      <c r="L54" s="8" t="s">
        <v>0</v>
      </c>
      <c r="M54" s="68" t="s">
        <v>0</v>
      </c>
    </row>
    <row r="55" spans="1:13" s="2" customFormat="1" ht="49.15" customHeight="1" x14ac:dyDescent="0.25">
      <c r="A55" s="47">
        <v>5</v>
      </c>
      <c r="B55" s="5" t="s">
        <v>379</v>
      </c>
      <c r="C55" s="102">
        <v>16</v>
      </c>
      <c r="D55" s="90">
        <v>0</v>
      </c>
      <c r="E55" s="89">
        <v>0</v>
      </c>
      <c r="F55" s="12">
        <f>C55*1500</f>
        <v>24000</v>
      </c>
      <c r="G55" s="11" t="s">
        <v>380</v>
      </c>
      <c r="H55" s="7">
        <v>2016</v>
      </c>
      <c r="I55" s="11" t="s">
        <v>0</v>
      </c>
      <c r="J55" s="8" t="s">
        <v>381</v>
      </c>
      <c r="K55" s="8" t="s">
        <v>378</v>
      </c>
      <c r="L55" s="8" t="s">
        <v>0</v>
      </c>
      <c r="M55" s="68" t="s">
        <v>0</v>
      </c>
    </row>
    <row r="56" spans="1:13" s="2" customFormat="1" ht="49.15" customHeight="1" x14ac:dyDescent="0.25">
      <c r="A56" s="48">
        <v>7</v>
      </c>
      <c r="B56" s="5" t="s">
        <v>382</v>
      </c>
      <c r="C56" s="101">
        <v>15.5</v>
      </c>
      <c r="D56" s="90">
        <v>0</v>
      </c>
      <c r="E56" s="89">
        <v>0</v>
      </c>
      <c r="F56" s="12">
        <f>C56*1500</f>
        <v>23250</v>
      </c>
      <c r="G56" s="11" t="s">
        <v>380</v>
      </c>
      <c r="H56" s="26">
        <v>2016</v>
      </c>
      <c r="I56" s="34" t="s">
        <v>0</v>
      </c>
      <c r="J56" s="8" t="s">
        <v>381</v>
      </c>
      <c r="K56" s="8" t="s">
        <v>378</v>
      </c>
      <c r="L56" s="27" t="s">
        <v>0</v>
      </c>
      <c r="M56" s="69" t="s">
        <v>0</v>
      </c>
    </row>
    <row r="57" spans="1:13" s="2" customFormat="1" ht="38.450000000000003" customHeight="1" thickBot="1" x14ac:dyDescent="0.3">
      <c r="A57" s="48">
        <v>8</v>
      </c>
      <c r="B57" s="24" t="s">
        <v>383</v>
      </c>
      <c r="C57" s="101">
        <v>15</v>
      </c>
      <c r="D57" s="84">
        <v>0</v>
      </c>
      <c r="E57" s="85">
        <v>0</v>
      </c>
      <c r="F57" s="12">
        <f>C57*1500</f>
        <v>22500</v>
      </c>
      <c r="G57" s="34" t="s">
        <v>384</v>
      </c>
      <c r="H57" s="26">
        <v>2016</v>
      </c>
      <c r="I57" s="34" t="s">
        <v>0</v>
      </c>
      <c r="J57" s="8" t="s">
        <v>381</v>
      </c>
      <c r="K57" s="8" t="s">
        <v>378</v>
      </c>
      <c r="L57" s="27" t="s">
        <v>0</v>
      </c>
      <c r="M57" s="69" t="s">
        <v>0</v>
      </c>
    </row>
    <row r="58" spans="1:13" s="2" customFormat="1" ht="37.9" customHeight="1" thickBot="1" x14ac:dyDescent="0.3">
      <c r="A58" s="153" t="s">
        <v>2</v>
      </c>
      <c r="B58" s="154"/>
      <c r="C58" s="21">
        <f>SUM(C51:C57)</f>
        <v>2782.09</v>
      </c>
      <c r="D58" s="42">
        <f>SUM(D51:D57)</f>
        <v>17745385</v>
      </c>
      <c r="E58" s="43" t="s">
        <v>0</v>
      </c>
      <c r="F58" s="98">
        <f>SUM(F51:F57)</f>
        <v>129750</v>
      </c>
      <c r="G58" s="19" t="s">
        <v>0</v>
      </c>
      <c r="H58" s="19" t="s">
        <v>0</v>
      </c>
      <c r="I58" s="19" t="s">
        <v>0</v>
      </c>
      <c r="J58" s="32" t="s">
        <v>0</v>
      </c>
      <c r="K58" s="32" t="s">
        <v>0</v>
      </c>
      <c r="L58" s="32" t="s">
        <v>0</v>
      </c>
      <c r="M58" s="66" t="s">
        <v>0</v>
      </c>
    </row>
    <row r="59" spans="1:13" s="2" customFormat="1" ht="33.6" customHeight="1" thickBot="1" x14ac:dyDescent="0.3">
      <c r="A59" s="150" t="s">
        <v>407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2"/>
    </row>
    <row r="60" spans="1:13" s="2" customFormat="1" ht="32.450000000000003" customHeight="1" x14ac:dyDescent="0.25">
      <c r="A60" s="155" t="s">
        <v>1</v>
      </c>
      <c r="B60" s="157" t="s">
        <v>13</v>
      </c>
      <c r="C60" s="160" t="s">
        <v>27</v>
      </c>
      <c r="D60" s="144" t="s">
        <v>413</v>
      </c>
      <c r="E60" s="145"/>
      <c r="F60" s="78" t="s">
        <v>14</v>
      </c>
      <c r="G60" s="157" t="s">
        <v>3</v>
      </c>
      <c r="H60" s="157"/>
      <c r="I60" s="157"/>
      <c r="J60" s="157"/>
      <c r="K60" s="157"/>
      <c r="L60" s="157"/>
      <c r="M60" s="159"/>
    </row>
    <row r="61" spans="1:13" s="2" customFormat="1" ht="72.599999999999994" customHeight="1" thickBot="1" x14ac:dyDescent="0.3">
      <c r="A61" s="171"/>
      <c r="B61" s="172"/>
      <c r="C61" s="173"/>
      <c r="D61" s="122" t="s">
        <v>414</v>
      </c>
      <c r="E61" s="120" t="s">
        <v>349</v>
      </c>
      <c r="F61" s="124" t="s">
        <v>349</v>
      </c>
      <c r="G61" s="126" t="s">
        <v>4</v>
      </c>
      <c r="H61" s="126" t="s">
        <v>5</v>
      </c>
      <c r="I61" s="126" t="s">
        <v>6</v>
      </c>
      <c r="J61" s="128" t="s">
        <v>7</v>
      </c>
      <c r="K61" s="128" t="s">
        <v>8</v>
      </c>
      <c r="L61" s="128" t="s">
        <v>9</v>
      </c>
      <c r="M61" s="132" t="s">
        <v>12</v>
      </c>
    </row>
    <row r="62" spans="1:13" s="2" customFormat="1" ht="83.45" customHeight="1" x14ac:dyDescent="0.25">
      <c r="A62" s="57">
        <v>1</v>
      </c>
      <c r="B62" s="29" t="s">
        <v>332</v>
      </c>
      <c r="C62" s="103">
        <v>1555</v>
      </c>
      <c r="D62" s="76">
        <v>4665000</v>
      </c>
      <c r="E62" s="97" t="s">
        <v>415</v>
      </c>
      <c r="F62" s="52">
        <v>0</v>
      </c>
      <c r="G62" s="75" t="s">
        <v>141</v>
      </c>
      <c r="H62" s="53">
        <v>1890</v>
      </c>
      <c r="I62" s="75">
        <v>2020</v>
      </c>
      <c r="J62" s="51" t="s">
        <v>142</v>
      </c>
      <c r="K62" s="51" t="s">
        <v>143</v>
      </c>
      <c r="L62" s="51" t="s">
        <v>144</v>
      </c>
      <c r="M62" s="71" t="s">
        <v>145</v>
      </c>
    </row>
    <row r="63" spans="1:13" s="2" customFormat="1" ht="96.6" customHeight="1" x14ac:dyDescent="0.25">
      <c r="A63" s="47">
        <v>2</v>
      </c>
      <c r="B63" s="5" t="s">
        <v>385</v>
      </c>
      <c r="C63" s="102">
        <v>4685.9399999999996</v>
      </c>
      <c r="D63" s="90">
        <v>20646251.640000001</v>
      </c>
      <c r="E63" s="89" t="s">
        <v>418</v>
      </c>
      <c r="F63" s="12">
        <v>0</v>
      </c>
      <c r="G63" s="7" t="s">
        <v>307</v>
      </c>
      <c r="H63" s="7">
        <v>1890</v>
      </c>
      <c r="I63" s="7" t="s">
        <v>308</v>
      </c>
      <c r="J63" s="8" t="s">
        <v>309</v>
      </c>
      <c r="K63" s="8" t="s">
        <v>310</v>
      </c>
      <c r="L63" s="8" t="s">
        <v>386</v>
      </c>
      <c r="M63" s="68" t="s">
        <v>311</v>
      </c>
    </row>
    <row r="64" spans="1:13" s="2" customFormat="1" ht="53.45" customHeight="1" x14ac:dyDescent="0.25">
      <c r="A64" s="47">
        <v>3</v>
      </c>
      <c r="B64" s="5" t="s">
        <v>373</v>
      </c>
      <c r="C64" s="102">
        <v>17.59</v>
      </c>
      <c r="D64" s="90">
        <v>26385</v>
      </c>
      <c r="E64" s="89" t="s">
        <v>416</v>
      </c>
      <c r="F64" s="12">
        <v>0</v>
      </c>
      <c r="G64" s="11" t="s">
        <v>303</v>
      </c>
      <c r="H64" s="7" t="s">
        <v>304</v>
      </c>
      <c r="I64" s="11" t="s">
        <v>0</v>
      </c>
      <c r="J64" s="8" t="s">
        <v>305</v>
      </c>
      <c r="K64" s="8" t="s">
        <v>374</v>
      </c>
      <c r="L64" s="8" t="s">
        <v>0</v>
      </c>
      <c r="M64" s="68" t="s">
        <v>306</v>
      </c>
    </row>
    <row r="65" spans="1:13" s="2" customFormat="1" ht="40.15" customHeight="1" x14ac:dyDescent="0.25">
      <c r="A65" s="47">
        <v>4</v>
      </c>
      <c r="B65" s="5" t="s">
        <v>387</v>
      </c>
      <c r="C65" s="102">
        <v>14.96</v>
      </c>
      <c r="D65" s="90">
        <v>22440</v>
      </c>
      <c r="E65" s="89" t="s">
        <v>416</v>
      </c>
      <c r="F65" s="12">
        <v>0</v>
      </c>
      <c r="G65" s="11" t="s">
        <v>302</v>
      </c>
      <c r="H65" s="7">
        <v>2017</v>
      </c>
      <c r="I65" s="11" t="s">
        <v>0</v>
      </c>
      <c r="J65" s="8" t="s">
        <v>100</v>
      </c>
      <c r="K65" s="8" t="s">
        <v>210</v>
      </c>
      <c r="L65" s="8" t="s">
        <v>0</v>
      </c>
      <c r="M65" s="68" t="s">
        <v>0</v>
      </c>
    </row>
    <row r="66" spans="1:13" s="2" customFormat="1" ht="40.15" customHeight="1" x14ac:dyDescent="0.25">
      <c r="A66" s="47">
        <v>5</v>
      </c>
      <c r="B66" s="5" t="s">
        <v>388</v>
      </c>
      <c r="C66" s="102">
        <v>14.96</v>
      </c>
      <c r="D66" s="90">
        <v>22440</v>
      </c>
      <c r="E66" s="89" t="s">
        <v>416</v>
      </c>
      <c r="F66" s="12">
        <v>0</v>
      </c>
      <c r="G66" s="11" t="s">
        <v>302</v>
      </c>
      <c r="H66" s="7">
        <v>2017</v>
      </c>
      <c r="I66" s="11" t="s">
        <v>0</v>
      </c>
      <c r="J66" s="8" t="s">
        <v>100</v>
      </c>
      <c r="K66" s="8" t="s">
        <v>210</v>
      </c>
      <c r="L66" s="8" t="s">
        <v>0</v>
      </c>
      <c r="M66" s="68" t="s">
        <v>0</v>
      </c>
    </row>
    <row r="67" spans="1:13" s="2" customFormat="1" ht="40.15" customHeight="1" thickBot="1" x14ac:dyDescent="0.3">
      <c r="A67" s="50">
        <v>6</v>
      </c>
      <c r="B67" s="37" t="s">
        <v>389</v>
      </c>
      <c r="C67" s="96">
        <v>27.56</v>
      </c>
      <c r="D67" s="92">
        <v>41340</v>
      </c>
      <c r="E67" s="93" t="s">
        <v>416</v>
      </c>
      <c r="F67" s="38">
        <v>0</v>
      </c>
      <c r="G67" s="39" t="s">
        <v>300</v>
      </c>
      <c r="H67" s="40">
        <v>2017</v>
      </c>
      <c r="I67" s="39" t="s">
        <v>0</v>
      </c>
      <c r="J67" s="41" t="s">
        <v>100</v>
      </c>
      <c r="K67" s="41" t="s">
        <v>210</v>
      </c>
      <c r="L67" s="41" t="s">
        <v>0</v>
      </c>
      <c r="M67" s="70" t="s">
        <v>301</v>
      </c>
    </row>
    <row r="68" spans="1:13" s="2" customFormat="1" ht="32.450000000000003" customHeight="1" thickBot="1" x14ac:dyDescent="0.3">
      <c r="A68" s="153" t="s">
        <v>2</v>
      </c>
      <c r="B68" s="154"/>
      <c r="C68" s="21">
        <f>SUM(C62:C67)</f>
        <v>6316.01</v>
      </c>
      <c r="D68" s="42">
        <f>SUM(D62:D67)</f>
        <v>25423856.640000001</v>
      </c>
      <c r="E68" s="43" t="s">
        <v>0</v>
      </c>
      <c r="F68" s="35">
        <f>F62</f>
        <v>0</v>
      </c>
      <c r="G68" s="19" t="s">
        <v>0</v>
      </c>
      <c r="H68" s="19" t="s">
        <v>0</v>
      </c>
      <c r="I68" s="19" t="s">
        <v>0</v>
      </c>
      <c r="J68" s="32" t="s">
        <v>0</v>
      </c>
      <c r="K68" s="32" t="s">
        <v>0</v>
      </c>
      <c r="L68" s="32" t="s">
        <v>0</v>
      </c>
      <c r="M68" s="66" t="s">
        <v>0</v>
      </c>
    </row>
    <row r="69" spans="1:13" s="2" customFormat="1" ht="37.9" customHeight="1" thickBot="1" x14ac:dyDescent="0.3">
      <c r="A69" s="150" t="s">
        <v>428</v>
      </c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2"/>
    </row>
    <row r="70" spans="1:13" s="2" customFormat="1" ht="37.9" customHeight="1" x14ac:dyDescent="0.25">
      <c r="A70" s="155" t="s">
        <v>1</v>
      </c>
      <c r="B70" s="157" t="s">
        <v>13</v>
      </c>
      <c r="C70" s="160" t="s">
        <v>27</v>
      </c>
      <c r="D70" s="144" t="s">
        <v>413</v>
      </c>
      <c r="E70" s="145"/>
      <c r="F70" s="78" t="s">
        <v>14</v>
      </c>
      <c r="G70" s="157" t="s">
        <v>3</v>
      </c>
      <c r="H70" s="157"/>
      <c r="I70" s="157"/>
      <c r="J70" s="157"/>
      <c r="K70" s="157"/>
      <c r="L70" s="157"/>
      <c r="M70" s="159"/>
    </row>
    <row r="71" spans="1:13" s="2" customFormat="1" ht="78.599999999999994" customHeight="1" thickBot="1" x14ac:dyDescent="0.3">
      <c r="A71" s="156"/>
      <c r="B71" s="158"/>
      <c r="C71" s="161"/>
      <c r="D71" s="136" t="s">
        <v>414</v>
      </c>
      <c r="E71" s="123" t="s">
        <v>349</v>
      </c>
      <c r="F71" s="130" t="s">
        <v>349</v>
      </c>
      <c r="G71" s="131" t="s">
        <v>4</v>
      </c>
      <c r="H71" s="131" t="s">
        <v>5</v>
      </c>
      <c r="I71" s="131" t="s">
        <v>6</v>
      </c>
      <c r="J71" s="134" t="s">
        <v>7</v>
      </c>
      <c r="K71" s="134" t="s">
        <v>8</v>
      </c>
      <c r="L71" s="134" t="s">
        <v>9</v>
      </c>
      <c r="M71" s="133" t="s">
        <v>12</v>
      </c>
    </row>
    <row r="72" spans="1:13" s="2" customFormat="1" ht="82.9" customHeight="1" x14ac:dyDescent="0.25">
      <c r="A72" s="46">
        <v>1</v>
      </c>
      <c r="B72" s="13" t="s">
        <v>63</v>
      </c>
      <c r="C72" s="100">
        <v>2130</v>
      </c>
      <c r="D72" s="81">
        <v>6390000</v>
      </c>
      <c r="E72" s="82" t="s">
        <v>415</v>
      </c>
      <c r="F72" s="36">
        <v>0</v>
      </c>
      <c r="G72" s="28" t="s">
        <v>64</v>
      </c>
      <c r="H72" s="15" t="s">
        <v>65</v>
      </c>
      <c r="I72" s="28">
        <v>2014</v>
      </c>
      <c r="J72" s="22" t="s">
        <v>66</v>
      </c>
      <c r="K72" s="22" t="s">
        <v>67</v>
      </c>
      <c r="L72" s="22" t="s">
        <v>68</v>
      </c>
      <c r="M72" s="67" t="s">
        <v>69</v>
      </c>
    </row>
    <row r="73" spans="1:13" s="2" customFormat="1" ht="137.44999999999999" customHeight="1" x14ac:dyDescent="0.25">
      <c r="A73" s="47">
        <v>2</v>
      </c>
      <c r="B73" s="5" t="s">
        <v>429</v>
      </c>
      <c r="C73" s="102">
        <v>2187.6999999999998</v>
      </c>
      <c r="D73" s="90">
        <v>6563099.9999999991</v>
      </c>
      <c r="E73" s="89" t="s">
        <v>415</v>
      </c>
      <c r="F73" s="12">
        <v>0</v>
      </c>
      <c r="G73" s="11" t="s">
        <v>267</v>
      </c>
      <c r="H73" s="7">
        <v>1999</v>
      </c>
      <c r="I73" s="11" t="s">
        <v>0</v>
      </c>
      <c r="J73" s="8" t="s">
        <v>268</v>
      </c>
      <c r="K73" s="8" t="s">
        <v>269</v>
      </c>
      <c r="L73" s="8" t="s">
        <v>390</v>
      </c>
      <c r="M73" s="68" t="s">
        <v>391</v>
      </c>
    </row>
    <row r="74" spans="1:13" s="2" customFormat="1" ht="167.45" customHeight="1" x14ac:dyDescent="0.25">
      <c r="A74" s="47">
        <v>3</v>
      </c>
      <c r="B74" s="5" t="s">
        <v>70</v>
      </c>
      <c r="C74" s="102">
        <v>3887</v>
      </c>
      <c r="D74" s="90">
        <v>11661000</v>
      </c>
      <c r="E74" s="89" t="s">
        <v>415</v>
      </c>
      <c r="F74" s="12">
        <v>0</v>
      </c>
      <c r="G74" s="11" t="s">
        <v>38</v>
      </c>
      <c r="H74" s="7">
        <v>2003</v>
      </c>
      <c r="I74" s="11" t="s">
        <v>71</v>
      </c>
      <c r="J74" s="8" t="s">
        <v>72</v>
      </c>
      <c r="K74" s="8" t="s">
        <v>73</v>
      </c>
      <c r="L74" s="8" t="s">
        <v>79</v>
      </c>
      <c r="M74" s="68" t="s">
        <v>74</v>
      </c>
    </row>
    <row r="75" spans="1:13" s="2" customFormat="1" ht="167.45" customHeight="1" x14ac:dyDescent="0.25">
      <c r="A75" s="47">
        <v>4</v>
      </c>
      <c r="B75" s="5" t="s">
        <v>75</v>
      </c>
      <c r="C75" s="102">
        <v>3656</v>
      </c>
      <c r="D75" s="90">
        <v>10968000</v>
      </c>
      <c r="E75" s="89" t="s">
        <v>415</v>
      </c>
      <c r="F75" s="12">
        <v>0</v>
      </c>
      <c r="G75" s="11" t="s">
        <v>38</v>
      </c>
      <c r="H75" s="7">
        <v>2003</v>
      </c>
      <c r="I75" s="11" t="s">
        <v>76</v>
      </c>
      <c r="J75" s="8" t="s">
        <v>72</v>
      </c>
      <c r="K75" s="8" t="s">
        <v>77</v>
      </c>
      <c r="L75" s="8" t="s">
        <v>79</v>
      </c>
      <c r="M75" s="68" t="s">
        <v>74</v>
      </c>
    </row>
    <row r="76" spans="1:13" s="2" customFormat="1" ht="160.15" customHeight="1" x14ac:dyDescent="0.25">
      <c r="A76" s="47">
        <v>5</v>
      </c>
      <c r="B76" s="5" t="s">
        <v>78</v>
      </c>
      <c r="C76" s="102">
        <v>4227.95</v>
      </c>
      <c r="D76" s="90">
        <v>12683850</v>
      </c>
      <c r="E76" s="89" t="s">
        <v>415</v>
      </c>
      <c r="F76" s="12">
        <v>0</v>
      </c>
      <c r="G76" s="11" t="s">
        <v>38</v>
      </c>
      <c r="H76" s="7">
        <v>2003</v>
      </c>
      <c r="I76" s="11" t="s">
        <v>76</v>
      </c>
      <c r="J76" s="8" t="s">
        <v>72</v>
      </c>
      <c r="K76" s="8" t="s">
        <v>77</v>
      </c>
      <c r="L76" s="8" t="s">
        <v>79</v>
      </c>
      <c r="M76" s="68" t="s">
        <v>74</v>
      </c>
    </row>
    <row r="77" spans="1:13" s="2" customFormat="1" ht="163.9" customHeight="1" x14ac:dyDescent="0.25">
      <c r="A77" s="47">
        <v>6</v>
      </c>
      <c r="B77" s="5" t="s">
        <v>359</v>
      </c>
      <c r="C77" s="102">
        <v>2705</v>
      </c>
      <c r="D77" s="90">
        <v>8115000</v>
      </c>
      <c r="E77" s="89" t="s">
        <v>415</v>
      </c>
      <c r="F77" s="12">
        <v>0</v>
      </c>
      <c r="G77" s="11" t="s">
        <v>38</v>
      </c>
      <c r="H77" s="7">
        <v>2003</v>
      </c>
      <c r="I77" s="11" t="s">
        <v>76</v>
      </c>
      <c r="J77" s="8" t="s">
        <v>72</v>
      </c>
      <c r="K77" s="8" t="s">
        <v>73</v>
      </c>
      <c r="L77" s="8" t="s">
        <v>79</v>
      </c>
      <c r="M77" s="68" t="s">
        <v>74</v>
      </c>
    </row>
    <row r="78" spans="1:13" s="2" customFormat="1" ht="166.9" customHeight="1" x14ac:dyDescent="0.25">
      <c r="A78" s="47">
        <v>7</v>
      </c>
      <c r="B78" s="5" t="s">
        <v>427</v>
      </c>
      <c r="C78" s="102">
        <v>1304</v>
      </c>
      <c r="D78" s="90">
        <v>3912000</v>
      </c>
      <c r="E78" s="89" t="s">
        <v>415</v>
      </c>
      <c r="F78" s="12">
        <v>0</v>
      </c>
      <c r="G78" s="11" t="s">
        <v>38</v>
      </c>
      <c r="H78" s="7">
        <v>2000</v>
      </c>
      <c r="I78" s="11" t="s">
        <v>76</v>
      </c>
      <c r="J78" s="8" t="s">
        <v>72</v>
      </c>
      <c r="K78" s="8" t="s">
        <v>73</v>
      </c>
      <c r="L78" s="8" t="s">
        <v>79</v>
      </c>
      <c r="M78" s="68" t="s">
        <v>74</v>
      </c>
    </row>
    <row r="79" spans="1:13" s="2" customFormat="1" ht="70.900000000000006" customHeight="1" x14ac:dyDescent="0.25">
      <c r="A79" s="47">
        <v>8</v>
      </c>
      <c r="B79" s="5" t="s">
        <v>286</v>
      </c>
      <c r="C79" s="102">
        <v>32</v>
      </c>
      <c r="D79" s="90">
        <v>96000</v>
      </c>
      <c r="E79" s="89" t="s">
        <v>415</v>
      </c>
      <c r="F79" s="12">
        <v>0</v>
      </c>
      <c r="G79" s="11" t="s">
        <v>287</v>
      </c>
      <c r="H79" s="7">
        <v>2000</v>
      </c>
      <c r="I79" s="11" t="s">
        <v>0</v>
      </c>
      <c r="J79" s="8" t="s">
        <v>72</v>
      </c>
      <c r="K79" s="8" t="s">
        <v>288</v>
      </c>
      <c r="L79" s="8" t="s">
        <v>289</v>
      </c>
      <c r="M79" s="68" t="s">
        <v>290</v>
      </c>
    </row>
    <row r="80" spans="1:13" s="2" customFormat="1" ht="63" customHeight="1" x14ac:dyDescent="0.25">
      <c r="A80" s="47">
        <v>9</v>
      </c>
      <c r="B80" s="5" t="s">
        <v>392</v>
      </c>
      <c r="C80" s="102">
        <v>21</v>
      </c>
      <c r="D80" s="90">
        <v>0</v>
      </c>
      <c r="E80" s="89">
        <v>0</v>
      </c>
      <c r="F80" s="12">
        <v>31500</v>
      </c>
      <c r="G80" s="11" t="s">
        <v>384</v>
      </c>
      <c r="H80" s="7">
        <v>1999</v>
      </c>
      <c r="I80" s="11" t="s">
        <v>0</v>
      </c>
      <c r="J80" s="8" t="s">
        <v>393</v>
      </c>
      <c r="K80" s="8" t="s">
        <v>292</v>
      </c>
      <c r="L80" s="8" t="s">
        <v>0</v>
      </c>
      <c r="M80" s="68" t="s">
        <v>293</v>
      </c>
    </row>
    <row r="81" spans="1:13" s="2" customFormat="1" ht="63" customHeight="1" thickBot="1" x14ac:dyDescent="0.3">
      <c r="A81" s="48">
        <v>10</v>
      </c>
      <c r="B81" s="24" t="s">
        <v>291</v>
      </c>
      <c r="C81" s="101">
        <v>0</v>
      </c>
      <c r="D81" s="92">
        <v>0</v>
      </c>
      <c r="E81" s="93">
        <v>0</v>
      </c>
      <c r="F81" s="33">
        <v>5793</v>
      </c>
      <c r="G81" s="34" t="s">
        <v>0</v>
      </c>
      <c r="H81" s="26">
        <v>2018</v>
      </c>
      <c r="I81" s="34" t="s">
        <v>0</v>
      </c>
      <c r="J81" s="27" t="s">
        <v>0</v>
      </c>
      <c r="K81" s="27" t="s">
        <v>0</v>
      </c>
      <c r="L81" s="27" t="s">
        <v>0</v>
      </c>
      <c r="M81" s="69" t="s">
        <v>0</v>
      </c>
    </row>
    <row r="82" spans="1:13" s="2" customFormat="1" ht="37.9" customHeight="1" thickBot="1" x14ac:dyDescent="0.3">
      <c r="A82" s="153" t="s">
        <v>2</v>
      </c>
      <c r="B82" s="154"/>
      <c r="C82" s="94">
        <f>SUM(C72:C81)</f>
        <v>20150.650000000001</v>
      </c>
      <c r="D82" s="113">
        <f>SUM(D72:D81)</f>
        <v>60388950</v>
      </c>
      <c r="E82" s="108" t="s">
        <v>0</v>
      </c>
      <c r="F82" s="106">
        <f>SUM(F72:F81)</f>
        <v>37293</v>
      </c>
      <c r="G82" s="19" t="s">
        <v>0</v>
      </c>
      <c r="H82" s="19" t="s">
        <v>0</v>
      </c>
      <c r="I82" s="19" t="s">
        <v>0</v>
      </c>
      <c r="J82" s="32" t="s">
        <v>0</v>
      </c>
      <c r="K82" s="32" t="s">
        <v>0</v>
      </c>
      <c r="L82" s="32" t="s">
        <v>0</v>
      </c>
      <c r="M82" s="66" t="s">
        <v>0</v>
      </c>
    </row>
    <row r="83" spans="1:13" ht="37.9" customHeight="1" thickBot="1" x14ac:dyDescent="0.3">
      <c r="A83" s="150" t="s">
        <v>408</v>
      </c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2"/>
    </row>
    <row r="84" spans="1:13" s="2" customFormat="1" ht="30.6" customHeight="1" x14ac:dyDescent="0.25">
      <c r="A84" s="155" t="s">
        <v>1</v>
      </c>
      <c r="B84" s="157" t="s">
        <v>13</v>
      </c>
      <c r="C84" s="160" t="s">
        <v>27</v>
      </c>
      <c r="D84" s="144" t="s">
        <v>413</v>
      </c>
      <c r="E84" s="145"/>
      <c r="F84" s="78" t="s">
        <v>14</v>
      </c>
      <c r="G84" s="157" t="s">
        <v>3</v>
      </c>
      <c r="H84" s="157"/>
      <c r="I84" s="157"/>
      <c r="J84" s="157"/>
      <c r="K84" s="157"/>
      <c r="L84" s="157"/>
      <c r="M84" s="159"/>
    </row>
    <row r="85" spans="1:13" s="2" customFormat="1" ht="72" customHeight="1" thickBot="1" x14ac:dyDescent="0.3">
      <c r="A85" s="156"/>
      <c r="B85" s="158"/>
      <c r="C85" s="161"/>
      <c r="D85" s="136" t="s">
        <v>414</v>
      </c>
      <c r="E85" s="123" t="s">
        <v>349</v>
      </c>
      <c r="F85" s="130" t="s">
        <v>349</v>
      </c>
      <c r="G85" s="131" t="s">
        <v>4</v>
      </c>
      <c r="H85" s="131" t="s">
        <v>5</v>
      </c>
      <c r="I85" s="131" t="s">
        <v>6</v>
      </c>
      <c r="J85" s="134" t="s">
        <v>7</v>
      </c>
      <c r="K85" s="134" t="s">
        <v>8</v>
      </c>
      <c r="L85" s="134" t="s">
        <v>9</v>
      </c>
      <c r="M85" s="133" t="s">
        <v>12</v>
      </c>
    </row>
    <row r="86" spans="1:13" s="2" customFormat="1" ht="74.45" customHeight="1" x14ac:dyDescent="0.25">
      <c r="A86" s="46">
        <v>1</v>
      </c>
      <c r="B86" s="13" t="s">
        <v>399</v>
      </c>
      <c r="C86" s="100">
        <v>1786.41</v>
      </c>
      <c r="D86" s="81">
        <v>5359230</v>
      </c>
      <c r="E86" s="82" t="s">
        <v>415</v>
      </c>
      <c r="F86" s="83">
        <v>0</v>
      </c>
      <c r="G86" s="15" t="s">
        <v>64</v>
      </c>
      <c r="H86" s="15">
        <v>1912</v>
      </c>
      <c r="I86" s="15">
        <v>2010</v>
      </c>
      <c r="J86" s="22" t="s">
        <v>96</v>
      </c>
      <c r="K86" s="22" t="s">
        <v>285</v>
      </c>
      <c r="L86" s="22" t="s">
        <v>400</v>
      </c>
      <c r="M86" s="67" t="s">
        <v>42</v>
      </c>
    </row>
    <row r="87" spans="1:13" ht="75.599999999999994" customHeight="1" x14ac:dyDescent="0.25">
      <c r="A87" s="46">
        <v>2</v>
      </c>
      <c r="B87" s="13" t="s">
        <v>44</v>
      </c>
      <c r="C87" s="100">
        <v>6670.12</v>
      </c>
      <c r="D87" s="90">
        <v>20010360</v>
      </c>
      <c r="E87" s="89" t="s">
        <v>415</v>
      </c>
      <c r="F87" s="83">
        <v>0</v>
      </c>
      <c r="G87" s="14" t="s">
        <v>38</v>
      </c>
      <c r="H87" s="15">
        <v>1934</v>
      </c>
      <c r="I87" s="15">
        <v>2012</v>
      </c>
      <c r="J87" s="15" t="s">
        <v>39</v>
      </c>
      <c r="K87" s="14" t="s">
        <v>40</v>
      </c>
      <c r="L87" s="14" t="s">
        <v>41</v>
      </c>
      <c r="M87" s="62" t="s">
        <v>42</v>
      </c>
    </row>
    <row r="88" spans="1:13" ht="154.9" customHeight="1" x14ac:dyDescent="0.25">
      <c r="A88" s="47">
        <v>3</v>
      </c>
      <c r="B88" s="5" t="s">
        <v>338</v>
      </c>
      <c r="C88" s="102">
        <v>6328</v>
      </c>
      <c r="D88" s="90">
        <v>18984000</v>
      </c>
      <c r="E88" s="89" t="s">
        <v>415</v>
      </c>
      <c r="F88" s="88">
        <v>0</v>
      </c>
      <c r="G88" s="6" t="s">
        <v>64</v>
      </c>
      <c r="H88" s="7">
        <v>1930</v>
      </c>
      <c r="I88" s="7" t="s">
        <v>0</v>
      </c>
      <c r="J88" s="7" t="s">
        <v>96</v>
      </c>
      <c r="K88" s="6" t="s">
        <v>104</v>
      </c>
      <c r="L88" s="6" t="s">
        <v>105</v>
      </c>
      <c r="M88" s="64" t="s">
        <v>106</v>
      </c>
    </row>
    <row r="89" spans="1:13" ht="86.45" customHeight="1" x14ac:dyDescent="0.25">
      <c r="A89" s="47">
        <v>4</v>
      </c>
      <c r="B89" s="5" t="s">
        <v>52</v>
      </c>
      <c r="C89" s="102">
        <v>1500</v>
      </c>
      <c r="D89" s="90">
        <v>4500000</v>
      </c>
      <c r="E89" s="89" t="s">
        <v>415</v>
      </c>
      <c r="F89" s="88">
        <v>0</v>
      </c>
      <c r="G89" s="6" t="s">
        <v>57</v>
      </c>
      <c r="H89" s="7">
        <v>1905</v>
      </c>
      <c r="I89" s="7">
        <v>2010</v>
      </c>
      <c r="J89" s="7" t="s">
        <v>53</v>
      </c>
      <c r="K89" s="6" t="s">
        <v>54</v>
      </c>
      <c r="L89" s="6" t="s">
        <v>55</v>
      </c>
      <c r="M89" s="64" t="s">
        <v>56</v>
      </c>
    </row>
    <row r="90" spans="1:13" ht="101.45" customHeight="1" x14ac:dyDescent="0.25">
      <c r="A90" s="47">
        <v>5</v>
      </c>
      <c r="B90" s="5" t="s">
        <v>198</v>
      </c>
      <c r="C90" s="102">
        <v>5438.7</v>
      </c>
      <c r="D90" s="90">
        <v>16316100</v>
      </c>
      <c r="E90" s="89" t="s">
        <v>415</v>
      </c>
      <c r="F90" s="88">
        <v>0</v>
      </c>
      <c r="G90" s="6" t="s">
        <v>57</v>
      </c>
      <c r="H90" s="7">
        <v>2015</v>
      </c>
      <c r="I90" s="7" t="s">
        <v>0</v>
      </c>
      <c r="J90" s="7" t="s">
        <v>199</v>
      </c>
      <c r="K90" s="6" t="s">
        <v>200</v>
      </c>
      <c r="L90" s="6" t="s">
        <v>201</v>
      </c>
      <c r="M90" s="64" t="s">
        <v>202</v>
      </c>
    </row>
    <row r="91" spans="1:13" ht="76.900000000000006" customHeight="1" x14ac:dyDescent="0.25">
      <c r="A91" s="47">
        <v>6</v>
      </c>
      <c r="B91" s="5" t="s">
        <v>58</v>
      </c>
      <c r="C91" s="102">
        <v>3052.68</v>
      </c>
      <c r="D91" s="90">
        <v>9158040</v>
      </c>
      <c r="E91" s="89" t="s">
        <v>415</v>
      </c>
      <c r="F91" s="88">
        <v>0</v>
      </c>
      <c r="G91" s="6" t="s">
        <v>57</v>
      </c>
      <c r="H91" s="7">
        <v>1905</v>
      </c>
      <c r="I91" s="7">
        <v>2008</v>
      </c>
      <c r="J91" s="7" t="s">
        <v>59</v>
      </c>
      <c r="K91" s="6" t="s">
        <v>60</v>
      </c>
      <c r="L91" s="6" t="s">
        <v>61</v>
      </c>
      <c r="M91" s="64" t="s">
        <v>62</v>
      </c>
    </row>
    <row r="92" spans="1:13" ht="63" customHeight="1" x14ac:dyDescent="0.25">
      <c r="A92" s="47">
        <v>7</v>
      </c>
      <c r="B92" s="5" t="s">
        <v>43</v>
      </c>
      <c r="C92" s="102">
        <v>234</v>
      </c>
      <c r="D92" s="90">
        <v>702000</v>
      </c>
      <c r="E92" s="89" t="s">
        <v>415</v>
      </c>
      <c r="F92" s="88">
        <v>0</v>
      </c>
      <c r="G92" s="6" t="s">
        <v>45</v>
      </c>
      <c r="H92" s="7" t="s">
        <v>32</v>
      </c>
      <c r="I92" s="7">
        <v>2002</v>
      </c>
      <c r="J92" s="7" t="s">
        <v>46</v>
      </c>
      <c r="K92" s="6" t="s">
        <v>47</v>
      </c>
      <c r="L92" s="6" t="s">
        <v>10</v>
      </c>
      <c r="M92" s="64" t="s">
        <v>48</v>
      </c>
    </row>
    <row r="93" spans="1:13" ht="36" customHeight="1" x14ac:dyDescent="0.25">
      <c r="A93" s="47">
        <v>8</v>
      </c>
      <c r="B93" s="5" t="s">
        <v>398</v>
      </c>
      <c r="C93" s="102">
        <v>55</v>
      </c>
      <c r="D93" s="90">
        <v>0</v>
      </c>
      <c r="E93" s="89">
        <v>0</v>
      </c>
      <c r="F93" s="88">
        <v>50000</v>
      </c>
      <c r="G93" s="6" t="s">
        <v>366</v>
      </c>
      <c r="H93" s="7" t="s">
        <v>0</v>
      </c>
      <c r="I93" s="7" t="s">
        <v>0</v>
      </c>
      <c r="J93" s="7" t="s">
        <v>0</v>
      </c>
      <c r="K93" s="6" t="s">
        <v>0</v>
      </c>
      <c r="L93" s="6" t="s">
        <v>0</v>
      </c>
      <c r="M93" s="64" t="s">
        <v>0</v>
      </c>
    </row>
    <row r="94" spans="1:13" ht="49.15" customHeight="1" x14ac:dyDescent="0.25">
      <c r="A94" s="47">
        <v>9</v>
      </c>
      <c r="B94" s="5" t="s">
        <v>280</v>
      </c>
      <c r="C94" s="102">
        <v>1401</v>
      </c>
      <c r="D94" s="90">
        <v>6172806</v>
      </c>
      <c r="E94" s="89" t="s">
        <v>418</v>
      </c>
      <c r="F94" s="88">
        <v>0</v>
      </c>
      <c r="G94" s="6" t="s">
        <v>38</v>
      </c>
      <c r="H94" s="7">
        <v>1981</v>
      </c>
      <c r="I94" s="7" t="s">
        <v>281</v>
      </c>
      <c r="J94" s="7" t="s">
        <v>49</v>
      </c>
      <c r="K94" s="6" t="s">
        <v>50</v>
      </c>
      <c r="L94" s="6" t="s">
        <v>51</v>
      </c>
      <c r="M94" s="64" t="s">
        <v>42</v>
      </c>
    </row>
    <row r="95" spans="1:13" ht="49.15" customHeight="1" x14ac:dyDescent="0.25">
      <c r="A95" s="47">
        <v>10</v>
      </c>
      <c r="B95" s="5" t="s">
        <v>394</v>
      </c>
      <c r="C95" s="102">
        <v>16</v>
      </c>
      <c r="D95" s="90">
        <v>24000</v>
      </c>
      <c r="E95" s="89" t="s">
        <v>416</v>
      </c>
      <c r="F95" s="88">
        <v>0</v>
      </c>
      <c r="G95" s="6" t="s">
        <v>282</v>
      </c>
      <c r="H95" s="7">
        <v>1981</v>
      </c>
      <c r="I95" s="7">
        <v>2010</v>
      </c>
      <c r="J95" s="7" t="s">
        <v>46</v>
      </c>
      <c r="K95" s="6" t="s">
        <v>283</v>
      </c>
      <c r="L95" s="6" t="s">
        <v>10</v>
      </c>
      <c r="M95" s="64" t="s">
        <v>284</v>
      </c>
    </row>
    <row r="96" spans="1:13" ht="49.15" customHeight="1" thickBot="1" x14ac:dyDescent="0.3">
      <c r="A96" s="48">
        <v>11</v>
      </c>
      <c r="B96" s="24" t="s">
        <v>394</v>
      </c>
      <c r="C96" s="101">
        <v>4.5</v>
      </c>
      <c r="D96" s="84">
        <v>6750</v>
      </c>
      <c r="E96" s="85" t="s">
        <v>416</v>
      </c>
      <c r="F96" s="86">
        <v>0</v>
      </c>
      <c r="G96" s="25" t="s">
        <v>282</v>
      </c>
      <c r="H96" s="26">
        <v>1981</v>
      </c>
      <c r="I96" s="26">
        <v>2010</v>
      </c>
      <c r="J96" s="26" t="s">
        <v>46</v>
      </c>
      <c r="K96" s="25" t="s">
        <v>283</v>
      </c>
      <c r="L96" s="25" t="s">
        <v>10</v>
      </c>
      <c r="M96" s="63" t="s">
        <v>284</v>
      </c>
    </row>
    <row r="97" spans="1:13" s="2" customFormat="1" ht="37.9" customHeight="1" thickBot="1" x14ac:dyDescent="0.3">
      <c r="A97" s="153" t="s">
        <v>2</v>
      </c>
      <c r="B97" s="154"/>
      <c r="C97" s="21">
        <f>SUM(C86:C96)</f>
        <v>26486.41</v>
      </c>
      <c r="D97" s="42">
        <f>SUM(D86:D96)</f>
        <v>81233286</v>
      </c>
      <c r="E97" s="43" t="s">
        <v>0</v>
      </c>
      <c r="F97" s="35">
        <f>SUM(F86:F96)</f>
        <v>50000</v>
      </c>
      <c r="G97" s="19" t="s">
        <v>0</v>
      </c>
      <c r="H97" s="19" t="s">
        <v>0</v>
      </c>
      <c r="I97" s="19" t="s">
        <v>0</v>
      </c>
      <c r="J97" s="32" t="s">
        <v>0</v>
      </c>
      <c r="K97" s="32" t="s">
        <v>0</v>
      </c>
      <c r="L97" s="32" t="s">
        <v>0</v>
      </c>
      <c r="M97" s="66" t="s">
        <v>0</v>
      </c>
    </row>
    <row r="98" spans="1:13" s="2" customFormat="1" ht="37.9" customHeight="1" thickBot="1" x14ac:dyDescent="0.3">
      <c r="A98" s="150" t="s">
        <v>19</v>
      </c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2"/>
    </row>
    <row r="99" spans="1:13" s="2" customFormat="1" ht="34.15" customHeight="1" x14ac:dyDescent="0.25">
      <c r="A99" s="155" t="s">
        <v>1</v>
      </c>
      <c r="B99" s="157" t="s">
        <v>13</v>
      </c>
      <c r="C99" s="160" t="s">
        <v>27</v>
      </c>
      <c r="D99" s="144" t="s">
        <v>413</v>
      </c>
      <c r="E99" s="145"/>
      <c r="F99" s="78" t="s">
        <v>14</v>
      </c>
      <c r="G99" s="157" t="s">
        <v>3</v>
      </c>
      <c r="H99" s="157"/>
      <c r="I99" s="157"/>
      <c r="J99" s="157"/>
      <c r="K99" s="157"/>
      <c r="L99" s="157"/>
      <c r="M99" s="159"/>
    </row>
    <row r="100" spans="1:13" s="2" customFormat="1" ht="75" customHeight="1" thickBot="1" x14ac:dyDescent="0.3">
      <c r="A100" s="156"/>
      <c r="B100" s="158"/>
      <c r="C100" s="161"/>
      <c r="D100" s="136" t="s">
        <v>414</v>
      </c>
      <c r="E100" s="123" t="s">
        <v>349</v>
      </c>
      <c r="F100" s="130" t="s">
        <v>349</v>
      </c>
      <c r="G100" s="131" t="s">
        <v>4</v>
      </c>
      <c r="H100" s="131" t="s">
        <v>5</v>
      </c>
      <c r="I100" s="131" t="s">
        <v>6</v>
      </c>
      <c r="J100" s="134" t="s">
        <v>7</v>
      </c>
      <c r="K100" s="134" t="s">
        <v>8</v>
      </c>
      <c r="L100" s="134" t="s">
        <v>9</v>
      </c>
      <c r="M100" s="133" t="s">
        <v>12</v>
      </c>
    </row>
    <row r="101" spans="1:13" s="2" customFormat="1" ht="91.9" customHeight="1" x14ac:dyDescent="0.25">
      <c r="A101" s="46">
        <v>1</v>
      </c>
      <c r="B101" s="13" t="s">
        <v>94</v>
      </c>
      <c r="C101" s="100">
        <v>3547</v>
      </c>
      <c r="D101" s="81">
        <v>10641000</v>
      </c>
      <c r="E101" s="82" t="s">
        <v>415</v>
      </c>
      <c r="F101" s="36">
        <v>0</v>
      </c>
      <c r="G101" s="28" t="s">
        <v>95</v>
      </c>
      <c r="H101" s="15" t="s">
        <v>32</v>
      </c>
      <c r="I101" s="28">
        <v>2021</v>
      </c>
      <c r="J101" s="22" t="s">
        <v>96</v>
      </c>
      <c r="K101" s="22" t="s">
        <v>97</v>
      </c>
      <c r="L101" s="22" t="s">
        <v>98</v>
      </c>
      <c r="M101" s="67" t="s">
        <v>99</v>
      </c>
    </row>
    <row r="102" spans="1:13" s="2" customFormat="1" ht="64.900000000000006" customHeight="1" thickBot="1" x14ac:dyDescent="0.3">
      <c r="A102" s="48">
        <v>2</v>
      </c>
      <c r="B102" s="24" t="s">
        <v>397</v>
      </c>
      <c r="C102" s="101">
        <v>1840</v>
      </c>
      <c r="D102" s="84">
        <v>8107040</v>
      </c>
      <c r="E102" s="89" t="s">
        <v>418</v>
      </c>
      <c r="F102" s="33">
        <v>0</v>
      </c>
      <c r="G102" s="34" t="s">
        <v>95</v>
      </c>
      <c r="H102" s="26" t="s">
        <v>32</v>
      </c>
      <c r="I102" s="34">
        <v>2016</v>
      </c>
      <c r="J102" s="27" t="s">
        <v>100</v>
      </c>
      <c r="K102" s="27" t="s">
        <v>101</v>
      </c>
      <c r="L102" s="27" t="s">
        <v>102</v>
      </c>
      <c r="M102" s="69" t="s">
        <v>103</v>
      </c>
    </row>
    <row r="103" spans="1:13" s="2" customFormat="1" ht="37.9" customHeight="1" thickBot="1" x14ac:dyDescent="0.3">
      <c r="A103" s="153" t="s">
        <v>2</v>
      </c>
      <c r="B103" s="154"/>
      <c r="C103" s="21">
        <f>SUM(C101:C102)</f>
        <v>5387</v>
      </c>
      <c r="D103" s="42">
        <f>SUM(D101:D102)</f>
        <v>18748040</v>
      </c>
      <c r="E103" s="43" t="s">
        <v>0</v>
      </c>
      <c r="F103" s="35">
        <f>F101</f>
        <v>0</v>
      </c>
      <c r="G103" s="19" t="s">
        <v>0</v>
      </c>
      <c r="H103" s="19" t="s">
        <v>0</v>
      </c>
      <c r="I103" s="19" t="s">
        <v>0</v>
      </c>
      <c r="J103" s="32" t="s">
        <v>0</v>
      </c>
      <c r="K103" s="32" t="s">
        <v>0</v>
      </c>
      <c r="L103" s="32" t="s">
        <v>0</v>
      </c>
      <c r="M103" s="66" t="s">
        <v>0</v>
      </c>
    </row>
    <row r="104" spans="1:13" s="2" customFormat="1" ht="37.9" customHeight="1" thickBot="1" x14ac:dyDescent="0.3">
      <c r="A104" s="150" t="s">
        <v>409</v>
      </c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2"/>
    </row>
    <row r="105" spans="1:13" s="2" customFormat="1" ht="37.9" customHeight="1" x14ac:dyDescent="0.25">
      <c r="A105" s="155" t="s">
        <v>1</v>
      </c>
      <c r="B105" s="157" t="s">
        <v>13</v>
      </c>
      <c r="C105" s="160" t="s">
        <v>27</v>
      </c>
      <c r="D105" s="144" t="s">
        <v>413</v>
      </c>
      <c r="E105" s="145"/>
      <c r="F105" s="78" t="s">
        <v>14</v>
      </c>
      <c r="G105" s="157" t="s">
        <v>3</v>
      </c>
      <c r="H105" s="157"/>
      <c r="I105" s="157"/>
      <c r="J105" s="157"/>
      <c r="K105" s="157"/>
      <c r="L105" s="157"/>
      <c r="M105" s="159"/>
    </row>
    <row r="106" spans="1:13" s="2" customFormat="1" ht="74.45" customHeight="1" thickBot="1" x14ac:dyDescent="0.3">
      <c r="A106" s="156"/>
      <c r="B106" s="158"/>
      <c r="C106" s="161"/>
      <c r="D106" s="136" t="s">
        <v>414</v>
      </c>
      <c r="E106" s="123" t="s">
        <v>349</v>
      </c>
      <c r="F106" s="130" t="s">
        <v>349</v>
      </c>
      <c r="G106" s="131" t="s">
        <v>4</v>
      </c>
      <c r="H106" s="131" t="s">
        <v>5</v>
      </c>
      <c r="I106" s="131" t="s">
        <v>6</v>
      </c>
      <c r="J106" s="134" t="s">
        <v>7</v>
      </c>
      <c r="K106" s="134" t="s">
        <v>8</v>
      </c>
      <c r="L106" s="134" t="s">
        <v>9</v>
      </c>
      <c r="M106" s="133" t="s">
        <v>12</v>
      </c>
    </row>
    <row r="107" spans="1:13" ht="50.45" customHeight="1" thickBot="1" x14ac:dyDescent="0.3">
      <c r="A107" s="49">
        <v>1</v>
      </c>
      <c r="B107" s="16" t="s">
        <v>335</v>
      </c>
      <c r="C107" s="95">
        <v>1666.9</v>
      </c>
      <c r="D107" s="119">
        <v>5000700</v>
      </c>
      <c r="E107" s="110" t="s">
        <v>415</v>
      </c>
      <c r="F107" s="44">
        <v>0</v>
      </c>
      <c r="G107" s="45" t="s">
        <v>354</v>
      </c>
      <c r="H107" s="18">
        <v>1930</v>
      </c>
      <c r="I107" s="45" t="s">
        <v>351</v>
      </c>
      <c r="J107" s="45" t="s">
        <v>355</v>
      </c>
      <c r="K107" s="45" t="s">
        <v>356</v>
      </c>
      <c r="L107" s="45" t="s">
        <v>351</v>
      </c>
      <c r="M107" s="72" t="s">
        <v>351</v>
      </c>
    </row>
    <row r="108" spans="1:13" s="2" customFormat="1" ht="37.15" customHeight="1" thickBot="1" x14ac:dyDescent="0.3">
      <c r="A108" s="153" t="s">
        <v>2</v>
      </c>
      <c r="B108" s="154"/>
      <c r="C108" s="21">
        <f>SUM(C107:C107)</f>
        <v>1666.9</v>
      </c>
      <c r="D108" s="111">
        <f>SUM(D107)</f>
        <v>5000700</v>
      </c>
      <c r="E108" s="99" t="s">
        <v>0</v>
      </c>
      <c r="F108" s="35">
        <f>SUM(F107:F107)</f>
        <v>0</v>
      </c>
      <c r="G108" s="19" t="s">
        <v>0</v>
      </c>
      <c r="H108" s="19" t="s">
        <v>0</v>
      </c>
      <c r="I108" s="19" t="s">
        <v>0</v>
      </c>
      <c r="J108" s="20" t="s">
        <v>0</v>
      </c>
      <c r="K108" s="20" t="s">
        <v>0</v>
      </c>
      <c r="L108" s="20" t="s">
        <v>0</v>
      </c>
      <c r="M108" s="43" t="s">
        <v>0</v>
      </c>
    </row>
    <row r="109" spans="1:13" s="2" customFormat="1" ht="37.9" customHeight="1" thickBot="1" x14ac:dyDescent="0.3">
      <c r="A109" s="150" t="s">
        <v>16</v>
      </c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2"/>
    </row>
    <row r="110" spans="1:13" s="2" customFormat="1" ht="37.9" customHeight="1" x14ac:dyDescent="0.25">
      <c r="A110" s="155" t="s">
        <v>1</v>
      </c>
      <c r="B110" s="157" t="s">
        <v>13</v>
      </c>
      <c r="C110" s="160" t="s">
        <v>27</v>
      </c>
      <c r="D110" s="144" t="s">
        <v>413</v>
      </c>
      <c r="E110" s="145"/>
      <c r="F110" s="78" t="s">
        <v>14</v>
      </c>
      <c r="G110" s="157" t="s">
        <v>3</v>
      </c>
      <c r="H110" s="157"/>
      <c r="I110" s="157"/>
      <c r="J110" s="157"/>
      <c r="K110" s="157"/>
      <c r="L110" s="157"/>
      <c r="M110" s="159"/>
    </row>
    <row r="111" spans="1:13" s="2" customFormat="1" ht="78" customHeight="1" thickBot="1" x14ac:dyDescent="0.3">
      <c r="A111" s="174"/>
      <c r="B111" s="175"/>
      <c r="C111" s="176"/>
      <c r="D111" s="122" t="s">
        <v>414</v>
      </c>
      <c r="E111" s="121" t="s">
        <v>349</v>
      </c>
      <c r="F111" s="125" t="s">
        <v>349</v>
      </c>
      <c r="G111" s="127" t="s">
        <v>4</v>
      </c>
      <c r="H111" s="127" t="s">
        <v>5</v>
      </c>
      <c r="I111" s="127" t="s">
        <v>6</v>
      </c>
      <c r="J111" s="129" t="s">
        <v>7</v>
      </c>
      <c r="K111" s="129" t="s">
        <v>8</v>
      </c>
      <c r="L111" s="129" t="s">
        <v>9</v>
      </c>
      <c r="M111" s="135" t="s">
        <v>12</v>
      </c>
    </row>
    <row r="112" spans="1:13" s="2" customFormat="1" ht="66" customHeight="1" x14ac:dyDescent="0.25">
      <c r="A112" s="57">
        <v>1</v>
      </c>
      <c r="B112" s="29" t="s">
        <v>231</v>
      </c>
      <c r="C112" s="103">
        <v>1201</v>
      </c>
      <c r="D112" s="76">
        <v>3603000</v>
      </c>
      <c r="E112" s="97" t="s">
        <v>415</v>
      </c>
      <c r="F112" s="52">
        <v>0</v>
      </c>
      <c r="G112" s="53" t="s">
        <v>232</v>
      </c>
      <c r="H112" s="53">
        <v>1999</v>
      </c>
      <c r="I112" s="53">
        <v>2019</v>
      </c>
      <c r="J112" s="53" t="s">
        <v>233</v>
      </c>
      <c r="K112" s="53" t="s">
        <v>234</v>
      </c>
      <c r="L112" s="53" t="s">
        <v>236</v>
      </c>
      <c r="M112" s="141" t="s">
        <v>235</v>
      </c>
    </row>
    <row r="113" spans="1:13" s="2" customFormat="1" ht="66" customHeight="1" thickBot="1" x14ac:dyDescent="0.3">
      <c r="A113" s="50">
        <v>2</v>
      </c>
      <c r="B113" s="37" t="s">
        <v>420</v>
      </c>
      <c r="C113" s="96" t="s">
        <v>0</v>
      </c>
      <c r="D113" s="143" t="s">
        <v>0</v>
      </c>
      <c r="E113" s="93" t="s">
        <v>0</v>
      </c>
      <c r="F113" s="38">
        <v>88596.9</v>
      </c>
      <c r="G113" s="40" t="s">
        <v>0</v>
      </c>
      <c r="H113" s="40">
        <v>2022</v>
      </c>
      <c r="I113" s="40" t="s">
        <v>0</v>
      </c>
      <c r="J113" s="40" t="s">
        <v>0</v>
      </c>
      <c r="K113" s="40" t="s">
        <v>0</v>
      </c>
      <c r="L113" s="40" t="s">
        <v>0</v>
      </c>
      <c r="M113" s="142" t="s">
        <v>0</v>
      </c>
    </row>
    <row r="114" spans="1:13" s="2" customFormat="1" ht="39.6" customHeight="1" thickBot="1" x14ac:dyDescent="0.3">
      <c r="A114" s="166" t="s">
        <v>2</v>
      </c>
      <c r="B114" s="167"/>
      <c r="C114" s="105">
        <f>SUM(C112)</f>
        <v>1201</v>
      </c>
      <c r="D114" s="111">
        <f>D112</f>
        <v>3603000</v>
      </c>
      <c r="E114" s="99" t="s">
        <v>0</v>
      </c>
      <c r="F114" s="112">
        <f>SUM(F112:F113)</f>
        <v>88596.9</v>
      </c>
      <c r="G114" s="60" t="s">
        <v>0</v>
      </c>
      <c r="H114" s="60" t="s">
        <v>0</v>
      </c>
      <c r="I114" s="60" t="s">
        <v>0</v>
      </c>
      <c r="J114" s="140" t="s">
        <v>0</v>
      </c>
      <c r="K114" s="140" t="s">
        <v>0</v>
      </c>
      <c r="L114" s="140" t="s">
        <v>0</v>
      </c>
      <c r="M114" s="99" t="s">
        <v>0</v>
      </c>
    </row>
    <row r="115" spans="1:13" s="2" customFormat="1" ht="37.9" customHeight="1" thickBot="1" x14ac:dyDescent="0.3">
      <c r="A115" s="150" t="s">
        <v>146</v>
      </c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2"/>
    </row>
    <row r="116" spans="1:13" s="2" customFormat="1" ht="34.9" customHeight="1" x14ac:dyDescent="0.25">
      <c r="A116" s="155" t="s">
        <v>1</v>
      </c>
      <c r="B116" s="157" t="s">
        <v>13</v>
      </c>
      <c r="C116" s="160" t="s">
        <v>27</v>
      </c>
      <c r="D116" s="144" t="s">
        <v>413</v>
      </c>
      <c r="E116" s="145"/>
      <c r="F116" s="78" t="s">
        <v>14</v>
      </c>
      <c r="G116" s="157" t="s">
        <v>3</v>
      </c>
      <c r="H116" s="157"/>
      <c r="I116" s="157"/>
      <c r="J116" s="157"/>
      <c r="K116" s="157"/>
      <c r="L116" s="157"/>
      <c r="M116" s="159"/>
    </row>
    <row r="117" spans="1:13" s="2" customFormat="1" ht="71.45" customHeight="1" thickBot="1" x14ac:dyDescent="0.3">
      <c r="A117" s="156"/>
      <c r="B117" s="158"/>
      <c r="C117" s="161"/>
      <c r="D117" s="136" t="s">
        <v>414</v>
      </c>
      <c r="E117" s="123" t="s">
        <v>349</v>
      </c>
      <c r="F117" s="130" t="s">
        <v>349</v>
      </c>
      <c r="G117" s="131" t="s">
        <v>4</v>
      </c>
      <c r="H117" s="131" t="s">
        <v>5</v>
      </c>
      <c r="I117" s="131" t="s">
        <v>6</v>
      </c>
      <c r="J117" s="134" t="s">
        <v>7</v>
      </c>
      <c r="K117" s="134" t="s">
        <v>8</v>
      </c>
      <c r="L117" s="134" t="s">
        <v>9</v>
      </c>
      <c r="M117" s="133" t="s">
        <v>12</v>
      </c>
    </row>
    <row r="118" spans="1:13" ht="118.15" customHeight="1" x14ac:dyDescent="0.25">
      <c r="A118" s="46">
        <v>1</v>
      </c>
      <c r="B118" s="13" t="s">
        <v>207</v>
      </c>
      <c r="C118" s="100">
        <v>594.55999999999995</v>
      </c>
      <c r="D118" s="81">
        <v>9180076</v>
      </c>
      <c r="E118" s="82" t="s">
        <v>417</v>
      </c>
      <c r="F118" s="36">
        <v>0</v>
      </c>
      <c r="G118" s="14" t="s">
        <v>147</v>
      </c>
      <c r="H118" s="15">
        <v>1890</v>
      </c>
      <c r="I118" s="28">
        <v>2016</v>
      </c>
      <c r="J118" s="22" t="s">
        <v>96</v>
      </c>
      <c r="K118" s="22" t="s">
        <v>148</v>
      </c>
      <c r="L118" s="22" t="s">
        <v>139</v>
      </c>
      <c r="M118" s="67" t="s">
        <v>140</v>
      </c>
    </row>
    <row r="119" spans="1:13" ht="86.45" customHeight="1" x14ac:dyDescent="0.25">
      <c r="A119" s="47">
        <v>2</v>
      </c>
      <c r="B119" s="5" t="s">
        <v>312</v>
      </c>
      <c r="C119" s="102">
        <v>68.91</v>
      </c>
      <c r="D119" s="90">
        <v>500000</v>
      </c>
      <c r="E119" s="89" t="s">
        <v>417</v>
      </c>
      <c r="F119" s="12">
        <v>0</v>
      </c>
      <c r="G119" s="6" t="s">
        <v>313</v>
      </c>
      <c r="H119" s="7">
        <v>2000</v>
      </c>
      <c r="I119" s="11">
        <v>2016</v>
      </c>
      <c r="J119" s="8" t="s">
        <v>314</v>
      </c>
      <c r="K119" s="8" t="s">
        <v>315</v>
      </c>
      <c r="L119" s="8" t="s">
        <v>316</v>
      </c>
      <c r="M119" s="68" t="s">
        <v>317</v>
      </c>
    </row>
    <row r="120" spans="1:13" ht="46.9" customHeight="1" thickBot="1" x14ac:dyDescent="0.3">
      <c r="A120" s="48">
        <v>3</v>
      </c>
      <c r="B120" s="24" t="s">
        <v>208</v>
      </c>
      <c r="C120" s="101">
        <v>30.74</v>
      </c>
      <c r="D120" s="92">
        <v>0</v>
      </c>
      <c r="E120" s="93">
        <v>0</v>
      </c>
      <c r="F120" s="33">
        <v>25000</v>
      </c>
      <c r="G120" s="25" t="s">
        <v>209</v>
      </c>
      <c r="H120" s="26">
        <v>2015</v>
      </c>
      <c r="I120" s="34" t="s">
        <v>0</v>
      </c>
      <c r="J120" s="27" t="s">
        <v>164</v>
      </c>
      <c r="K120" s="27" t="s">
        <v>210</v>
      </c>
      <c r="L120" s="27" t="s">
        <v>0</v>
      </c>
      <c r="M120" s="69" t="s">
        <v>211</v>
      </c>
    </row>
    <row r="121" spans="1:13" s="2" customFormat="1" ht="37.9" customHeight="1" thickBot="1" x14ac:dyDescent="0.3">
      <c r="A121" s="153" t="s">
        <v>2</v>
      </c>
      <c r="B121" s="153"/>
      <c r="C121" s="21">
        <f>SUM(C118:C120)</f>
        <v>694.20999999999992</v>
      </c>
      <c r="D121" s="111">
        <f>SUM(D118:D120)</f>
        <v>9680076</v>
      </c>
      <c r="E121" s="99" t="s">
        <v>0</v>
      </c>
      <c r="F121" s="35">
        <f>SUM(F118:F120)</f>
        <v>25000</v>
      </c>
      <c r="G121" s="19" t="s">
        <v>0</v>
      </c>
      <c r="H121" s="19" t="s">
        <v>0</v>
      </c>
      <c r="I121" s="19" t="s">
        <v>0</v>
      </c>
      <c r="J121" s="32" t="s">
        <v>0</v>
      </c>
      <c r="K121" s="32" t="s">
        <v>0</v>
      </c>
      <c r="L121" s="32" t="s">
        <v>0</v>
      </c>
      <c r="M121" s="66" t="s">
        <v>0</v>
      </c>
    </row>
    <row r="122" spans="1:13" s="2" customFormat="1" ht="37.9" customHeight="1" thickBot="1" x14ac:dyDescent="0.3">
      <c r="A122" s="150" t="s">
        <v>17</v>
      </c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2"/>
    </row>
    <row r="123" spans="1:13" s="2" customFormat="1" ht="33.6" customHeight="1" x14ac:dyDescent="0.25">
      <c r="A123" s="155" t="s">
        <v>1</v>
      </c>
      <c r="B123" s="157" t="s">
        <v>13</v>
      </c>
      <c r="C123" s="160" t="s">
        <v>27</v>
      </c>
      <c r="D123" s="144" t="s">
        <v>413</v>
      </c>
      <c r="E123" s="145"/>
      <c r="F123" s="78" t="s">
        <v>14</v>
      </c>
      <c r="G123" s="157" t="s">
        <v>3</v>
      </c>
      <c r="H123" s="157"/>
      <c r="I123" s="157"/>
      <c r="J123" s="157"/>
      <c r="K123" s="157"/>
      <c r="L123" s="157"/>
      <c r="M123" s="159"/>
    </row>
    <row r="124" spans="1:13" s="2" customFormat="1" ht="77.45" customHeight="1" thickBot="1" x14ac:dyDescent="0.3">
      <c r="A124" s="156"/>
      <c r="B124" s="158"/>
      <c r="C124" s="161"/>
      <c r="D124" s="136" t="s">
        <v>414</v>
      </c>
      <c r="E124" s="123" t="s">
        <v>349</v>
      </c>
      <c r="F124" s="130" t="s">
        <v>349</v>
      </c>
      <c r="G124" s="131" t="s">
        <v>4</v>
      </c>
      <c r="H124" s="131" t="s">
        <v>5</v>
      </c>
      <c r="I124" s="131" t="s">
        <v>6</v>
      </c>
      <c r="J124" s="134" t="s">
        <v>7</v>
      </c>
      <c r="K124" s="134" t="s">
        <v>8</v>
      </c>
      <c r="L124" s="134" t="s">
        <v>9</v>
      </c>
      <c r="M124" s="133" t="s">
        <v>12</v>
      </c>
    </row>
    <row r="125" spans="1:13" ht="122.45" customHeight="1" x14ac:dyDescent="0.25">
      <c r="A125" s="49">
        <v>1</v>
      </c>
      <c r="B125" s="16" t="s">
        <v>135</v>
      </c>
      <c r="C125" s="95">
        <v>1725.18</v>
      </c>
      <c r="D125" s="81">
        <v>5175540</v>
      </c>
      <c r="E125" s="82" t="s">
        <v>415</v>
      </c>
      <c r="F125" s="36">
        <v>0</v>
      </c>
      <c r="G125" s="14" t="s">
        <v>136</v>
      </c>
      <c r="H125" s="15">
        <v>1848</v>
      </c>
      <c r="I125" s="28">
        <v>2021</v>
      </c>
      <c r="J125" s="22" t="s">
        <v>137</v>
      </c>
      <c r="K125" s="22" t="s">
        <v>138</v>
      </c>
      <c r="L125" s="22" t="s">
        <v>139</v>
      </c>
      <c r="M125" s="67" t="s">
        <v>140</v>
      </c>
    </row>
    <row r="126" spans="1:13" ht="73.150000000000006" customHeight="1" thickBot="1" x14ac:dyDescent="0.3">
      <c r="A126" s="50">
        <v>2</v>
      </c>
      <c r="B126" s="54" t="s">
        <v>395</v>
      </c>
      <c r="C126" s="96">
        <v>0</v>
      </c>
      <c r="D126" s="92">
        <v>0</v>
      </c>
      <c r="E126" s="93">
        <v>0</v>
      </c>
      <c r="F126" s="38">
        <v>63100</v>
      </c>
      <c r="G126" s="55" t="s">
        <v>0</v>
      </c>
      <c r="H126" s="40" t="s">
        <v>0</v>
      </c>
      <c r="I126" s="39" t="s">
        <v>0</v>
      </c>
      <c r="J126" s="41" t="s">
        <v>0</v>
      </c>
      <c r="K126" s="41" t="s">
        <v>0</v>
      </c>
      <c r="L126" s="41" t="s">
        <v>0</v>
      </c>
      <c r="M126" s="70" t="s">
        <v>0</v>
      </c>
    </row>
    <row r="127" spans="1:13" s="2" customFormat="1" ht="37.9" customHeight="1" thickBot="1" x14ac:dyDescent="0.3">
      <c r="A127" s="153" t="s">
        <v>2</v>
      </c>
      <c r="B127" s="153"/>
      <c r="C127" s="21">
        <f>SUM(C125:C126)</f>
        <v>1725.18</v>
      </c>
      <c r="D127" s="111">
        <f>SUM(D125:D126)</f>
        <v>5175540</v>
      </c>
      <c r="E127" s="99" t="s">
        <v>0</v>
      </c>
      <c r="F127" s="112">
        <f>SUM(F125:F126)</f>
        <v>63100</v>
      </c>
      <c r="G127" s="60" t="s">
        <v>0</v>
      </c>
      <c r="H127" s="60" t="s">
        <v>0</v>
      </c>
      <c r="I127" s="60" t="s">
        <v>0</v>
      </c>
      <c r="J127" s="73" t="s">
        <v>0</v>
      </c>
      <c r="K127" s="73" t="s">
        <v>0</v>
      </c>
      <c r="L127" s="73" t="s">
        <v>0</v>
      </c>
      <c r="M127" s="74" t="s">
        <v>0</v>
      </c>
    </row>
    <row r="128" spans="1:13" s="2" customFormat="1" ht="37.9" customHeight="1" thickBot="1" x14ac:dyDescent="0.3">
      <c r="A128" s="150" t="s">
        <v>410</v>
      </c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2"/>
    </row>
    <row r="129" spans="1:13" s="2" customFormat="1" ht="30.6" customHeight="1" x14ac:dyDescent="0.25">
      <c r="A129" s="155" t="s">
        <v>1</v>
      </c>
      <c r="B129" s="157" t="s">
        <v>13</v>
      </c>
      <c r="C129" s="160" t="s">
        <v>27</v>
      </c>
      <c r="D129" s="144" t="s">
        <v>413</v>
      </c>
      <c r="E129" s="145"/>
      <c r="F129" s="78" t="s">
        <v>14</v>
      </c>
      <c r="G129" s="157" t="s">
        <v>3</v>
      </c>
      <c r="H129" s="157"/>
      <c r="I129" s="157"/>
      <c r="J129" s="157"/>
      <c r="K129" s="157"/>
      <c r="L129" s="157"/>
      <c r="M129" s="159"/>
    </row>
    <row r="130" spans="1:13" s="2" customFormat="1" ht="78" customHeight="1" thickBot="1" x14ac:dyDescent="0.3">
      <c r="A130" s="156"/>
      <c r="B130" s="158"/>
      <c r="C130" s="161"/>
      <c r="D130" s="136" t="s">
        <v>414</v>
      </c>
      <c r="E130" s="123" t="s">
        <v>349</v>
      </c>
      <c r="F130" s="130" t="s">
        <v>349</v>
      </c>
      <c r="G130" s="131" t="s">
        <v>4</v>
      </c>
      <c r="H130" s="131" t="s">
        <v>5</v>
      </c>
      <c r="I130" s="131" t="s">
        <v>6</v>
      </c>
      <c r="J130" s="134" t="s">
        <v>7</v>
      </c>
      <c r="K130" s="134" t="s">
        <v>8</v>
      </c>
      <c r="L130" s="134" t="s">
        <v>9</v>
      </c>
      <c r="M130" s="133" t="s">
        <v>12</v>
      </c>
    </row>
    <row r="131" spans="1:13" s="2" customFormat="1" ht="96" customHeight="1" thickBot="1" x14ac:dyDescent="0.3">
      <c r="A131" s="49">
        <v>1</v>
      </c>
      <c r="B131" s="16" t="s">
        <v>396</v>
      </c>
      <c r="C131" s="95">
        <v>1600</v>
      </c>
      <c r="D131" s="109">
        <v>2400000</v>
      </c>
      <c r="E131" s="110" t="s">
        <v>416</v>
      </c>
      <c r="F131" s="44">
        <v>0</v>
      </c>
      <c r="G131" s="30" t="s">
        <v>353</v>
      </c>
      <c r="H131" s="18" t="s">
        <v>32</v>
      </c>
      <c r="I131" s="30">
        <v>2021</v>
      </c>
      <c r="J131" s="31" t="s">
        <v>319</v>
      </c>
      <c r="K131" s="31" t="s">
        <v>271</v>
      </c>
      <c r="L131" s="31" t="s">
        <v>158</v>
      </c>
      <c r="M131" s="65" t="s">
        <v>167</v>
      </c>
    </row>
    <row r="132" spans="1:13" s="2" customFormat="1" ht="35.450000000000003" customHeight="1" thickBot="1" x14ac:dyDescent="0.3">
      <c r="A132" s="153" t="s">
        <v>2</v>
      </c>
      <c r="B132" s="154"/>
      <c r="C132" s="21">
        <f>SUM(C131:C131)</f>
        <v>1600</v>
      </c>
      <c r="D132" s="111">
        <f>D131</f>
        <v>2400000</v>
      </c>
      <c r="E132" s="99" t="s">
        <v>0</v>
      </c>
      <c r="F132" s="35">
        <f>SUM(F131)</f>
        <v>0</v>
      </c>
      <c r="G132" s="19" t="s">
        <v>0</v>
      </c>
      <c r="H132" s="19" t="s">
        <v>0</v>
      </c>
      <c r="I132" s="19" t="s">
        <v>0</v>
      </c>
      <c r="J132" s="32" t="s">
        <v>0</v>
      </c>
      <c r="K132" s="32" t="s">
        <v>0</v>
      </c>
      <c r="L132" s="32" t="s">
        <v>0</v>
      </c>
      <c r="M132" s="66" t="s">
        <v>0</v>
      </c>
    </row>
    <row r="133" spans="1:13" s="2" customFormat="1" ht="37.9" customHeight="1" thickBot="1" x14ac:dyDescent="0.3">
      <c r="A133" s="150" t="s">
        <v>18</v>
      </c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2"/>
    </row>
    <row r="134" spans="1:13" s="2" customFormat="1" ht="33" customHeight="1" x14ac:dyDescent="0.25">
      <c r="A134" s="155" t="s">
        <v>1</v>
      </c>
      <c r="B134" s="157" t="s">
        <v>13</v>
      </c>
      <c r="C134" s="160" t="s">
        <v>27</v>
      </c>
      <c r="D134" s="144" t="s">
        <v>413</v>
      </c>
      <c r="E134" s="145"/>
      <c r="F134" s="78" t="s">
        <v>14</v>
      </c>
      <c r="G134" s="157" t="s">
        <v>3</v>
      </c>
      <c r="H134" s="157"/>
      <c r="I134" s="157"/>
      <c r="J134" s="157"/>
      <c r="K134" s="157"/>
      <c r="L134" s="157"/>
      <c r="M134" s="159"/>
    </row>
    <row r="135" spans="1:13" s="2" customFormat="1" ht="73.150000000000006" customHeight="1" thickBot="1" x14ac:dyDescent="0.3">
      <c r="A135" s="156"/>
      <c r="B135" s="158"/>
      <c r="C135" s="161"/>
      <c r="D135" s="136" t="s">
        <v>414</v>
      </c>
      <c r="E135" s="123" t="s">
        <v>349</v>
      </c>
      <c r="F135" s="130" t="s">
        <v>349</v>
      </c>
      <c r="G135" s="131" t="s">
        <v>4</v>
      </c>
      <c r="H135" s="131" t="s">
        <v>5</v>
      </c>
      <c r="I135" s="131" t="s">
        <v>6</v>
      </c>
      <c r="J135" s="134" t="s">
        <v>7</v>
      </c>
      <c r="K135" s="134" t="s">
        <v>8</v>
      </c>
      <c r="L135" s="134" t="s">
        <v>9</v>
      </c>
      <c r="M135" s="133" t="s">
        <v>12</v>
      </c>
    </row>
    <row r="136" spans="1:13" s="2" customFormat="1" ht="196.9" customHeight="1" x14ac:dyDescent="0.25">
      <c r="A136" s="46">
        <v>1</v>
      </c>
      <c r="B136" s="13" t="s">
        <v>357</v>
      </c>
      <c r="C136" s="100">
        <v>1584.9</v>
      </c>
      <c r="D136" s="81">
        <v>4754700</v>
      </c>
      <c r="E136" s="82" t="s">
        <v>415</v>
      </c>
      <c r="F136" s="36">
        <v>0</v>
      </c>
      <c r="G136" s="28" t="s">
        <v>123</v>
      </c>
      <c r="H136" s="15" t="s">
        <v>124</v>
      </c>
      <c r="I136" s="28">
        <v>2020</v>
      </c>
      <c r="J136" s="22" t="s">
        <v>125</v>
      </c>
      <c r="K136" s="22" t="s">
        <v>126</v>
      </c>
      <c r="L136" s="22" t="s">
        <v>128</v>
      </c>
      <c r="M136" s="67" t="s">
        <v>127</v>
      </c>
    </row>
    <row r="137" spans="1:13" s="2" customFormat="1" ht="82.15" customHeight="1" thickBot="1" x14ac:dyDescent="0.3">
      <c r="A137" s="48">
        <v>2</v>
      </c>
      <c r="B137" s="24" t="s">
        <v>129</v>
      </c>
      <c r="C137" s="101">
        <v>165</v>
      </c>
      <c r="D137" s="92">
        <v>247500</v>
      </c>
      <c r="E137" s="93" t="s">
        <v>416</v>
      </c>
      <c r="F137" s="33">
        <v>0</v>
      </c>
      <c r="G137" s="34" t="s">
        <v>123</v>
      </c>
      <c r="H137" s="26" t="s">
        <v>130</v>
      </c>
      <c r="I137" s="34">
        <v>2004</v>
      </c>
      <c r="J137" s="27" t="s">
        <v>131</v>
      </c>
      <c r="K137" s="27" t="s">
        <v>132</v>
      </c>
      <c r="L137" s="27" t="s">
        <v>133</v>
      </c>
      <c r="M137" s="69" t="s">
        <v>134</v>
      </c>
    </row>
    <row r="138" spans="1:13" s="2" customFormat="1" ht="37.9" customHeight="1" thickBot="1" x14ac:dyDescent="0.3">
      <c r="A138" s="153" t="s">
        <v>2</v>
      </c>
      <c r="B138" s="154"/>
      <c r="C138" s="21">
        <f>SUM(C136:C137)</f>
        <v>1749.9</v>
      </c>
      <c r="D138" s="111">
        <f>SUM(D136:D137)</f>
        <v>5002200</v>
      </c>
      <c r="E138" s="99" t="s">
        <v>0</v>
      </c>
      <c r="F138" s="35">
        <f>F136</f>
        <v>0</v>
      </c>
      <c r="G138" s="19" t="s">
        <v>0</v>
      </c>
      <c r="H138" s="19" t="s">
        <v>0</v>
      </c>
      <c r="I138" s="19" t="s">
        <v>0</v>
      </c>
      <c r="J138" s="32" t="s">
        <v>0</v>
      </c>
      <c r="K138" s="32" t="s">
        <v>0</v>
      </c>
      <c r="L138" s="32" t="s">
        <v>0</v>
      </c>
      <c r="M138" s="66" t="s">
        <v>0</v>
      </c>
    </row>
    <row r="139" spans="1:13" s="2" customFormat="1" ht="37.9" customHeight="1" thickBot="1" x14ac:dyDescent="0.3">
      <c r="A139" s="150" t="s">
        <v>411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2"/>
    </row>
    <row r="140" spans="1:13" s="2" customFormat="1" ht="37.9" customHeight="1" x14ac:dyDescent="0.25">
      <c r="A140" s="155" t="s">
        <v>1</v>
      </c>
      <c r="B140" s="157" t="s">
        <v>13</v>
      </c>
      <c r="C140" s="160" t="s">
        <v>27</v>
      </c>
      <c r="D140" s="144" t="s">
        <v>413</v>
      </c>
      <c r="E140" s="145"/>
      <c r="F140" s="78" t="s">
        <v>14</v>
      </c>
      <c r="G140" s="157" t="s">
        <v>3</v>
      </c>
      <c r="H140" s="157"/>
      <c r="I140" s="157"/>
      <c r="J140" s="157"/>
      <c r="K140" s="157"/>
      <c r="L140" s="157"/>
      <c r="M140" s="159"/>
    </row>
    <row r="141" spans="1:13" s="2" customFormat="1" ht="75" customHeight="1" thickBot="1" x14ac:dyDescent="0.3">
      <c r="A141" s="156"/>
      <c r="B141" s="158"/>
      <c r="C141" s="161"/>
      <c r="D141" s="136" t="s">
        <v>414</v>
      </c>
      <c r="E141" s="123" t="s">
        <v>349</v>
      </c>
      <c r="F141" s="130" t="s">
        <v>349</v>
      </c>
      <c r="G141" s="131" t="s">
        <v>4</v>
      </c>
      <c r="H141" s="131" t="s">
        <v>5</v>
      </c>
      <c r="I141" s="131" t="s">
        <v>6</v>
      </c>
      <c r="J141" s="134" t="s">
        <v>7</v>
      </c>
      <c r="K141" s="134" t="s">
        <v>8</v>
      </c>
      <c r="L141" s="134" t="s">
        <v>9</v>
      </c>
      <c r="M141" s="133" t="s">
        <v>12</v>
      </c>
    </row>
    <row r="142" spans="1:13" s="2" customFormat="1" ht="68.45" customHeight="1" x14ac:dyDescent="0.25">
      <c r="A142" s="57">
        <v>1</v>
      </c>
      <c r="B142" s="29" t="s">
        <v>183</v>
      </c>
      <c r="C142" s="103">
        <v>2553</v>
      </c>
      <c r="D142" s="91">
        <v>7659000</v>
      </c>
      <c r="E142" s="97" t="s">
        <v>415</v>
      </c>
      <c r="F142" s="52">
        <v>0</v>
      </c>
      <c r="G142" s="53" t="s">
        <v>11</v>
      </c>
      <c r="H142" s="53" t="s">
        <v>184</v>
      </c>
      <c r="I142" s="53" t="s">
        <v>0</v>
      </c>
      <c r="J142" s="51" t="s">
        <v>185</v>
      </c>
      <c r="K142" s="51" t="s">
        <v>186</v>
      </c>
      <c r="L142" s="51" t="s">
        <v>187</v>
      </c>
      <c r="M142" s="71" t="s">
        <v>188</v>
      </c>
    </row>
    <row r="143" spans="1:13" s="2" customFormat="1" ht="134.44999999999999" customHeight="1" x14ac:dyDescent="0.25">
      <c r="A143" s="47">
        <v>2</v>
      </c>
      <c r="B143" s="5" t="s">
        <v>334</v>
      </c>
      <c r="C143" s="102">
        <v>3639</v>
      </c>
      <c r="D143" s="90">
        <v>10917000</v>
      </c>
      <c r="E143" s="89" t="s">
        <v>415</v>
      </c>
      <c r="F143" s="12">
        <v>0</v>
      </c>
      <c r="G143" s="7" t="s">
        <v>169</v>
      </c>
      <c r="H143" s="7">
        <v>1930</v>
      </c>
      <c r="I143" s="7">
        <v>2020</v>
      </c>
      <c r="J143" s="8" t="s">
        <v>203</v>
      </c>
      <c r="K143" s="8" t="s">
        <v>204</v>
      </c>
      <c r="L143" s="8" t="s">
        <v>205</v>
      </c>
      <c r="M143" s="68" t="s">
        <v>206</v>
      </c>
    </row>
    <row r="144" spans="1:13" s="2" customFormat="1" ht="60.6" customHeight="1" x14ac:dyDescent="0.25">
      <c r="A144" s="47">
        <v>3</v>
      </c>
      <c r="B144" s="5" t="s">
        <v>179</v>
      </c>
      <c r="C144" s="102">
        <v>947</v>
      </c>
      <c r="D144" s="90">
        <v>2841000</v>
      </c>
      <c r="E144" s="89" t="s">
        <v>415</v>
      </c>
      <c r="F144" s="12">
        <v>0</v>
      </c>
      <c r="G144" s="11" t="s">
        <v>11</v>
      </c>
      <c r="H144" s="7">
        <v>1979</v>
      </c>
      <c r="I144" s="11" t="s">
        <v>0</v>
      </c>
      <c r="J144" s="8" t="s">
        <v>175</v>
      </c>
      <c r="K144" s="8" t="s">
        <v>180</v>
      </c>
      <c r="L144" s="8" t="s">
        <v>181</v>
      </c>
      <c r="M144" s="68" t="s">
        <v>182</v>
      </c>
    </row>
    <row r="145" spans="1:13" s="2" customFormat="1" ht="39" customHeight="1" x14ac:dyDescent="0.25">
      <c r="A145" s="47">
        <v>4</v>
      </c>
      <c r="B145" s="5" t="s">
        <v>364</v>
      </c>
      <c r="C145" s="102">
        <v>7.4</v>
      </c>
      <c r="D145" s="90">
        <v>11100</v>
      </c>
      <c r="E145" s="89" t="s">
        <v>416</v>
      </c>
      <c r="F145" s="12">
        <v>0</v>
      </c>
      <c r="G145" s="7" t="s">
        <v>238</v>
      </c>
      <c r="H145" s="7" t="s">
        <v>0</v>
      </c>
      <c r="I145" s="7" t="s">
        <v>0</v>
      </c>
      <c r="J145" s="8" t="s">
        <v>0</v>
      </c>
      <c r="K145" s="8" t="s">
        <v>0</v>
      </c>
      <c r="L145" s="8" t="s">
        <v>0</v>
      </c>
      <c r="M145" s="68" t="s">
        <v>0</v>
      </c>
    </row>
    <row r="146" spans="1:13" s="2" customFormat="1" ht="39" customHeight="1" thickBot="1" x14ac:dyDescent="0.3">
      <c r="A146" s="50">
        <v>5</v>
      </c>
      <c r="B146" s="37" t="s">
        <v>365</v>
      </c>
      <c r="C146" s="96">
        <v>60</v>
      </c>
      <c r="D146" s="92">
        <v>0</v>
      </c>
      <c r="E146" s="93">
        <v>0</v>
      </c>
      <c r="F146" s="38">
        <v>50000</v>
      </c>
      <c r="G146" s="40" t="s">
        <v>366</v>
      </c>
      <c r="H146" s="40" t="s">
        <v>0</v>
      </c>
      <c r="I146" s="40" t="s">
        <v>0</v>
      </c>
      <c r="J146" s="41" t="s">
        <v>0</v>
      </c>
      <c r="K146" s="41" t="s">
        <v>0</v>
      </c>
      <c r="L146" s="41" t="s">
        <v>0</v>
      </c>
      <c r="M146" s="70" t="s">
        <v>0</v>
      </c>
    </row>
    <row r="147" spans="1:13" s="2" customFormat="1" ht="37.9" customHeight="1" thickBot="1" x14ac:dyDescent="0.3">
      <c r="A147" s="166" t="s">
        <v>2</v>
      </c>
      <c r="B147" s="167"/>
      <c r="C147" s="105">
        <f>SUM(C142:C146)</f>
        <v>7206.4</v>
      </c>
      <c r="D147" s="111">
        <f>SUM(D142:D146)</f>
        <v>21428100</v>
      </c>
      <c r="E147" s="99" t="s">
        <v>0</v>
      </c>
      <c r="F147" s="112">
        <f>SUM(F142:F146)</f>
        <v>50000</v>
      </c>
      <c r="G147" s="77" t="s">
        <v>0</v>
      </c>
      <c r="H147" s="60" t="s">
        <v>0</v>
      </c>
      <c r="I147" s="60" t="s">
        <v>0</v>
      </c>
      <c r="J147" s="73" t="s">
        <v>0</v>
      </c>
      <c r="K147" s="73" t="s">
        <v>0</v>
      </c>
      <c r="L147" s="73" t="s">
        <v>0</v>
      </c>
      <c r="M147" s="74" t="s">
        <v>0</v>
      </c>
    </row>
    <row r="148" spans="1:13" s="2" customFormat="1" ht="37.9" customHeight="1" thickBot="1" x14ac:dyDescent="0.3">
      <c r="A148" s="150" t="s">
        <v>20</v>
      </c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2"/>
    </row>
    <row r="149" spans="1:13" s="2" customFormat="1" ht="37.9" customHeight="1" x14ac:dyDescent="0.25">
      <c r="A149" s="155" t="s">
        <v>1</v>
      </c>
      <c r="B149" s="157" t="s">
        <v>13</v>
      </c>
      <c r="C149" s="160" t="s">
        <v>27</v>
      </c>
      <c r="D149" s="144" t="s">
        <v>413</v>
      </c>
      <c r="E149" s="145"/>
      <c r="F149" s="78" t="s">
        <v>14</v>
      </c>
      <c r="G149" s="157" t="s">
        <v>3</v>
      </c>
      <c r="H149" s="157"/>
      <c r="I149" s="157"/>
      <c r="J149" s="157"/>
      <c r="K149" s="157"/>
      <c r="L149" s="157"/>
      <c r="M149" s="159"/>
    </row>
    <row r="150" spans="1:13" s="2" customFormat="1" ht="74.45" customHeight="1" thickBot="1" x14ac:dyDescent="0.3">
      <c r="A150" s="156"/>
      <c r="B150" s="158"/>
      <c r="C150" s="161"/>
      <c r="D150" s="136" t="s">
        <v>414</v>
      </c>
      <c r="E150" s="123" t="s">
        <v>349</v>
      </c>
      <c r="F150" s="130" t="s">
        <v>349</v>
      </c>
      <c r="G150" s="131" t="s">
        <v>4</v>
      </c>
      <c r="H150" s="131" t="s">
        <v>5</v>
      </c>
      <c r="I150" s="131" t="s">
        <v>6</v>
      </c>
      <c r="J150" s="134" t="s">
        <v>7</v>
      </c>
      <c r="K150" s="134" t="s">
        <v>8</v>
      </c>
      <c r="L150" s="134" t="s">
        <v>9</v>
      </c>
      <c r="M150" s="133" t="s">
        <v>12</v>
      </c>
    </row>
    <row r="151" spans="1:13" s="2" customFormat="1" ht="87.6" customHeight="1" x14ac:dyDescent="0.25">
      <c r="A151" s="46">
        <v>1</v>
      </c>
      <c r="B151" s="13" t="s">
        <v>189</v>
      </c>
      <c r="C151" s="100">
        <v>1497.6</v>
      </c>
      <c r="D151" s="81">
        <v>4492800</v>
      </c>
      <c r="E151" s="82" t="s">
        <v>415</v>
      </c>
      <c r="F151" s="36">
        <v>0</v>
      </c>
      <c r="G151" s="28" t="s">
        <v>190</v>
      </c>
      <c r="H151" s="15">
        <v>1905</v>
      </c>
      <c r="I151" s="28">
        <v>2019</v>
      </c>
      <c r="J151" s="22" t="s">
        <v>191</v>
      </c>
      <c r="K151" s="22" t="s">
        <v>192</v>
      </c>
      <c r="L151" s="22" t="s">
        <v>193</v>
      </c>
      <c r="M151" s="67" t="s">
        <v>194</v>
      </c>
    </row>
    <row r="152" spans="1:13" s="2" customFormat="1" ht="67.900000000000006" customHeight="1" x14ac:dyDescent="0.25">
      <c r="A152" s="49">
        <v>2</v>
      </c>
      <c r="B152" s="16" t="s">
        <v>401</v>
      </c>
      <c r="C152" s="95">
        <v>1243</v>
      </c>
      <c r="D152" s="90">
        <v>3729000</v>
      </c>
      <c r="E152" s="89" t="s">
        <v>415</v>
      </c>
      <c r="F152" s="44">
        <v>0</v>
      </c>
      <c r="G152" s="28" t="s">
        <v>190</v>
      </c>
      <c r="H152" s="18">
        <v>1897</v>
      </c>
      <c r="I152" s="30">
        <v>2013</v>
      </c>
      <c r="J152" s="31" t="s">
        <v>402</v>
      </c>
      <c r="K152" s="31" t="s">
        <v>403</v>
      </c>
      <c r="L152" s="31" t="s">
        <v>404</v>
      </c>
      <c r="M152" s="65" t="s">
        <v>405</v>
      </c>
    </row>
    <row r="153" spans="1:13" s="2" customFormat="1" ht="76.900000000000006" customHeight="1" thickBot="1" x14ac:dyDescent="0.3">
      <c r="A153" s="48">
        <v>3</v>
      </c>
      <c r="B153" s="24" t="s">
        <v>333</v>
      </c>
      <c r="C153" s="101">
        <v>1640.45</v>
      </c>
      <c r="D153" s="84">
        <v>4921350</v>
      </c>
      <c r="E153" s="85" t="s">
        <v>415</v>
      </c>
      <c r="F153" s="33">
        <v>0</v>
      </c>
      <c r="G153" s="34" t="s">
        <v>195</v>
      </c>
      <c r="H153" s="26">
        <v>1890</v>
      </c>
      <c r="I153" s="34">
        <v>2014</v>
      </c>
      <c r="J153" s="27" t="s">
        <v>152</v>
      </c>
      <c r="K153" s="27" t="s">
        <v>153</v>
      </c>
      <c r="L153" s="27" t="s">
        <v>196</v>
      </c>
      <c r="M153" s="69" t="s">
        <v>197</v>
      </c>
    </row>
    <row r="154" spans="1:13" s="2" customFormat="1" ht="37.9" customHeight="1" thickBot="1" x14ac:dyDescent="0.3">
      <c r="A154" s="153" t="s">
        <v>2</v>
      </c>
      <c r="B154" s="154"/>
      <c r="C154" s="21">
        <f>SUM(C151:C153)</f>
        <v>4381.05</v>
      </c>
      <c r="D154" s="42">
        <f>SUM(D151:D153)</f>
        <v>13143150</v>
      </c>
      <c r="E154" s="43" t="s">
        <v>0</v>
      </c>
      <c r="F154" s="35">
        <f>F62</f>
        <v>0</v>
      </c>
      <c r="G154" s="19" t="s">
        <v>0</v>
      </c>
      <c r="H154" s="19" t="s">
        <v>0</v>
      </c>
      <c r="I154" s="19" t="s">
        <v>0</v>
      </c>
      <c r="J154" s="32" t="s">
        <v>0</v>
      </c>
      <c r="K154" s="32" t="s">
        <v>0</v>
      </c>
      <c r="L154" s="32" t="s">
        <v>0</v>
      </c>
      <c r="M154" s="66" t="s">
        <v>0</v>
      </c>
    </row>
    <row r="155" spans="1:13" s="2" customFormat="1" ht="41.45" customHeight="1" thickBot="1" x14ac:dyDescent="0.3">
      <c r="A155" s="150" t="s">
        <v>22</v>
      </c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2"/>
    </row>
    <row r="156" spans="1:13" s="2" customFormat="1" ht="37.9" customHeight="1" x14ac:dyDescent="0.25">
      <c r="A156" s="155" t="s">
        <v>1</v>
      </c>
      <c r="B156" s="157" t="s">
        <v>13</v>
      </c>
      <c r="C156" s="160" t="s">
        <v>27</v>
      </c>
      <c r="D156" s="144" t="s">
        <v>413</v>
      </c>
      <c r="E156" s="145"/>
      <c r="F156" s="78" t="s">
        <v>14</v>
      </c>
      <c r="G156" s="157" t="s">
        <v>3</v>
      </c>
      <c r="H156" s="157"/>
      <c r="I156" s="157"/>
      <c r="J156" s="157"/>
      <c r="K156" s="157"/>
      <c r="L156" s="157"/>
      <c r="M156" s="159"/>
    </row>
    <row r="157" spans="1:13" s="2" customFormat="1" ht="73.900000000000006" customHeight="1" thickBot="1" x14ac:dyDescent="0.3">
      <c r="A157" s="156"/>
      <c r="B157" s="158"/>
      <c r="C157" s="161"/>
      <c r="D157" s="136" t="s">
        <v>414</v>
      </c>
      <c r="E157" s="123" t="s">
        <v>349</v>
      </c>
      <c r="F157" s="130" t="s">
        <v>349</v>
      </c>
      <c r="G157" s="131" t="s">
        <v>4</v>
      </c>
      <c r="H157" s="131" t="s">
        <v>5</v>
      </c>
      <c r="I157" s="131" t="s">
        <v>6</v>
      </c>
      <c r="J157" s="134" t="s">
        <v>7</v>
      </c>
      <c r="K157" s="134" t="s">
        <v>8</v>
      </c>
      <c r="L157" s="134" t="s">
        <v>9</v>
      </c>
      <c r="M157" s="133" t="s">
        <v>12</v>
      </c>
    </row>
    <row r="158" spans="1:13" s="2" customFormat="1" ht="84.6" customHeight="1" x14ac:dyDescent="0.25">
      <c r="A158" s="46">
        <v>1</v>
      </c>
      <c r="B158" s="13" t="s">
        <v>173</v>
      </c>
      <c r="C158" s="100">
        <v>5639.3</v>
      </c>
      <c r="D158" s="81">
        <v>16917900</v>
      </c>
      <c r="E158" s="82" t="s">
        <v>415</v>
      </c>
      <c r="F158" s="36">
        <v>0</v>
      </c>
      <c r="G158" s="15" t="s">
        <v>174</v>
      </c>
      <c r="H158" s="15">
        <v>1991</v>
      </c>
      <c r="I158" s="15" t="s">
        <v>0</v>
      </c>
      <c r="J158" s="22" t="s">
        <v>175</v>
      </c>
      <c r="K158" s="22" t="s">
        <v>176</v>
      </c>
      <c r="L158" s="22" t="s">
        <v>177</v>
      </c>
      <c r="M158" s="67" t="s">
        <v>178</v>
      </c>
    </row>
    <row r="159" spans="1:13" s="2" customFormat="1" ht="92.45" customHeight="1" thickBot="1" x14ac:dyDescent="0.3">
      <c r="A159" s="48">
        <v>2</v>
      </c>
      <c r="B159" s="24" t="s">
        <v>168</v>
      </c>
      <c r="C159" s="101">
        <v>467.5</v>
      </c>
      <c r="D159" s="92">
        <v>1402500</v>
      </c>
      <c r="E159" s="93" t="s">
        <v>415</v>
      </c>
      <c r="F159" s="33">
        <v>0</v>
      </c>
      <c r="G159" s="34" t="s">
        <v>169</v>
      </c>
      <c r="H159" s="26">
        <v>2002</v>
      </c>
      <c r="I159" s="34">
        <v>2018</v>
      </c>
      <c r="J159" s="27" t="s">
        <v>170</v>
      </c>
      <c r="K159" s="27" t="s">
        <v>171</v>
      </c>
      <c r="L159" s="27" t="s">
        <v>172</v>
      </c>
      <c r="M159" s="69" t="s">
        <v>352</v>
      </c>
    </row>
    <row r="160" spans="1:13" s="2" customFormat="1" ht="37.9" customHeight="1" thickBot="1" x14ac:dyDescent="0.3">
      <c r="A160" s="153" t="s">
        <v>2</v>
      </c>
      <c r="B160" s="154"/>
      <c r="C160" s="21">
        <f>SUM(C158:C159)</f>
        <v>6106.8</v>
      </c>
      <c r="D160" s="42">
        <f>SUM(D158:D159)</f>
        <v>18320400</v>
      </c>
      <c r="E160" s="43" t="s">
        <v>0</v>
      </c>
      <c r="F160" s="35">
        <f>F159</f>
        <v>0</v>
      </c>
      <c r="G160" s="19" t="s">
        <v>0</v>
      </c>
      <c r="H160" s="19" t="s">
        <v>0</v>
      </c>
      <c r="I160" s="19" t="s">
        <v>0</v>
      </c>
      <c r="J160" s="32" t="s">
        <v>0</v>
      </c>
      <c r="K160" s="32" t="s">
        <v>0</v>
      </c>
      <c r="L160" s="32" t="s">
        <v>0</v>
      </c>
      <c r="M160" s="66" t="s">
        <v>0</v>
      </c>
    </row>
    <row r="161" spans="1:13" s="2" customFormat="1" ht="37.9" customHeight="1" thickBot="1" x14ac:dyDescent="0.3">
      <c r="A161" s="150" t="s">
        <v>294</v>
      </c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2"/>
    </row>
    <row r="162" spans="1:13" s="2" customFormat="1" ht="37.9" customHeight="1" x14ac:dyDescent="0.25">
      <c r="A162" s="155" t="s">
        <v>1</v>
      </c>
      <c r="B162" s="157" t="s">
        <v>13</v>
      </c>
      <c r="C162" s="160" t="s">
        <v>27</v>
      </c>
      <c r="D162" s="144" t="s">
        <v>413</v>
      </c>
      <c r="E162" s="145"/>
      <c r="F162" s="78" t="s">
        <v>14</v>
      </c>
      <c r="G162" s="157" t="s">
        <v>3</v>
      </c>
      <c r="H162" s="157"/>
      <c r="I162" s="157"/>
      <c r="J162" s="157"/>
      <c r="K162" s="157"/>
      <c r="L162" s="157"/>
      <c r="M162" s="159"/>
    </row>
    <row r="163" spans="1:13" s="2" customFormat="1" ht="69.599999999999994" customHeight="1" thickBot="1" x14ac:dyDescent="0.3">
      <c r="A163" s="156"/>
      <c r="B163" s="158"/>
      <c r="C163" s="161"/>
      <c r="D163" s="136" t="s">
        <v>414</v>
      </c>
      <c r="E163" s="123" t="s">
        <v>349</v>
      </c>
      <c r="F163" s="130" t="s">
        <v>349</v>
      </c>
      <c r="G163" s="131" t="s">
        <v>4</v>
      </c>
      <c r="H163" s="131" t="s">
        <v>5</v>
      </c>
      <c r="I163" s="131" t="s">
        <v>6</v>
      </c>
      <c r="J163" s="134" t="s">
        <v>7</v>
      </c>
      <c r="K163" s="134" t="s">
        <v>8</v>
      </c>
      <c r="L163" s="134" t="s">
        <v>9</v>
      </c>
      <c r="M163" s="133" t="s">
        <v>12</v>
      </c>
    </row>
    <row r="164" spans="1:13" s="2" customFormat="1" ht="83.45" customHeight="1" thickBot="1" x14ac:dyDescent="0.3">
      <c r="A164" s="46">
        <v>1</v>
      </c>
      <c r="B164" s="13" t="s">
        <v>358</v>
      </c>
      <c r="C164" s="100">
        <v>1352.7</v>
      </c>
      <c r="D164" s="109">
        <v>4058100</v>
      </c>
      <c r="E164" s="110" t="s">
        <v>415</v>
      </c>
      <c r="F164" s="36">
        <v>0</v>
      </c>
      <c r="G164" s="15" t="s">
        <v>320</v>
      </c>
      <c r="H164" s="15">
        <v>1882</v>
      </c>
      <c r="I164" s="15">
        <v>2020</v>
      </c>
      <c r="J164" s="22" t="s">
        <v>318</v>
      </c>
      <c r="K164" s="22" t="s">
        <v>321</v>
      </c>
      <c r="L164" s="22" t="s">
        <v>322</v>
      </c>
      <c r="M164" s="67" t="s">
        <v>323</v>
      </c>
    </row>
    <row r="165" spans="1:13" s="2" customFormat="1" ht="37.9" customHeight="1" thickBot="1" x14ac:dyDescent="0.3">
      <c r="A165" s="153" t="s">
        <v>2</v>
      </c>
      <c r="B165" s="154"/>
      <c r="C165" s="21">
        <f>SUM(C164:C164)</f>
        <v>1352.7</v>
      </c>
      <c r="D165" s="111">
        <f>D164</f>
        <v>4058100</v>
      </c>
      <c r="E165" s="99" t="s">
        <v>0</v>
      </c>
      <c r="F165" s="35">
        <f>SUM(F164)</f>
        <v>0</v>
      </c>
      <c r="G165" s="19" t="s">
        <v>0</v>
      </c>
      <c r="H165" s="19" t="s">
        <v>0</v>
      </c>
      <c r="I165" s="19" t="s">
        <v>0</v>
      </c>
      <c r="J165" s="32" t="s">
        <v>0</v>
      </c>
      <c r="K165" s="32" t="s">
        <v>0</v>
      </c>
      <c r="L165" s="32" t="s">
        <v>0</v>
      </c>
      <c r="M165" s="66" t="s">
        <v>0</v>
      </c>
    </row>
    <row r="166" spans="1:13" s="2" customFormat="1" ht="37.9" customHeight="1" thickBot="1" x14ac:dyDescent="0.3">
      <c r="A166" s="150" t="s">
        <v>23</v>
      </c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2"/>
    </row>
    <row r="167" spans="1:13" s="2" customFormat="1" ht="36" customHeight="1" x14ac:dyDescent="0.25">
      <c r="A167" s="155" t="s">
        <v>1</v>
      </c>
      <c r="B167" s="170" t="s">
        <v>13</v>
      </c>
      <c r="C167" s="168" t="s">
        <v>27</v>
      </c>
      <c r="D167" s="144" t="s">
        <v>413</v>
      </c>
      <c r="E167" s="145"/>
      <c r="F167" s="78" t="s">
        <v>14</v>
      </c>
      <c r="G167" s="157" t="s">
        <v>3</v>
      </c>
      <c r="H167" s="157"/>
      <c r="I167" s="157"/>
      <c r="J167" s="157"/>
      <c r="K167" s="157"/>
      <c r="L167" s="157"/>
      <c r="M167" s="159"/>
    </row>
    <row r="168" spans="1:13" s="2" customFormat="1" ht="68.45" customHeight="1" thickBot="1" x14ac:dyDescent="0.3">
      <c r="A168" s="156"/>
      <c r="B168" s="167"/>
      <c r="C168" s="169"/>
      <c r="D168" s="136" t="s">
        <v>414</v>
      </c>
      <c r="E168" s="123" t="s">
        <v>349</v>
      </c>
      <c r="F168" s="130" t="s">
        <v>349</v>
      </c>
      <c r="G168" s="131" t="s">
        <v>4</v>
      </c>
      <c r="H168" s="131" t="s">
        <v>5</v>
      </c>
      <c r="I168" s="131" t="s">
        <v>6</v>
      </c>
      <c r="J168" s="134" t="s">
        <v>7</v>
      </c>
      <c r="K168" s="134" t="s">
        <v>8</v>
      </c>
      <c r="L168" s="134" t="s">
        <v>9</v>
      </c>
      <c r="M168" s="133" t="s">
        <v>12</v>
      </c>
    </row>
    <row r="169" spans="1:13" s="2" customFormat="1" ht="68.45" customHeight="1" thickBot="1" x14ac:dyDescent="0.3">
      <c r="A169" s="49">
        <v>1</v>
      </c>
      <c r="B169" s="16" t="s">
        <v>160</v>
      </c>
      <c r="C169" s="95">
        <v>1596.18</v>
      </c>
      <c r="D169" s="119">
        <v>4788540</v>
      </c>
      <c r="E169" s="110" t="s">
        <v>415</v>
      </c>
      <c r="F169" s="44">
        <v>0</v>
      </c>
      <c r="G169" s="30" t="s">
        <v>161</v>
      </c>
      <c r="H169" s="18" t="s">
        <v>162</v>
      </c>
      <c r="I169" s="30" t="s">
        <v>163</v>
      </c>
      <c r="J169" s="31" t="s">
        <v>164</v>
      </c>
      <c r="K169" s="31" t="s">
        <v>165</v>
      </c>
      <c r="L169" s="31" t="s">
        <v>166</v>
      </c>
      <c r="M169" s="65" t="s">
        <v>167</v>
      </c>
    </row>
    <row r="170" spans="1:13" s="2" customFormat="1" ht="37.9" customHeight="1" thickBot="1" x14ac:dyDescent="0.3">
      <c r="A170" s="153" t="s">
        <v>2</v>
      </c>
      <c r="B170" s="154"/>
      <c r="C170" s="21">
        <f>SUM(C169)</f>
        <v>1596.18</v>
      </c>
      <c r="D170" s="111">
        <f>D169</f>
        <v>4788540</v>
      </c>
      <c r="E170" s="99" t="s">
        <v>0</v>
      </c>
      <c r="F170" s="35">
        <f>F169</f>
        <v>0</v>
      </c>
      <c r="G170" s="19" t="s">
        <v>0</v>
      </c>
      <c r="H170" s="19" t="s">
        <v>0</v>
      </c>
      <c r="I170" s="19" t="s">
        <v>0</v>
      </c>
      <c r="J170" s="32" t="s">
        <v>0</v>
      </c>
      <c r="K170" s="32" t="s">
        <v>0</v>
      </c>
      <c r="L170" s="32" t="s">
        <v>0</v>
      </c>
      <c r="M170" s="66" t="s">
        <v>0</v>
      </c>
    </row>
    <row r="171" spans="1:13" s="2" customFormat="1" ht="37.9" customHeight="1" thickBot="1" x14ac:dyDescent="0.3">
      <c r="A171" s="150" t="s">
        <v>24</v>
      </c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2"/>
    </row>
    <row r="172" spans="1:13" s="2" customFormat="1" ht="37.9" customHeight="1" x14ac:dyDescent="0.25">
      <c r="A172" s="155" t="s">
        <v>1</v>
      </c>
      <c r="B172" s="170" t="s">
        <v>13</v>
      </c>
      <c r="C172" s="168" t="s">
        <v>27</v>
      </c>
      <c r="D172" s="144" t="s">
        <v>413</v>
      </c>
      <c r="E172" s="145"/>
      <c r="F172" s="78" t="s">
        <v>14</v>
      </c>
      <c r="G172" s="157" t="s">
        <v>3</v>
      </c>
      <c r="H172" s="157"/>
      <c r="I172" s="157"/>
      <c r="J172" s="157"/>
      <c r="K172" s="157"/>
      <c r="L172" s="157"/>
      <c r="M172" s="159"/>
    </row>
    <row r="173" spans="1:13" s="2" customFormat="1" ht="72" customHeight="1" thickBot="1" x14ac:dyDescent="0.3">
      <c r="A173" s="156"/>
      <c r="B173" s="167"/>
      <c r="C173" s="169"/>
      <c r="D173" s="136" t="s">
        <v>414</v>
      </c>
      <c r="E173" s="123" t="s">
        <v>349</v>
      </c>
      <c r="F173" s="130" t="s">
        <v>349</v>
      </c>
      <c r="G173" s="131" t="s">
        <v>4</v>
      </c>
      <c r="H173" s="131" t="s">
        <v>5</v>
      </c>
      <c r="I173" s="131" t="s">
        <v>6</v>
      </c>
      <c r="J173" s="134" t="s">
        <v>7</v>
      </c>
      <c r="K173" s="134" t="s">
        <v>8</v>
      </c>
      <c r="L173" s="134" t="s">
        <v>9</v>
      </c>
      <c r="M173" s="133" t="s">
        <v>12</v>
      </c>
    </row>
    <row r="174" spans="1:13" s="2" customFormat="1" ht="39" customHeight="1" x14ac:dyDescent="0.25">
      <c r="A174" s="46">
        <v>1</v>
      </c>
      <c r="B174" s="13" t="s">
        <v>360</v>
      </c>
      <c r="C174" s="148">
        <v>1842</v>
      </c>
      <c r="D174" s="146">
        <v>5526000</v>
      </c>
      <c r="E174" s="148" t="s">
        <v>415</v>
      </c>
      <c r="F174" s="177">
        <v>0</v>
      </c>
      <c r="G174" s="15" t="s">
        <v>362</v>
      </c>
      <c r="H174" s="15">
        <v>1936</v>
      </c>
      <c r="I174" s="15" t="s">
        <v>0</v>
      </c>
      <c r="J174" s="22" t="s">
        <v>318</v>
      </c>
      <c r="K174" s="22" t="s">
        <v>361</v>
      </c>
      <c r="L174" s="22" t="s">
        <v>10</v>
      </c>
      <c r="M174" s="67" t="s">
        <v>0</v>
      </c>
    </row>
    <row r="175" spans="1:13" s="2" customFormat="1" ht="37.9" customHeight="1" thickBot="1" x14ac:dyDescent="0.3">
      <c r="A175" s="49">
        <v>2</v>
      </c>
      <c r="B175" s="16" t="s">
        <v>363</v>
      </c>
      <c r="C175" s="149"/>
      <c r="D175" s="147"/>
      <c r="E175" s="149"/>
      <c r="F175" s="178">
        <v>0</v>
      </c>
      <c r="G175" s="39" t="s">
        <v>324</v>
      </c>
      <c r="H175" s="40" t="s">
        <v>325</v>
      </c>
      <c r="I175" s="39">
        <v>2020</v>
      </c>
      <c r="J175" s="41" t="s">
        <v>326</v>
      </c>
      <c r="K175" s="41" t="s">
        <v>327</v>
      </c>
      <c r="L175" s="41" t="s">
        <v>328</v>
      </c>
      <c r="M175" s="70" t="s">
        <v>329</v>
      </c>
    </row>
    <row r="176" spans="1:13" s="2" customFormat="1" ht="37.9" customHeight="1" thickBot="1" x14ac:dyDescent="0.3">
      <c r="A176" s="153" t="s">
        <v>2</v>
      </c>
      <c r="B176" s="154"/>
      <c r="C176" s="21">
        <f>SUM(C174)</f>
        <v>1842</v>
      </c>
      <c r="D176" s="111">
        <f>D174</f>
        <v>5526000</v>
      </c>
      <c r="E176" s="99" t="s">
        <v>0</v>
      </c>
      <c r="F176" s="112">
        <f>F175</f>
        <v>0</v>
      </c>
      <c r="G176" s="60" t="s">
        <v>0</v>
      </c>
      <c r="H176" s="60" t="s">
        <v>0</v>
      </c>
      <c r="I176" s="60" t="s">
        <v>0</v>
      </c>
      <c r="J176" s="73" t="s">
        <v>0</v>
      </c>
      <c r="K176" s="73" t="s">
        <v>0</v>
      </c>
      <c r="L176" s="73" t="s">
        <v>0</v>
      </c>
      <c r="M176" s="74" t="s">
        <v>0</v>
      </c>
    </row>
    <row r="177" spans="1:13" s="2" customFormat="1" ht="37.9" customHeight="1" thickBot="1" x14ac:dyDescent="0.3">
      <c r="A177" s="150" t="s">
        <v>25</v>
      </c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2"/>
    </row>
    <row r="178" spans="1:13" s="2" customFormat="1" ht="34.9" customHeight="1" x14ac:dyDescent="0.25">
      <c r="A178" s="155" t="s">
        <v>1</v>
      </c>
      <c r="B178" s="157" t="s">
        <v>13</v>
      </c>
      <c r="C178" s="160" t="s">
        <v>27</v>
      </c>
      <c r="D178" s="144" t="s">
        <v>413</v>
      </c>
      <c r="E178" s="145"/>
      <c r="F178" s="78" t="s">
        <v>14</v>
      </c>
      <c r="G178" s="157" t="s">
        <v>3</v>
      </c>
      <c r="H178" s="157"/>
      <c r="I178" s="157"/>
      <c r="J178" s="157"/>
      <c r="K178" s="157"/>
      <c r="L178" s="157"/>
      <c r="M178" s="159"/>
    </row>
    <row r="179" spans="1:13" s="2" customFormat="1" ht="73.900000000000006" customHeight="1" thickBot="1" x14ac:dyDescent="0.3">
      <c r="A179" s="156"/>
      <c r="B179" s="158"/>
      <c r="C179" s="161"/>
      <c r="D179" s="136" t="s">
        <v>414</v>
      </c>
      <c r="E179" s="123" t="s">
        <v>349</v>
      </c>
      <c r="F179" s="130" t="s">
        <v>349</v>
      </c>
      <c r="G179" s="131" t="s">
        <v>4</v>
      </c>
      <c r="H179" s="131" t="s">
        <v>5</v>
      </c>
      <c r="I179" s="131" t="s">
        <v>6</v>
      </c>
      <c r="J179" s="134" t="s">
        <v>7</v>
      </c>
      <c r="K179" s="134" t="s">
        <v>8</v>
      </c>
      <c r="L179" s="134" t="s">
        <v>9</v>
      </c>
      <c r="M179" s="133" t="s">
        <v>12</v>
      </c>
    </row>
    <row r="180" spans="1:13" s="2" customFormat="1" ht="59.45" customHeight="1" x14ac:dyDescent="0.25">
      <c r="A180" s="46">
        <v>1</v>
      </c>
      <c r="B180" s="13" t="s">
        <v>330</v>
      </c>
      <c r="C180" s="100">
        <v>103.36</v>
      </c>
      <c r="D180" s="81">
        <v>310080</v>
      </c>
      <c r="E180" s="82" t="s">
        <v>415</v>
      </c>
      <c r="F180" s="83">
        <v>0</v>
      </c>
      <c r="G180" s="28" t="s">
        <v>343</v>
      </c>
      <c r="H180" s="15" t="s">
        <v>32</v>
      </c>
      <c r="I180" s="28" t="s">
        <v>344</v>
      </c>
      <c r="J180" s="22" t="s">
        <v>345</v>
      </c>
      <c r="K180" s="22" t="s">
        <v>346</v>
      </c>
      <c r="L180" s="22" t="s">
        <v>347</v>
      </c>
      <c r="M180" s="67" t="s">
        <v>348</v>
      </c>
    </row>
    <row r="181" spans="1:13" s="2" customFormat="1" ht="73.150000000000006" customHeight="1" thickBot="1" x14ac:dyDescent="0.3">
      <c r="A181" s="48">
        <v>2</v>
      </c>
      <c r="B181" s="24" t="s">
        <v>339</v>
      </c>
      <c r="C181" s="101">
        <v>10.25</v>
      </c>
      <c r="D181" s="92">
        <v>15375</v>
      </c>
      <c r="E181" s="93" t="s">
        <v>416</v>
      </c>
      <c r="F181" s="86">
        <v>0</v>
      </c>
      <c r="G181" s="34" t="s">
        <v>340</v>
      </c>
      <c r="H181" s="26" t="s">
        <v>0</v>
      </c>
      <c r="I181" s="34">
        <v>2010</v>
      </c>
      <c r="J181" s="27" t="s">
        <v>0</v>
      </c>
      <c r="K181" s="27" t="s">
        <v>341</v>
      </c>
      <c r="L181" s="27" t="s">
        <v>342</v>
      </c>
      <c r="M181" s="69" t="s">
        <v>235</v>
      </c>
    </row>
    <row r="182" spans="1:13" s="2" customFormat="1" ht="37.9" customHeight="1" thickBot="1" x14ac:dyDescent="0.3">
      <c r="A182" s="153" t="s">
        <v>2</v>
      </c>
      <c r="B182" s="154"/>
      <c r="C182" s="21">
        <f>SUM(C180)</f>
        <v>103.36</v>
      </c>
      <c r="D182" s="111">
        <f>SUM(D180:D181)</f>
        <v>325455</v>
      </c>
      <c r="E182" s="99" t="s">
        <v>0</v>
      </c>
      <c r="F182" s="35">
        <f>SUM(F180:F181)</f>
        <v>0</v>
      </c>
      <c r="G182" s="19" t="s">
        <v>0</v>
      </c>
      <c r="H182" s="19" t="s">
        <v>0</v>
      </c>
      <c r="I182" s="19" t="s">
        <v>0</v>
      </c>
      <c r="J182" s="32" t="s">
        <v>0</v>
      </c>
      <c r="K182" s="32" t="s">
        <v>0</v>
      </c>
      <c r="L182" s="32" t="s">
        <v>0</v>
      </c>
      <c r="M182" s="66" t="s">
        <v>0</v>
      </c>
    </row>
    <row r="183" spans="1:13" s="2" customFormat="1" ht="37.9" customHeight="1" thickBot="1" x14ac:dyDescent="0.3">
      <c r="A183" s="150" t="s">
        <v>421</v>
      </c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2"/>
    </row>
    <row r="184" spans="1:13" s="2" customFormat="1" ht="37.9" customHeight="1" x14ac:dyDescent="0.25">
      <c r="A184" s="155" t="s">
        <v>1</v>
      </c>
      <c r="B184" s="157" t="s">
        <v>13</v>
      </c>
      <c r="C184" s="160" t="s">
        <v>27</v>
      </c>
      <c r="D184" s="144" t="s">
        <v>413</v>
      </c>
      <c r="E184" s="145"/>
      <c r="F184" s="78" t="s">
        <v>14</v>
      </c>
      <c r="G184" s="157" t="s">
        <v>3</v>
      </c>
      <c r="H184" s="157"/>
      <c r="I184" s="157"/>
      <c r="J184" s="157"/>
      <c r="K184" s="157"/>
      <c r="L184" s="157"/>
      <c r="M184" s="159"/>
    </row>
    <row r="185" spans="1:13" s="2" customFormat="1" ht="81.599999999999994" customHeight="1" thickBot="1" x14ac:dyDescent="0.3">
      <c r="A185" s="156"/>
      <c r="B185" s="158"/>
      <c r="C185" s="161"/>
      <c r="D185" s="136" t="s">
        <v>414</v>
      </c>
      <c r="E185" s="123" t="s">
        <v>349</v>
      </c>
      <c r="F185" s="130" t="s">
        <v>349</v>
      </c>
      <c r="G185" s="131" t="s">
        <v>4</v>
      </c>
      <c r="H185" s="131" t="s">
        <v>5</v>
      </c>
      <c r="I185" s="131" t="s">
        <v>6</v>
      </c>
      <c r="J185" s="134" t="s">
        <v>7</v>
      </c>
      <c r="K185" s="134" t="s">
        <v>8</v>
      </c>
      <c r="L185" s="134" t="s">
        <v>9</v>
      </c>
      <c r="M185" s="133" t="s">
        <v>12</v>
      </c>
    </row>
    <row r="186" spans="1:13" s="2" customFormat="1" ht="79.5" thickBot="1" x14ac:dyDescent="0.3">
      <c r="A186" s="46">
        <v>1</v>
      </c>
      <c r="B186" s="13" t="s">
        <v>426</v>
      </c>
      <c r="C186" s="100" t="s">
        <v>0</v>
      </c>
      <c r="D186" s="81">
        <v>4516315.09</v>
      </c>
      <c r="E186" s="82" t="s">
        <v>422</v>
      </c>
      <c r="F186" s="83">
        <v>0</v>
      </c>
      <c r="G186" s="28" t="s">
        <v>0</v>
      </c>
      <c r="H186" s="15">
        <v>2023</v>
      </c>
      <c r="I186" s="28" t="s">
        <v>0</v>
      </c>
      <c r="J186" s="22" t="s">
        <v>424</v>
      </c>
      <c r="K186" s="22" t="s">
        <v>423</v>
      </c>
      <c r="L186" s="22" t="s">
        <v>425</v>
      </c>
      <c r="M186" s="67" t="s">
        <v>0</v>
      </c>
    </row>
    <row r="187" spans="1:13" s="2" customFormat="1" ht="53.45" customHeight="1" thickBot="1" x14ac:dyDescent="0.3">
      <c r="A187" s="150" t="s">
        <v>412</v>
      </c>
      <c r="B187" s="151"/>
      <c r="C187" s="114">
        <f>C5+C11+C18+C23+C47+C58+C68+C82+C97+C103+C108+C114+C121+C127+C132+C138+C147+C154+C160+C165+C170+C176+C182</f>
        <v>141320.09999999998</v>
      </c>
      <c r="D187" s="115">
        <f>D5+D11+D18+D23+D47+D58+D68+D82+D97+D103+D108+D114+D121+D127+D132+D138+D147+D154+D160+D165+D170+D176+D182+D186</f>
        <v>497206506.42999995</v>
      </c>
      <c r="E187" s="114" t="s">
        <v>0</v>
      </c>
      <c r="F187" s="116">
        <f>F5+F11+F18+F23+F47+F58+F68+F82+F97+F103+F108+F114+F121+F127+F132+F138+F147+F154+F160+F165+F170+F176+F182+F186</f>
        <v>506110.9</v>
      </c>
      <c r="G187" s="59" t="s">
        <v>0</v>
      </c>
      <c r="H187" s="59" t="s">
        <v>0</v>
      </c>
      <c r="I187" s="59" t="s">
        <v>0</v>
      </c>
      <c r="J187" s="117" t="s">
        <v>0</v>
      </c>
      <c r="K187" s="117" t="s">
        <v>0</v>
      </c>
      <c r="L187" s="117" t="s">
        <v>0</v>
      </c>
      <c r="M187" s="118" t="s">
        <v>0</v>
      </c>
    </row>
    <row r="188" spans="1:13" ht="31.9" customHeight="1" x14ac:dyDescent="0.25"/>
    <row r="189" spans="1:13" ht="31.9" customHeight="1" x14ac:dyDescent="0.25"/>
  </sheetData>
  <mergeCells count="172">
    <mergeCell ref="A183:M183"/>
    <mergeCell ref="A184:A185"/>
    <mergeCell ref="B184:B185"/>
    <mergeCell ref="C184:C185"/>
    <mergeCell ref="D184:E184"/>
    <mergeCell ref="G184:M184"/>
    <mergeCell ref="A23:B23"/>
    <mergeCell ref="A47:B47"/>
    <mergeCell ref="A58:B58"/>
    <mergeCell ref="A68:B68"/>
    <mergeCell ref="A103:B103"/>
    <mergeCell ref="A114:B114"/>
    <mergeCell ref="A84:A85"/>
    <mergeCell ref="B84:B85"/>
    <mergeCell ref="A69:M69"/>
    <mergeCell ref="A104:M104"/>
    <mergeCell ref="A105:A106"/>
    <mergeCell ref="B105:B106"/>
    <mergeCell ref="A108:B108"/>
    <mergeCell ref="A178:A179"/>
    <mergeCell ref="B178:B179"/>
    <mergeCell ref="C178:C179"/>
    <mergeCell ref="A176:B176"/>
    <mergeCell ref="A121:B121"/>
    <mergeCell ref="A127:B127"/>
    <mergeCell ref="A138:B138"/>
    <mergeCell ref="B162:B163"/>
    <mergeCell ref="A156:A157"/>
    <mergeCell ref="B156:B157"/>
    <mergeCell ref="A149:A150"/>
    <mergeCell ref="B149:B150"/>
    <mergeCell ref="A140:A141"/>
    <mergeCell ref="B140:B141"/>
    <mergeCell ref="C156:C157"/>
    <mergeCell ref="A162:A163"/>
    <mergeCell ref="A177:M177"/>
    <mergeCell ref="G178:M178"/>
    <mergeCell ref="A161:M161"/>
    <mergeCell ref="G162:M162"/>
    <mergeCell ref="A160:B160"/>
    <mergeCell ref="D162:E162"/>
    <mergeCell ref="A172:A173"/>
    <mergeCell ref="C174:C175"/>
    <mergeCell ref="F174:F175"/>
    <mergeCell ref="G172:M172"/>
    <mergeCell ref="A166:M166"/>
    <mergeCell ref="A171:M171"/>
    <mergeCell ref="A170:B170"/>
    <mergeCell ref="C172:C173"/>
    <mergeCell ref="B172:B173"/>
    <mergeCell ref="D172:E172"/>
    <mergeCell ref="D140:E140"/>
    <mergeCell ref="C140:C141"/>
    <mergeCell ref="C149:C150"/>
    <mergeCell ref="D156:E156"/>
    <mergeCell ref="G140:M140"/>
    <mergeCell ref="G149:M149"/>
    <mergeCell ref="D149:E149"/>
    <mergeCell ref="A155:M155"/>
    <mergeCell ref="G156:M156"/>
    <mergeCell ref="C70:C71"/>
    <mergeCell ref="C84:C85"/>
    <mergeCell ref="G84:M84"/>
    <mergeCell ref="D70:E70"/>
    <mergeCell ref="D84:E84"/>
    <mergeCell ref="D99:E99"/>
    <mergeCell ref="G123:M123"/>
    <mergeCell ref="A122:M122"/>
    <mergeCell ref="A116:A117"/>
    <mergeCell ref="B116:B117"/>
    <mergeCell ref="C116:C117"/>
    <mergeCell ref="D116:E116"/>
    <mergeCell ref="A115:M115"/>
    <mergeCell ref="A110:A111"/>
    <mergeCell ref="B110:B111"/>
    <mergeCell ref="C110:C111"/>
    <mergeCell ref="G167:M167"/>
    <mergeCell ref="C162:C163"/>
    <mergeCell ref="C99:C100"/>
    <mergeCell ref="A123:A124"/>
    <mergeCell ref="B123:B124"/>
    <mergeCell ref="A134:A135"/>
    <mergeCell ref="B134:B135"/>
    <mergeCell ref="A147:B147"/>
    <mergeCell ref="B129:B130"/>
    <mergeCell ref="A132:B132"/>
    <mergeCell ref="A133:M133"/>
    <mergeCell ref="A109:M109"/>
    <mergeCell ref="G110:M110"/>
    <mergeCell ref="C167:C168"/>
    <mergeCell ref="B167:B168"/>
    <mergeCell ref="A167:A168"/>
    <mergeCell ref="A165:B165"/>
    <mergeCell ref="A148:M148"/>
    <mergeCell ref="A129:A130"/>
    <mergeCell ref="A154:B154"/>
    <mergeCell ref="A139:M139"/>
    <mergeCell ref="C134:C135"/>
    <mergeCell ref="C129:C130"/>
    <mergeCell ref="G129:M129"/>
    <mergeCell ref="A1:M1"/>
    <mergeCell ref="G70:M70"/>
    <mergeCell ref="A6:M6"/>
    <mergeCell ref="G7:M7"/>
    <mergeCell ref="A48:M48"/>
    <mergeCell ref="A97:B97"/>
    <mergeCell ref="A82:B82"/>
    <mergeCell ref="C49:C50"/>
    <mergeCell ref="A20:A21"/>
    <mergeCell ref="G20:M20"/>
    <mergeCell ref="A24:M24"/>
    <mergeCell ref="G2:M2"/>
    <mergeCell ref="G60:M60"/>
    <mergeCell ref="A19:M19"/>
    <mergeCell ref="A2:A3"/>
    <mergeCell ref="C2:C3"/>
    <mergeCell ref="C13:C14"/>
    <mergeCell ref="A7:A8"/>
    <mergeCell ref="B7:B8"/>
    <mergeCell ref="C7:C8"/>
    <mergeCell ref="A11:B11"/>
    <mergeCell ref="A5:B5"/>
    <mergeCell ref="A13:A14"/>
    <mergeCell ref="B2:B3"/>
    <mergeCell ref="A98:M98"/>
    <mergeCell ref="G99:M99"/>
    <mergeCell ref="G116:M116"/>
    <mergeCell ref="C105:C106"/>
    <mergeCell ref="G105:M105"/>
    <mergeCell ref="D105:E105"/>
    <mergeCell ref="C25:C26"/>
    <mergeCell ref="G13:M13"/>
    <mergeCell ref="G25:M25"/>
    <mergeCell ref="G49:M49"/>
    <mergeCell ref="D110:E110"/>
    <mergeCell ref="A99:A100"/>
    <mergeCell ref="B99:B100"/>
    <mergeCell ref="B20:B21"/>
    <mergeCell ref="C20:C21"/>
    <mergeCell ref="A18:B18"/>
    <mergeCell ref="B13:B14"/>
    <mergeCell ref="A60:A61"/>
    <mergeCell ref="B60:B61"/>
    <mergeCell ref="C60:C61"/>
    <mergeCell ref="A49:A50"/>
    <mergeCell ref="B49:B50"/>
    <mergeCell ref="A70:A71"/>
    <mergeCell ref="B70:B71"/>
    <mergeCell ref="D167:E167"/>
    <mergeCell ref="D178:E178"/>
    <mergeCell ref="D174:D175"/>
    <mergeCell ref="E174:E175"/>
    <mergeCell ref="D123:E123"/>
    <mergeCell ref="D129:E129"/>
    <mergeCell ref="D134:E134"/>
    <mergeCell ref="A187:B187"/>
    <mergeCell ref="D2:E2"/>
    <mergeCell ref="D7:E7"/>
    <mergeCell ref="D13:E13"/>
    <mergeCell ref="A128:M128"/>
    <mergeCell ref="D20:E20"/>
    <mergeCell ref="D25:E25"/>
    <mergeCell ref="D49:E49"/>
    <mergeCell ref="D60:E60"/>
    <mergeCell ref="A59:M59"/>
    <mergeCell ref="A182:B182"/>
    <mergeCell ref="A83:M83"/>
    <mergeCell ref="A25:A26"/>
    <mergeCell ref="B25:B26"/>
    <mergeCell ref="A12:M12"/>
    <mergeCell ref="G134:M134"/>
    <mergeCell ref="C123:C124"/>
  </mergeCells>
  <printOptions horizontalCentered="1"/>
  <pageMargins left="0.55118110236220474" right="0.55118110236220474" top="0.9055118110236221" bottom="0.74803149606299213" header="0.55118110236220474" footer="0.31496062992125984"/>
  <pageSetup paperSize="9" scale="43" fitToHeight="0" orientation="landscape" r:id="rId1"/>
  <headerFooter>
    <oddHeader>&amp;C&amp;"Garamond,Pogrubiony"&amp;12WYKAZ BUDYNKÓW I BUDOWLI&amp;R&amp;"Garamond,Pogrubiony"&amp;12ZAŁĄCZNIK A</oddHeader>
    <oddFooter>&amp;C&amp;"Garamond,Normalny"&amp;P</oddFooter>
  </headerFooter>
  <rowBreaks count="4" manualBreakCount="4">
    <brk id="18" max="12" man="1"/>
    <brk id="68" max="12" man="1"/>
    <brk id="127" max="12" man="1"/>
    <brk id="16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budynków i budowli</vt:lpstr>
      <vt:lpstr>'wykaz budynków i budowli'!Obszar_wydruku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2011-01-05T13:27:05Z</cp:lastPrinted>
  <dcterms:created xsi:type="dcterms:W3CDTF">2006-09-22T13:37:51Z</dcterms:created>
  <dcterms:modified xsi:type="dcterms:W3CDTF">2024-09-16T13:41:42Z</dcterms:modified>
</cp:coreProperties>
</file>