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X:\POSTĘPOWANIA PRZETARGOWE\Postępowania 2024\35-MMED-2024- Dostawa materiałów medycznych 2 części\01_Przygotowanie postępowania\"/>
    </mc:Choice>
  </mc:AlternateContent>
  <xr:revisionPtr revIDLastSave="0" documentId="13_ncr:1_{5D23F995-C49A-4984-A70F-500512D5816C}" xr6:coauthVersionLast="47" xr6:coauthVersionMax="47" xr10:uidLastSave="{00000000-0000-0000-0000-000000000000}"/>
  <bookViews>
    <workbookView xWindow="-108" yWindow="-108" windowWidth="30936" windowHeight="17496" tabRatio="821" firstSheet="1" activeTab="1" xr2:uid="{00000000-000D-0000-FFFF-FFFF00000000}"/>
  </bookViews>
  <sheets>
    <sheet name="Arkusz1" sheetId="32" state="hidden" r:id="rId1"/>
    <sheet name="cz. 1" sheetId="21" r:id="rId2"/>
    <sheet name="cz.2" sheetId="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1" l="1"/>
  <c r="C13" i="32" l="1"/>
  <c r="B13" i="32"/>
  <c r="B14" i="32" l="1"/>
  <c r="B15" i="32" l="1"/>
  <c r="C14" i="32"/>
  <c r="B5" i="32"/>
  <c r="I5" i="22"/>
  <c r="B11" i="32"/>
  <c r="B12" i="32"/>
  <c r="C5" i="32" l="1"/>
  <c r="C15" i="32"/>
  <c r="C11" i="32"/>
  <c r="C12" i="32"/>
  <c r="L5" i="22"/>
  <c r="M5" i="22" s="1"/>
  <c r="J5" i="22" s="1"/>
  <c r="L6" i="21"/>
  <c r="M6" i="21" s="1"/>
  <c r="B8" i="32"/>
  <c r="I6" i="21"/>
  <c r="L5" i="21"/>
  <c r="M5" i="21" s="1"/>
  <c r="I5" i="21"/>
  <c r="J6" i="21" l="1"/>
  <c r="J5" i="21"/>
  <c r="I6" i="22"/>
  <c r="B10" i="32" s="1"/>
  <c r="J6" i="22"/>
  <c r="C10" i="32" s="1"/>
  <c r="B16" i="32"/>
  <c r="B7" i="32"/>
  <c r="C8" i="32"/>
  <c r="B9" i="32"/>
  <c r="I7" i="21"/>
  <c r="B6" i="32" s="1"/>
  <c r="C7" i="32" l="1"/>
  <c r="J7" i="21"/>
  <c r="C6" i="32" s="1"/>
  <c r="C9" i="32"/>
  <c r="C16" i="32"/>
</calcChain>
</file>

<file path=xl/sharedStrings.xml><?xml version="1.0" encoding="utf-8"?>
<sst xmlns="http://schemas.openxmlformats.org/spreadsheetml/2006/main" count="53" uniqueCount="37">
  <si>
    <t>Lp.</t>
  </si>
  <si>
    <t>cena jedn. netto</t>
  </si>
  <si>
    <t>wartość brutto</t>
  </si>
  <si>
    <t>Razem</t>
  </si>
  <si>
    <t>1.</t>
  </si>
  <si>
    <t>2.</t>
  </si>
  <si>
    <t>producent /nr katalogowy</t>
  </si>
  <si>
    <t>stopa % podatku VAT</t>
  </si>
  <si>
    <t>Sprzęt - nazwa - wymagania</t>
  </si>
  <si>
    <t>Sprawdzić, zapisać w formacie pdf., podpisać zgodnie z wymaganiami SWZ</t>
  </si>
  <si>
    <t xml:space="preserve">  Formularz cenowy</t>
  </si>
  <si>
    <t>Załącznik nr 1a do SWZ</t>
  </si>
  <si>
    <t>szt.</t>
  </si>
  <si>
    <t>kpl.</t>
  </si>
  <si>
    <t>VAT</t>
  </si>
  <si>
    <t>wartości liczymy dla ilości maksymalnych</t>
  </si>
  <si>
    <t>min. ilość kpl.</t>
  </si>
  <si>
    <t>min. ilość op.</t>
  </si>
  <si>
    <t xml:space="preserve">max ilość    kpl. </t>
  </si>
  <si>
    <t>max ilość op.</t>
  </si>
  <si>
    <t>j.m.</t>
  </si>
  <si>
    <t>Wypełnić albo automatycznie: kol. nr 6, 7 i 8,  albo ręcznie: kol. nr  6, 7, 8, 9 i 10 - VAT wpisać ręcznie</t>
  </si>
  <si>
    <t>Nazwa i adres Wykonawcy / pieczątka</t>
  </si>
  <si>
    <t>wartość netto PLN            kol.5 x kol.7</t>
  </si>
  <si>
    <r>
      <t>Elektrody do defibrylatora Lifepak 12 i 15</t>
    </r>
    <r>
      <rPr>
        <sz val="10"/>
        <rFont val="Arial"/>
        <family val="2"/>
        <charset val="238"/>
      </rPr>
      <t xml:space="preserve"> </t>
    </r>
  </si>
  <si>
    <t>Przyssawka do systemu kompresji LUCAS</t>
  </si>
  <si>
    <t>Załącznik nr 1b do SWZ</t>
  </si>
  <si>
    <t>Załącznik nr 1a do umowy</t>
  </si>
  <si>
    <t>Załącznik nr 1b do umowy</t>
  </si>
  <si>
    <t>RAZEM</t>
  </si>
  <si>
    <t>kpl</t>
  </si>
  <si>
    <t xml:space="preserve">Wymienna  przyssawka do systemu kompresji klatki piersiowej LUKAS 3,v3.1. </t>
  </si>
  <si>
    <t>poz.1 i 2 Dopuszczamy tylko elektrody, które są kompatybilne z defibrylatorem Lifepack 15.</t>
  </si>
  <si>
    <t>35/MMED/2024  część nr 1</t>
  </si>
  <si>
    <t>35/MMED/2024  część nr 2</t>
  </si>
  <si>
    <t>Elektrody wielofunkcyjne do defibrylacji dla dorosłych do Lifepak 12 lub 15. Termin ważności min 12 m-cy od dnia dostawy. Minimalna powierzchnia czynna elektrody 80 cm2</t>
  </si>
  <si>
    <t>Pediatryczne wielofunkcyjne elektrody do defibrylacji  do Lifepak 12 lub 15. Termin ważności min 12 m-cy od dnia dostawy. Minimalna powierzchnia czynna  elektrody 36 cm2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</si>
</sst>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9"/>
      <color theme="0" tint="-0.14999847407452621"/>
      <name val="Arial"/>
      <family val="2"/>
      <charset val="238"/>
    </font>
    <font>
      <sz val="9"/>
      <color indexed="22"/>
      <name val="Arial"/>
      <family val="2"/>
      <charset val="238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60">
    <xf numFmtId="0" fontId="0" fillId="0" borderId="0" xfId="0"/>
    <xf numFmtId="0" fontId="18" fillId="0" borderId="0" xfId="0" applyFont="1"/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1" fillId="0" borderId="0" xfId="0" applyFont="1"/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5" fillId="0" borderId="0" xfId="0" applyFont="1"/>
    <xf numFmtId="0" fontId="19" fillId="0" borderId="0" xfId="0" applyFon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1" fillId="12" borderId="0" xfId="0" applyFont="1" applyFill="1" applyAlignment="1">
      <alignment horizontal="center"/>
    </xf>
    <xf numFmtId="4" fontId="1" fillId="0" borderId="10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9" fillId="0" borderId="0" xfId="0" applyFont="1" applyAlignment="1">
      <alignment horizontal="right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1" fontId="19" fillId="0" borderId="10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vertical="center"/>
    </xf>
    <xf numFmtId="4" fontId="26" fillId="0" borderId="10" xfId="0" applyNumberFormat="1" applyFont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right"/>
    </xf>
    <xf numFmtId="4" fontId="22" fillId="0" borderId="12" xfId="0" applyNumberFormat="1" applyFont="1" applyBorder="1" applyAlignment="1">
      <alignment horizontal="right"/>
    </xf>
    <xf numFmtId="0" fontId="23" fillId="0" borderId="10" xfId="0" applyFont="1" applyBorder="1" applyAlignment="1">
      <alignment horizontal="center" vertical="center"/>
    </xf>
    <xf numFmtId="0" fontId="22" fillId="0" borderId="15" xfId="0" applyFont="1" applyBorder="1"/>
    <xf numFmtId="0" fontId="1" fillId="0" borderId="10" xfId="0" applyFont="1" applyBorder="1" applyAlignment="1">
      <alignment wrapText="1"/>
    </xf>
    <xf numFmtId="0" fontId="27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2" fillId="13" borderId="13" xfId="0" applyFont="1" applyFill="1" applyBorder="1"/>
    <xf numFmtId="3" fontId="19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17" fillId="12" borderId="0" xfId="0" applyFont="1" applyFill="1"/>
    <xf numFmtId="2" fontId="22" fillId="0" borderId="17" xfId="0" applyNumberFormat="1" applyFont="1" applyBorder="1" applyAlignment="1">
      <alignment horizontal="right" vertical="center"/>
    </xf>
    <xf numFmtId="2" fontId="22" fillId="0" borderId="15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9" fillId="0" borderId="18" xfId="0" applyFont="1" applyBorder="1" applyAlignment="1">
      <alignment wrapText="1"/>
    </xf>
    <xf numFmtId="0" fontId="28" fillId="0" borderId="0" xfId="0" applyFont="1"/>
    <xf numFmtId="0" fontId="29" fillId="0" borderId="0" xfId="0" applyFont="1"/>
    <xf numFmtId="0" fontId="27" fillId="12" borderId="10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9" xfId="0" applyBorder="1"/>
    <xf numFmtId="4" fontId="0" fillId="0" borderId="19" xfId="0" applyNumberFormat="1" applyBorder="1"/>
    <xf numFmtId="0" fontId="2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0" fontId="30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17"/>
  <sheetViews>
    <sheetView workbookViewId="0">
      <selection activeCell="A18" sqref="A18"/>
    </sheetView>
  </sheetViews>
  <sheetFormatPr defaultRowHeight="13.2"/>
  <cols>
    <col min="2" max="2" width="12" customWidth="1"/>
    <col min="3" max="3" width="11.5546875" customWidth="1"/>
  </cols>
  <sheetData>
    <row r="5" spans="1:3">
      <c r="A5">
        <v>1</v>
      </c>
      <c r="B5" s="50" t="e">
        <f>#REF!</f>
        <v>#REF!</v>
      </c>
      <c r="C5" s="50" t="e">
        <f>#REF!</f>
        <v>#REF!</v>
      </c>
    </row>
    <row r="6" spans="1:3">
      <c r="A6">
        <v>2</v>
      </c>
      <c r="B6" s="50">
        <f>'cz. 1'!I7</f>
        <v>0</v>
      </c>
      <c r="C6" s="50">
        <f>'cz. 1'!J7</f>
        <v>0</v>
      </c>
    </row>
    <row r="7" spans="1:3">
      <c r="A7">
        <v>3</v>
      </c>
      <c r="B7" s="50" t="e">
        <f>#REF!</f>
        <v>#REF!</v>
      </c>
      <c r="C7" s="50" t="e">
        <f>#REF!</f>
        <v>#REF!</v>
      </c>
    </row>
    <row r="8" spans="1:3">
      <c r="A8">
        <v>4</v>
      </c>
      <c r="B8" s="50" t="e">
        <f>#REF!</f>
        <v>#REF!</v>
      </c>
      <c r="C8" s="50" t="e">
        <f>#REF!</f>
        <v>#REF!</v>
      </c>
    </row>
    <row r="9" spans="1:3">
      <c r="A9">
        <v>5</v>
      </c>
      <c r="B9" s="50" t="e">
        <f>#REF!</f>
        <v>#REF!</v>
      </c>
      <c r="C9" s="50" t="e">
        <f>#REF!</f>
        <v>#REF!</v>
      </c>
    </row>
    <row r="10" spans="1:3">
      <c r="A10">
        <v>6</v>
      </c>
      <c r="B10" s="50">
        <f>'cz.2'!I6</f>
        <v>0</v>
      </c>
      <c r="C10" s="50">
        <f>'cz.2'!J6</f>
        <v>0</v>
      </c>
    </row>
    <row r="11" spans="1:3">
      <c r="A11">
        <v>7</v>
      </c>
      <c r="B11" s="50" t="e">
        <f>#REF!</f>
        <v>#REF!</v>
      </c>
      <c r="C11" s="50" t="e">
        <f>#REF!</f>
        <v>#REF!</v>
      </c>
    </row>
    <row r="12" spans="1:3">
      <c r="A12">
        <v>8</v>
      </c>
      <c r="B12" s="50" t="e">
        <f>#REF!</f>
        <v>#REF!</v>
      </c>
      <c r="C12" s="50" t="e">
        <f>#REF!</f>
        <v>#REF!</v>
      </c>
    </row>
    <row r="13" spans="1:3">
      <c r="A13">
        <v>9</v>
      </c>
      <c r="B13" s="50" t="e">
        <f>#REF!</f>
        <v>#REF!</v>
      </c>
      <c r="C13" s="50" t="e">
        <f>#REF!</f>
        <v>#REF!</v>
      </c>
    </row>
    <row r="14" spans="1:3">
      <c r="A14">
        <v>10</v>
      </c>
      <c r="B14" s="50" t="e">
        <f>#REF!</f>
        <v>#REF!</v>
      </c>
      <c r="C14" s="50" t="e">
        <f>#REF!</f>
        <v>#REF!</v>
      </c>
    </row>
    <row r="15" spans="1:3">
      <c r="A15">
        <v>11</v>
      </c>
      <c r="B15" s="50" t="e">
        <f>#REF!</f>
        <v>#REF!</v>
      </c>
      <c r="C15" s="50" t="e">
        <f>#REF!</f>
        <v>#REF!</v>
      </c>
    </row>
    <row r="16" spans="1:3">
      <c r="A16" s="51">
        <v>12</v>
      </c>
      <c r="B16" s="52" t="e">
        <f>#REF!</f>
        <v>#REF!</v>
      </c>
      <c r="C16" s="52" t="e">
        <f>#REF!</f>
        <v>#REF!</v>
      </c>
    </row>
    <row r="17" spans="1:1">
      <c r="A17" s="6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tabSelected="1" workbookViewId="0">
      <selection activeCell="B17" sqref="B17"/>
    </sheetView>
  </sheetViews>
  <sheetFormatPr defaultColWidth="9.109375" defaultRowHeight="13.2"/>
  <cols>
    <col min="1" max="1" width="4.5546875" style="11" customWidth="1"/>
    <col min="2" max="2" width="36.6640625" style="11" customWidth="1"/>
    <col min="3" max="3" width="6.109375" style="11" customWidth="1"/>
    <col min="4" max="4" width="7.33203125" style="11" customWidth="1"/>
    <col min="5" max="5" width="8" style="11" customWidth="1"/>
    <col min="6" max="6" width="25.109375" style="11" customWidth="1"/>
    <col min="7" max="7" width="8.88671875" style="11" customWidth="1"/>
    <col min="8" max="8" width="9" style="11" customWidth="1"/>
    <col min="9" max="9" width="10.88671875" style="11" customWidth="1"/>
    <col min="10" max="10" width="11.5546875" style="11" customWidth="1"/>
    <col min="11" max="11" width="6" style="11" hidden="1" customWidth="1"/>
    <col min="12" max="12" width="6.33203125" style="11" hidden="1" customWidth="1"/>
    <col min="13" max="13" width="5.6640625" style="11" hidden="1" customWidth="1"/>
    <col min="14" max="16384" width="9.109375" style="11"/>
  </cols>
  <sheetData>
    <row r="1" spans="1:13" ht="17.25" customHeight="1">
      <c r="A1" s="1" t="s">
        <v>33</v>
      </c>
      <c r="C1" s="47" t="s">
        <v>22</v>
      </c>
      <c r="J1" s="15" t="s">
        <v>27</v>
      </c>
    </row>
    <row r="2" spans="1:13" ht="18.75" customHeight="1">
      <c r="B2" s="5" t="s">
        <v>24</v>
      </c>
      <c r="H2" s="16" t="s">
        <v>10</v>
      </c>
      <c r="J2" s="15" t="s">
        <v>11</v>
      </c>
    </row>
    <row r="3" spans="1:13" ht="44.4" customHeight="1">
      <c r="A3" s="9" t="s">
        <v>0</v>
      </c>
      <c r="B3" s="12" t="s">
        <v>8</v>
      </c>
      <c r="C3" s="13" t="s">
        <v>20</v>
      </c>
      <c r="D3" s="13" t="s">
        <v>16</v>
      </c>
      <c r="E3" s="20" t="s">
        <v>18</v>
      </c>
      <c r="F3" s="8" t="s">
        <v>6</v>
      </c>
      <c r="G3" s="8" t="s">
        <v>1</v>
      </c>
      <c r="H3" s="8" t="s">
        <v>7</v>
      </c>
      <c r="I3" s="13" t="s">
        <v>23</v>
      </c>
      <c r="J3" s="8" t="s">
        <v>2</v>
      </c>
      <c r="L3" s="22"/>
    </row>
    <row r="4" spans="1:13">
      <c r="A4" s="2">
        <v>1</v>
      </c>
      <c r="B4" s="3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</row>
    <row r="5" spans="1:13" ht="73.2" customHeight="1">
      <c r="A5" s="23" t="s">
        <v>4</v>
      </c>
      <c r="B5" s="58" t="s">
        <v>35</v>
      </c>
      <c r="C5" s="41" t="s">
        <v>30</v>
      </c>
      <c r="D5" s="49">
        <v>1000</v>
      </c>
      <c r="E5" s="53">
        <v>1400</v>
      </c>
      <c r="F5" s="39"/>
      <c r="G5" s="26"/>
      <c r="H5" s="25">
        <v>8</v>
      </c>
      <c r="I5" s="26">
        <f>E5*G5</f>
        <v>0</v>
      </c>
      <c r="J5" s="26">
        <f>I5*M5</f>
        <v>0</v>
      </c>
      <c r="K5" s="27">
        <v>1</v>
      </c>
      <c r="L5" s="27">
        <f>H5*0.01</f>
        <v>0.08</v>
      </c>
      <c r="M5" s="27">
        <f>K5+L5</f>
        <v>1.08</v>
      </c>
    </row>
    <row r="6" spans="1:13" ht="70.2" customHeight="1" thickBot="1">
      <c r="A6" s="23" t="s">
        <v>5</v>
      </c>
      <c r="B6" s="59" t="s">
        <v>36</v>
      </c>
      <c r="C6" s="14" t="s">
        <v>13</v>
      </c>
      <c r="D6" s="36">
        <v>130</v>
      </c>
      <c r="E6" s="53">
        <v>170</v>
      </c>
      <c r="F6" s="39"/>
      <c r="G6" s="26"/>
      <c r="H6" s="28" t="str">
        <f>IF(OR(G6="",H5=""),"",H5)</f>
        <v/>
      </c>
      <c r="I6" s="26">
        <f>E6*G6</f>
        <v>0</v>
      </c>
      <c r="J6" s="29" t="str">
        <f t="shared" ref="J6" si="0">IF(G6="","",I6*M6)</f>
        <v/>
      </c>
      <c r="K6" s="27">
        <v>1</v>
      </c>
      <c r="L6" s="27" t="e">
        <f>H6*0.01</f>
        <v>#VALUE!</v>
      </c>
      <c r="M6" s="27" t="e">
        <f>K6+L6</f>
        <v>#VALUE!</v>
      </c>
    </row>
    <row r="7" spans="1:13" ht="16.5" customHeight="1" thickBot="1">
      <c r="A7" s="46"/>
      <c r="B7" s="46"/>
      <c r="C7" s="45" t="s">
        <v>15</v>
      </c>
      <c r="D7" s="24"/>
      <c r="E7" s="24"/>
      <c r="F7" s="24"/>
      <c r="G7" s="38"/>
      <c r="H7" s="55" t="s">
        <v>3</v>
      </c>
      <c r="I7" s="56">
        <f>SUM(I5:I6)</f>
        <v>0</v>
      </c>
      <c r="J7" s="56">
        <f>SUM(J5:J6)</f>
        <v>0</v>
      </c>
    </row>
    <row r="8" spans="1:13" ht="18.75" customHeight="1" thickBot="1">
      <c r="H8" s="44" t="s">
        <v>14</v>
      </c>
      <c r="I8" s="43"/>
    </row>
    <row r="9" spans="1:13" ht="15.75" customHeight="1">
      <c r="B9" s="21" t="s">
        <v>21</v>
      </c>
    </row>
    <row r="10" spans="1:13" ht="26.25" customHeight="1">
      <c r="A10" s="10"/>
      <c r="B10" s="21" t="s">
        <v>9</v>
      </c>
      <c r="C10" s="10"/>
      <c r="D10" s="10"/>
      <c r="E10" s="10"/>
      <c r="F10" s="10"/>
      <c r="G10" s="10"/>
      <c r="H10" s="10"/>
      <c r="I10" s="10"/>
    </row>
    <row r="11" spans="1:13" ht="12.75" customHeight="1">
      <c r="A11" s="10"/>
      <c r="B11" s="57" t="s">
        <v>32</v>
      </c>
      <c r="C11" s="10"/>
      <c r="D11" s="10"/>
      <c r="E11" s="10"/>
      <c r="F11" s="10"/>
      <c r="G11" s="10"/>
      <c r="H11" s="10"/>
      <c r="I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</row>
    <row r="13" spans="1:13">
      <c r="A13" s="10"/>
      <c r="B13" s="5"/>
      <c r="C13" s="10"/>
      <c r="D13" s="10"/>
      <c r="E13" s="10"/>
      <c r="F13" s="10"/>
      <c r="G13" s="10"/>
      <c r="H13" s="10"/>
      <c r="I13" s="10"/>
    </row>
    <row r="14" spans="1:13">
      <c r="A14" s="10"/>
      <c r="B14" s="5"/>
      <c r="C14" s="10"/>
      <c r="D14" s="10"/>
      <c r="E14" s="10"/>
      <c r="F14" s="10"/>
      <c r="G14" s="10"/>
      <c r="H14" s="10"/>
      <c r="I14" s="10"/>
    </row>
    <row r="15" spans="1:13">
      <c r="A15" s="10"/>
      <c r="B15" s="10"/>
      <c r="C15" s="10"/>
      <c r="D15" s="10"/>
      <c r="E15" s="10"/>
      <c r="F15" s="10"/>
      <c r="G15" s="10"/>
      <c r="H15" s="10"/>
      <c r="I15" s="10"/>
    </row>
    <row r="16" spans="1:13">
      <c r="B16" s="10"/>
      <c r="C16" s="10"/>
      <c r="D16" s="10"/>
      <c r="E16" s="10"/>
      <c r="F16" s="10"/>
      <c r="G16" s="10"/>
      <c r="H16" s="10"/>
      <c r="I16" s="10"/>
      <c r="J16" s="10"/>
    </row>
    <row r="17" spans="2:10">
      <c r="B17" s="10"/>
      <c r="C17" s="10"/>
      <c r="D17" s="10"/>
      <c r="E17" s="10"/>
      <c r="F17" s="10"/>
      <c r="G17" s="10"/>
      <c r="H17" s="10"/>
      <c r="I17" s="10"/>
      <c r="J17" s="10"/>
    </row>
    <row r="18" spans="2:10">
      <c r="B18" s="10"/>
      <c r="C18" s="10"/>
      <c r="D18" s="10"/>
      <c r="E18" s="10"/>
      <c r="F18" s="10"/>
      <c r="G18" s="10"/>
      <c r="H18" s="10"/>
      <c r="I18" s="10"/>
      <c r="J18" s="10"/>
    </row>
  </sheetData>
  <conditionalFormatting sqref="I5:J7">
    <cfRule type="cellIs" dxfId="1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workbookViewId="0">
      <selection activeCell="B17" sqref="B17"/>
    </sheetView>
  </sheetViews>
  <sheetFormatPr defaultRowHeight="13.2"/>
  <cols>
    <col min="1" max="1" width="5" customWidth="1"/>
    <col min="2" max="2" width="44.33203125" customWidth="1"/>
    <col min="3" max="4" width="6.33203125" customWidth="1"/>
    <col min="5" max="5" width="6.88671875" customWidth="1"/>
    <col min="6" max="6" width="21.6640625" customWidth="1"/>
    <col min="7" max="7" width="8.109375" customWidth="1"/>
    <col min="8" max="8" width="7.6640625" customWidth="1"/>
    <col min="9" max="9" width="11.5546875" customWidth="1"/>
    <col min="10" max="10" width="11.6640625" customWidth="1"/>
    <col min="11" max="11" width="2.44140625" hidden="1" customWidth="1"/>
    <col min="12" max="12" width="4" hidden="1" customWidth="1"/>
    <col min="13" max="13" width="6" hidden="1" customWidth="1"/>
  </cols>
  <sheetData>
    <row r="1" spans="1:13" ht="17.25" customHeight="1">
      <c r="A1" s="1" t="s">
        <v>34</v>
      </c>
      <c r="B1" s="4"/>
      <c r="C1" s="48" t="s">
        <v>22</v>
      </c>
      <c r="D1" s="5"/>
      <c r="J1" s="15" t="s">
        <v>28</v>
      </c>
    </row>
    <row r="2" spans="1:13" ht="18" customHeight="1">
      <c r="B2" s="5" t="s">
        <v>25</v>
      </c>
      <c r="D2" s="5"/>
      <c r="H2" s="16" t="s">
        <v>10</v>
      </c>
      <c r="J2" s="15" t="s">
        <v>26</v>
      </c>
      <c r="K2" s="15"/>
    </row>
    <row r="3" spans="1:13" ht="36">
      <c r="A3" s="33" t="s">
        <v>0</v>
      </c>
      <c r="B3" s="12" t="s">
        <v>8</v>
      </c>
      <c r="C3" s="13" t="s">
        <v>20</v>
      </c>
      <c r="D3" s="8" t="s">
        <v>17</v>
      </c>
      <c r="E3" s="30" t="s">
        <v>19</v>
      </c>
      <c r="F3" s="7" t="s">
        <v>6</v>
      </c>
      <c r="G3" s="13" t="s">
        <v>1</v>
      </c>
      <c r="H3" s="7" t="s">
        <v>7</v>
      </c>
      <c r="I3" s="13" t="s">
        <v>23</v>
      </c>
      <c r="J3" s="8" t="s">
        <v>2</v>
      </c>
    </row>
    <row r="4" spans="1:13">
      <c r="A4" s="2">
        <v>1</v>
      </c>
      <c r="B4" s="3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</row>
    <row r="5" spans="1:13" ht="27" thickBot="1">
      <c r="A5" s="14" t="s">
        <v>4</v>
      </c>
      <c r="B5" s="35" t="s">
        <v>31</v>
      </c>
      <c r="C5" s="54" t="s">
        <v>12</v>
      </c>
      <c r="D5" s="49">
        <v>400</v>
      </c>
      <c r="E5" s="53">
        <v>600</v>
      </c>
      <c r="F5" s="40"/>
      <c r="G5" s="18"/>
      <c r="H5" s="19">
        <v>23</v>
      </c>
      <c r="I5" s="18">
        <f>E5*G5</f>
        <v>0</v>
      </c>
      <c r="J5" s="18">
        <f>I5*M5</f>
        <v>0</v>
      </c>
      <c r="K5">
        <v>1</v>
      </c>
      <c r="L5">
        <f>H5*0.01</f>
        <v>0.23</v>
      </c>
      <c r="M5">
        <f>K5+L5</f>
        <v>1.23</v>
      </c>
    </row>
    <row r="6" spans="1:13" ht="18" customHeight="1" thickBot="1">
      <c r="D6" s="45" t="s">
        <v>15</v>
      </c>
      <c r="G6" s="6"/>
      <c r="H6" s="34" t="s">
        <v>3</v>
      </c>
      <c r="I6" s="31">
        <f>SUM(I5:I5)</f>
        <v>0</v>
      </c>
      <c r="J6" s="32">
        <f>SUM(J5:J5)</f>
        <v>0</v>
      </c>
    </row>
    <row r="7" spans="1:13" ht="17.25" customHeight="1" thickBot="1">
      <c r="H7" s="44" t="s">
        <v>14</v>
      </c>
      <c r="I7" s="43"/>
    </row>
    <row r="8" spans="1:13" ht="16.5" customHeight="1">
      <c r="A8" s="5"/>
      <c r="B8" s="21" t="s">
        <v>21</v>
      </c>
      <c r="C8" s="5"/>
      <c r="D8" s="5"/>
      <c r="E8" s="5"/>
      <c r="F8" s="5"/>
      <c r="G8" s="5"/>
      <c r="H8" s="5"/>
      <c r="I8" s="5"/>
      <c r="J8" s="5"/>
    </row>
    <row r="9" spans="1:13" ht="18" customHeight="1">
      <c r="A9" s="5"/>
      <c r="B9" s="21" t="s">
        <v>9</v>
      </c>
      <c r="C9" s="5"/>
      <c r="D9" s="5"/>
      <c r="E9" s="5"/>
      <c r="F9" s="5"/>
      <c r="G9" s="5"/>
      <c r="H9" s="5"/>
      <c r="I9" s="5"/>
    </row>
    <row r="10" spans="1:13" ht="6.75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13">
      <c r="A11" s="5"/>
      <c r="B11" s="10"/>
      <c r="C11" s="5"/>
      <c r="D11" s="5"/>
      <c r="E11" s="5"/>
      <c r="F11" s="5"/>
      <c r="G11" s="5"/>
      <c r="H11" s="5"/>
      <c r="I11" s="5"/>
    </row>
    <row r="12" spans="1:13">
      <c r="A12" s="17"/>
      <c r="B12" s="42"/>
      <c r="C12" s="5"/>
      <c r="D12" s="5"/>
      <c r="E12" s="5"/>
      <c r="F12" s="5"/>
      <c r="G12" s="5"/>
      <c r="H12" s="5"/>
      <c r="I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</row>
    <row r="14" spans="1:13">
      <c r="A14" s="5"/>
      <c r="B14" s="5"/>
      <c r="C14" s="5"/>
      <c r="D14" s="5"/>
      <c r="E14" s="5"/>
      <c r="F14" s="5"/>
      <c r="G14" s="5"/>
      <c r="H14" s="5"/>
      <c r="I14" s="5"/>
    </row>
  </sheetData>
  <conditionalFormatting sqref="I5:J6">
    <cfRule type="cellIs" dxfId="0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cz. 1</vt:lpstr>
      <vt:lpstr>cz.2</vt:lpstr>
    </vt:vector>
  </TitlesOfParts>
  <Company>KPR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Piotr Michno</cp:lastModifiedBy>
  <cp:lastPrinted>2024-10-21T08:40:12Z</cp:lastPrinted>
  <dcterms:created xsi:type="dcterms:W3CDTF">2008-06-23T10:22:55Z</dcterms:created>
  <dcterms:modified xsi:type="dcterms:W3CDTF">2024-11-29T13:45:16Z</dcterms:modified>
</cp:coreProperties>
</file>