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erzy\Desktop\Wyposażenie II\"/>
    </mc:Choice>
  </mc:AlternateContent>
  <xr:revisionPtr revIDLastSave="0" documentId="8_{3460C9F6-6BC1-432D-8BE7-BC8DF9A7FEB2}" xr6:coauthVersionLast="47" xr6:coauthVersionMax="47" xr10:uidLastSave="{00000000-0000-0000-0000-000000000000}"/>
  <workbookProtection workbookPassword="E86B" lockStructure="1"/>
  <bookViews>
    <workbookView xWindow="-108" yWindow="-108" windowWidth="23256" windowHeight="12576" firstSheet="5" activeTab="5" xr2:uid="{00000000-000D-0000-FFFF-FFFF00000000}"/>
  </bookViews>
  <sheets>
    <sheet name="CZĘŚĆ 1" sheetId="2" r:id="rId1"/>
    <sheet name="CZĘŚĆ 2" sheetId="3" r:id="rId2"/>
    <sheet name="CZĘŚĆ 3" sheetId="4" r:id="rId3"/>
    <sheet name="CZĘŚĆ 4" sheetId="5" r:id="rId4"/>
    <sheet name="CZĘŚĆ 5" sheetId="6" r:id="rId5"/>
    <sheet name="CZĘŚĆ 6" sheetId="7" r:id="rId6"/>
    <sheet name="CZĘŚĆ 7" sheetId="9" r:id="rId7"/>
    <sheet name="CZĘŚĆ 8" sheetId="10" r:id="rId8"/>
    <sheet name="CZĘŚĆ 9" sheetId="11" r:id="rId9"/>
    <sheet name="CZĘŚĆ 10" sheetId="12" r:id="rId10"/>
    <sheet name="CZĘŚĆ 11" sheetId="14" r:id="rId11"/>
    <sheet name="CZĘŚĆ 12" sheetId="15" r:id="rId12"/>
    <sheet name="CZĘŚĆ 13" sheetId="16" r:id="rId13"/>
    <sheet name="CZĘŚĆ 14" sheetId="17" r:id="rId14"/>
    <sheet name="RAZEM WSZYSTKIE CZĘŚCI" sheetId="18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7" l="1"/>
  <c r="F9" i="17"/>
  <c r="F8" i="17"/>
  <c r="F6" i="17"/>
  <c r="F5" i="17"/>
  <c r="F45" i="16"/>
  <c r="F27" i="16"/>
  <c r="F26" i="16"/>
  <c r="F25" i="16"/>
  <c r="F24" i="16"/>
  <c r="F23" i="16"/>
  <c r="F46" i="16"/>
  <c r="F44" i="16"/>
  <c r="F43" i="16"/>
  <c r="F42" i="16"/>
  <c r="F41" i="16"/>
  <c r="F40" i="16"/>
  <c r="F39" i="16"/>
  <c r="F36" i="16"/>
  <c r="F35" i="16"/>
  <c r="F34" i="16"/>
  <c r="F33" i="16"/>
  <c r="F32" i="16"/>
  <c r="F28" i="16"/>
  <c r="F22" i="16"/>
  <c r="F19" i="16"/>
  <c r="F18" i="16"/>
  <c r="F17" i="16"/>
  <c r="F16" i="16"/>
  <c r="F15" i="16"/>
  <c r="F14" i="16"/>
  <c r="F11" i="16"/>
  <c r="F10" i="16"/>
  <c r="F9" i="16"/>
  <c r="F8" i="16"/>
  <c r="F7" i="16"/>
  <c r="F6" i="16"/>
  <c r="F5" i="16"/>
  <c r="F81" i="15"/>
  <c r="F89" i="15"/>
  <c r="F90" i="15" s="1"/>
  <c r="N10" i="18" s="1"/>
  <c r="F85" i="15"/>
  <c r="F86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82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27" i="14"/>
  <c r="F26" i="14"/>
  <c r="F25" i="14"/>
  <c r="F22" i="14"/>
  <c r="F21" i="14"/>
  <c r="F20" i="14"/>
  <c r="F16" i="14"/>
  <c r="F15" i="14"/>
  <c r="F12" i="14"/>
  <c r="F11" i="14"/>
  <c r="F8" i="14"/>
  <c r="F7" i="14"/>
  <c r="F6" i="14"/>
  <c r="F5" i="14"/>
  <c r="F47" i="16" l="1"/>
  <c r="O12" i="18" s="1"/>
  <c r="F83" i="15"/>
  <c r="N8" i="18" s="1"/>
  <c r="F11" i="17"/>
  <c r="F12" i="16"/>
  <c r="O8" i="18" s="1"/>
  <c r="F29" i="16"/>
  <c r="F20" i="16"/>
  <c r="O9" i="18" s="1"/>
  <c r="F37" i="16"/>
  <c r="F87" i="15"/>
  <c r="F28" i="14"/>
  <c r="M12" i="18" s="1"/>
  <c r="F23" i="14"/>
  <c r="M11" i="18" s="1"/>
  <c r="F13" i="14"/>
  <c r="M9" i="18" s="1"/>
  <c r="F17" i="14"/>
  <c r="M10" i="18" s="1"/>
  <c r="F9" i="14"/>
  <c r="M8" i="18" s="1"/>
  <c r="F37" i="12"/>
  <c r="F36" i="12"/>
  <c r="F35" i="12"/>
  <c r="F34" i="12"/>
  <c r="F33" i="12"/>
  <c r="F32" i="12"/>
  <c r="F31" i="12"/>
  <c r="F30" i="12"/>
  <c r="F29" i="12"/>
  <c r="F28" i="12"/>
  <c r="F24" i="12"/>
  <c r="F23" i="12"/>
  <c r="F22" i="12"/>
  <c r="F8" i="12"/>
  <c r="F38" i="12" l="1"/>
  <c r="L9" i="18" s="1"/>
  <c r="F25" i="12"/>
  <c r="P3" i="18"/>
  <c r="P4" i="18" s="1"/>
  <c r="P13" i="18"/>
  <c r="F49" i="16"/>
  <c r="O3" i="18" s="1"/>
  <c r="O11" i="18"/>
  <c r="F48" i="16"/>
  <c r="F50" i="16" s="1"/>
  <c r="O10" i="18"/>
  <c r="O14" i="18"/>
  <c r="F91" i="15"/>
  <c r="F92" i="15" s="1"/>
  <c r="N9" i="18"/>
  <c r="N14" i="18" s="1"/>
  <c r="M14" i="18"/>
  <c r="F30" i="16"/>
  <c r="O2" i="18" s="1"/>
  <c r="O4" i="18" s="1"/>
  <c r="F30" i="14"/>
  <c r="M3" i="18" s="1"/>
  <c r="F29" i="14"/>
  <c r="F31" i="14" s="1"/>
  <c r="F18" i="14"/>
  <c r="M2" i="18" s="1"/>
  <c r="M4" i="18" s="1"/>
  <c r="F45" i="12"/>
  <c r="F44" i="12"/>
  <c r="F41" i="12"/>
  <c r="F40" i="12"/>
  <c r="F19" i="12"/>
  <c r="F18" i="12"/>
  <c r="F15" i="12"/>
  <c r="F14" i="12"/>
  <c r="F13" i="12"/>
  <c r="F12" i="12"/>
  <c r="F9" i="12"/>
  <c r="F7" i="12"/>
  <c r="F6" i="12"/>
  <c r="F5" i="12"/>
  <c r="F41" i="11"/>
  <c r="F44" i="11"/>
  <c r="F36" i="11"/>
  <c r="F18" i="11"/>
  <c r="F17" i="11"/>
  <c r="F16" i="11"/>
  <c r="F28" i="11"/>
  <c r="F15" i="11"/>
  <c r="F14" i="11"/>
  <c r="F13" i="11"/>
  <c r="F18" i="10"/>
  <c r="F17" i="10"/>
  <c r="F16" i="10"/>
  <c r="F15" i="10"/>
  <c r="F14" i="10"/>
  <c r="F13" i="10"/>
  <c r="F43" i="11"/>
  <c r="F42" i="11"/>
  <c r="F40" i="11"/>
  <c r="F39" i="11"/>
  <c r="F35" i="11"/>
  <c r="F34" i="11"/>
  <c r="F33" i="11"/>
  <c r="F29" i="11"/>
  <c r="F27" i="11"/>
  <c r="F24" i="11"/>
  <c r="F23" i="11"/>
  <c r="F22" i="11"/>
  <c r="F21" i="11"/>
  <c r="F12" i="11"/>
  <c r="F11" i="11"/>
  <c r="F10" i="11"/>
  <c r="F9" i="11"/>
  <c r="F8" i="11"/>
  <c r="F7" i="11"/>
  <c r="F6" i="11"/>
  <c r="F5" i="11"/>
  <c r="F75" i="10"/>
  <c r="F74" i="10"/>
  <c r="F53" i="10"/>
  <c r="F30" i="10"/>
  <c r="F73" i="10"/>
  <c r="F72" i="10"/>
  <c r="F71" i="10"/>
  <c r="F70" i="10"/>
  <c r="F69" i="10"/>
  <c r="F66" i="10"/>
  <c r="F65" i="10"/>
  <c r="F64" i="10"/>
  <c r="F63" i="10"/>
  <c r="F62" i="10"/>
  <c r="F61" i="10"/>
  <c r="F57" i="10"/>
  <c r="F56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29" i="10"/>
  <c r="F28" i="10"/>
  <c r="F27" i="10"/>
  <c r="F26" i="10"/>
  <c r="F25" i="10"/>
  <c r="F24" i="10"/>
  <c r="F23" i="10"/>
  <c r="F22" i="10"/>
  <c r="F21" i="10"/>
  <c r="F20" i="10"/>
  <c r="F19" i="10"/>
  <c r="F12" i="10"/>
  <c r="F11" i="10"/>
  <c r="F10" i="10"/>
  <c r="F9" i="10"/>
  <c r="F8" i="10"/>
  <c r="F7" i="10"/>
  <c r="F6" i="10"/>
  <c r="F5" i="10"/>
  <c r="F5" i="9"/>
  <c r="F24" i="9"/>
  <c r="F23" i="9"/>
  <c r="F22" i="9"/>
  <c r="F21" i="9"/>
  <c r="F18" i="9"/>
  <c r="F17" i="9"/>
  <c r="F16" i="9"/>
  <c r="F15" i="9"/>
  <c r="F14" i="9"/>
  <c r="F13" i="9"/>
  <c r="F12" i="9"/>
  <c r="F11" i="9"/>
  <c r="F10" i="9"/>
  <c r="F9" i="9"/>
  <c r="F7" i="9"/>
  <c r="F6" i="9"/>
  <c r="F72" i="7"/>
  <c r="F71" i="7"/>
  <c r="F68" i="7"/>
  <c r="F28" i="7"/>
  <c r="F73" i="7"/>
  <c r="F70" i="7"/>
  <c r="F69" i="7"/>
  <c r="F65" i="7"/>
  <c r="F64" i="7"/>
  <c r="F63" i="7"/>
  <c r="F62" i="7"/>
  <c r="F61" i="7"/>
  <c r="F60" i="7"/>
  <c r="F59" i="7"/>
  <c r="F56" i="7"/>
  <c r="F55" i="7"/>
  <c r="F54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29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29" i="4"/>
  <c r="F28" i="4"/>
  <c r="F27" i="4"/>
  <c r="F30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4" i="2"/>
  <c r="F23" i="2"/>
  <c r="F22" i="2"/>
  <c r="F21" i="2"/>
  <c r="F57" i="7" l="1"/>
  <c r="H10" i="18" s="1"/>
  <c r="F37" i="11"/>
  <c r="K11" i="18" s="1"/>
  <c r="F74" i="7"/>
  <c r="H12" i="18" s="1"/>
  <c r="N2" i="18"/>
  <c r="N4" i="18" s="1"/>
  <c r="F29" i="6"/>
  <c r="G11" i="18" s="1"/>
  <c r="F64" i="6"/>
  <c r="G12" i="18" s="1"/>
  <c r="G14" i="18" s="1"/>
  <c r="Q13" i="18"/>
  <c r="P14" i="18"/>
  <c r="F67" i="10"/>
  <c r="J11" i="18" s="1"/>
  <c r="F58" i="10"/>
  <c r="J10" i="18" s="1"/>
  <c r="F54" i="10"/>
  <c r="J9" i="18" s="1"/>
  <c r="F66" i="7"/>
  <c r="H11" i="18" s="1"/>
  <c r="F42" i="12"/>
  <c r="L11" i="18" s="1"/>
  <c r="Q11" i="18" s="1"/>
  <c r="F46" i="12"/>
  <c r="L12" i="18" s="1"/>
  <c r="F20" i="12"/>
  <c r="F16" i="12"/>
  <c r="F10" i="12"/>
  <c r="F45" i="11"/>
  <c r="K12" i="18" s="1"/>
  <c r="F25" i="11"/>
  <c r="K9" i="18" s="1"/>
  <c r="F30" i="11"/>
  <c r="K10" i="18" s="1"/>
  <c r="F19" i="11"/>
  <c r="K8" i="18" s="1"/>
  <c r="F76" i="10"/>
  <c r="J12" i="18" s="1"/>
  <c r="F31" i="10"/>
  <c r="J8" i="18" s="1"/>
  <c r="F19" i="9"/>
  <c r="I8" i="18" s="1"/>
  <c r="F25" i="9"/>
  <c r="F52" i="7"/>
  <c r="H9" i="18" s="1"/>
  <c r="F30" i="7"/>
  <c r="H8" i="18" s="1"/>
  <c r="F19" i="5"/>
  <c r="F31" i="4"/>
  <c r="F51" i="3"/>
  <c r="F4" i="2"/>
  <c r="F26" i="2"/>
  <c r="F25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H14" i="18" l="1"/>
  <c r="F47" i="11"/>
  <c r="K3" i="18" s="1"/>
  <c r="F76" i="7"/>
  <c r="H3" i="18" s="1"/>
  <c r="F26" i="12"/>
  <c r="F78" i="10"/>
  <c r="J3" i="18" s="1"/>
  <c r="R13" i="18"/>
  <c r="S13" i="18" s="1"/>
  <c r="L8" i="18"/>
  <c r="L14" i="18" s="1"/>
  <c r="F47" i="12"/>
  <c r="L2" i="18" s="1"/>
  <c r="Q12" i="18"/>
  <c r="R12" i="18" s="1"/>
  <c r="S12" i="18" s="1"/>
  <c r="K14" i="18"/>
  <c r="J14" i="18"/>
  <c r="F26" i="9"/>
  <c r="I2" i="18" s="1"/>
  <c r="I4" i="18" s="1"/>
  <c r="I9" i="18"/>
  <c r="I14" i="18"/>
  <c r="R11" i="18"/>
  <c r="S11" i="18" s="1"/>
  <c r="F2" i="18"/>
  <c r="F4" i="18" s="1"/>
  <c r="F10" i="18"/>
  <c r="E9" i="18"/>
  <c r="E2" i="18"/>
  <c r="E4" i="18" s="1"/>
  <c r="D8" i="18"/>
  <c r="D14" i="18" s="1"/>
  <c r="D2" i="18"/>
  <c r="D4" i="18" s="1"/>
  <c r="F48" i="12"/>
  <c r="L3" i="18" s="1"/>
  <c r="F46" i="11"/>
  <c r="K2" i="18" s="1"/>
  <c r="K4" i="18" s="1"/>
  <c r="F31" i="11"/>
  <c r="F59" i="10"/>
  <c r="F77" i="10"/>
  <c r="F75" i="7"/>
  <c r="F27" i="2"/>
  <c r="F65" i="6"/>
  <c r="G3" i="18" s="1"/>
  <c r="F48" i="11" l="1"/>
  <c r="L4" i="18"/>
  <c r="F79" i="10"/>
  <c r="J2" i="18"/>
  <c r="J4" i="18" s="1"/>
  <c r="F77" i="7"/>
  <c r="H2" i="18"/>
  <c r="H4" i="18" s="1"/>
  <c r="G4" i="18"/>
  <c r="Q3" i="18"/>
  <c r="Q10" i="18"/>
  <c r="F14" i="18"/>
  <c r="Q9" i="18"/>
  <c r="E14" i="18"/>
  <c r="C8" i="18"/>
  <c r="C2" i="18"/>
  <c r="F49" i="12"/>
  <c r="R10" i="18" l="1"/>
  <c r="S10" i="18" s="1"/>
  <c r="R9" i="18"/>
  <c r="S9" i="18" s="1"/>
  <c r="Q2" i="18"/>
  <c r="Q4" i="18" s="1"/>
  <c r="C4" i="18"/>
  <c r="Q8" i="18"/>
  <c r="C14" i="18"/>
  <c r="Q14" i="18" l="1"/>
  <c r="R8" i="18"/>
  <c r="R14" i="18" s="1"/>
  <c r="S8" i="18" l="1"/>
  <c r="S14" i="18" s="1"/>
</calcChain>
</file>

<file path=xl/sharedStrings.xml><?xml version="1.0" encoding="utf-8"?>
<sst xmlns="http://schemas.openxmlformats.org/spreadsheetml/2006/main" count="791" uniqueCount="521">
  <si>
    <t>Łózko więzienne pojedyncze</t>
  </si>
  <si>
    <t>Łózko więzienne piętrowe</t>
  </si>
  <si>
    <t>Łóżko składane</t>
  </si>
  <si>
    <t>Stół więzienny trzyosobowy</t>
  </si>
  <si>
    <t>Stół więzienny jednoosobowy</t>
  </si>
  <si>
    <t>Stół konferencyjny 120</t>
  </si>
  <si>
    <t>Stół 1200</t>
  </si>
  <si>
    <t>Stół konferencyjny 100</t>
  </si>
  <si>
    <t>Stolik widzeniowy</t>
  </si>
  <si>
    <t>Stolik konferencyjny 600</t>
  </si>
  <si>
    <t>Stolik kwadratowy niski</t>
  </si>
  <si>
    <t>Szafka więzienna trzyosobowa</t>
  </si>
  <si>
    <t>Szafka więzienna dwuosobowa</t>
  </si>
  <si>
    <t>Szafka więzienna jednoosobowa</t>
  </si>
  <si>
    <t>Szafka na środki higieny i czystości trzyosobowa</t>
  </si>
  <si>
    <t>Szafka na środki higieny i czystości dwuosobowa</t>
  </si>
  <si>
    <t>Szafka na odzież roboczą</t>
  </si>
  <si>
    <t>Szafka na sprzęt stołówkowo – kuchenny</t>
  </si>
  <si>
    <t>Szafa ubraniowa</t>
  </si>
  <si>
    <t>Szafa na dokumenty</t>
  </si>
  <si>
    <t>Szafa zmianowa czterodzielna</t>
  </si>
  <si>
    <t>Szafka stojąca 60</t>
  </si>
  <si>
    <t>Szafka pod zlew 80</t>
  </si>
  <si>
    <t>Szafka – fryzjernia</t>
  </si>
  <si>
    <t>Taboret więzienny</t>
  </si>
  <si>
    <t>Krzesło</t>
  </si>
  <si>
    <t>Krzesło obrotowe</t>
  </si>
  <si>
    <t>Krzesło wyściełane</t>
  </si>
  <si>
    <t>Krzesło fryzjerskie</t>
  </si>
  <si>
    <t>Ławka</t>
  </si>
  <si>
    <t>Fotel typu klubowy</t>
  </si>
  <si>
    <t>Fotele typu finka</t>
  </si>
  <si>
    <t>Komoda 80</t>
  </si>
  <si>
    <t>Komoda 110</t>
  </si>
  <si>
    <t>Komoda 140</t>
  </si>
  <si>
    <t>Komoda mała na dokumenty</t>
  </si>
  <si>
    <t>Biurko 130</t>
  </si>
  <si>
    <t>Biurko 140</t>
  </si>
  <si>
    <t>Biurko techniczne</t>
  </si>
  <si>
    <t>Regał do celi zabezpieczającej</t>
  </si>
  <si>
    <t>Regał gospodarczy</t>
  </si>
  <si>
    <t>Szafka na środki czystości</t>
  </si>
  <si>
    <t>Regał drewniany</t>
  </si>
  <si>
    <t>Regał biblioteczny jednostronny</t>
  </si>
  <si>
    <t>Regał biblioteczny dwustronny</t>
  </si>
  <si>
    <t>Regał magazynowy</t>
  </si>
  <si>
    <t>Wieszak</t>
  </si>
  <si>
    <t>Wieszak 40</t>
  </si>
  <si>
    <t>Lustro</t>
  </si>
  <si>
    <t>Półka wisząca pod telewizor</t>
  </si>
  <si>
    <t>Półka na przybory toaletowe</t>
  </si>
  <si>
    <t>Zabudowa kuchenna pomieszczenia oddziałowego</t>
  </si>
  <si>
    <t>Zabudowa kuchenna pomieszczenia socjalnego w oddziale terapeutycznym</t>
  </si>
  <si>
    <t>Zabudowa kuchenna pomieszczenia służby zdrowia</t>
  </si>
  <si>
    <t>Zabudowa kuchenna w gabinecie zabiegowym</t>
  </si>
  <si>
    <t>Zabudowa kuchenna aneksów kuchennych dla osadzonych</t>
  </si>
  <si>
    <t>Miska plastikowa</t>
  </si>
  <si>
    <t>Kosz na śmieci</t>
  </si>
  <si>
    <t>Popielniczka</t>
  </si>
  <si>
    <t>Szczotka zmiotka i szufelka</t>
  </si>
  <si>
    <t>Uchwyt ścienny na miotły</t>
  </si>
  <si>
    <t>Stół do podziału posiłków</t>
  </si>
  <si>
    <t>Szczotka z długim trzonkiem</t>
  </si>
  <si>
    <t>Szczotka klozetowa</t>
  </si>
  <si>
    <t>Tablica na karty tożsamości</t>
  </si>
  <si>
    <t>Drabina</t>
  </si>
  <si>
    <t>Szafa BHP</t>
  </si>
  <si>
    <t>Dywanik</t>
  </si>
  <si>
    <t>Worki depozytowe</t>
  </si>
  <si>
    <t>Wieszak do worka depozytowego</t>
  </si>
  <si>
    <t>Szafa na depozyt zastrzeżony</t>
  </si>
  <si>
    <t>Teczka zamykana na klucz</t>
  </si>
  <si>
    <t>Tablica korkowa</t>
  </si>
  <si>
    <t>Tablica informacyjna</t>
  </si>
  <si>
    <t>Wózek do rozwożenia posiłków (dwupółkowy)</t>
  </si>
  <si>
    <t>Wózek magazynowy</t>
  </si>
  <si>
    <t>Lampa biurowa</t>
  </si>
  <si>
    <t>Zestaw do video konferencji</t>
  </si>
  <si>
    <t>Głośniki</t>
  </si>
  <si>
    <t>Czajnik elektryczny</t>
  </si>
  <si>
    <t>Zegar ścienny</t>
  </si>
  <si>
    <t>Akumulatorowa maszynka do strzyżenia</t>
  </si>
  <si>
    <t>Maszynka do strzyżenia</t>
  </si>
  <si>
    <t>Sterylizator kulkowy</t>
  </si>
  <si>
    <t>Tablica magnetyczna</t>
  </si>
  <si>
    <t>Tablica multimedialna</t>
  </si>
  <si>
    <t>Telewizor 50 ‘’ wraz z uchwytem ściennym</t>
  </si>
  <si>
    <t>Telewizor 32 ‘’ wraz z uchwytem ściennym</t>
  </si>
  <si>
    <t>DVD/Blue-Ray</t>
  </si>
  <si>
    <t>Sprzęt Audio</t>
  </si>
  <si>
    <t>Kuchenka mikrofalowa</t>
  </si>
  <si>
    <t>Lodówka odpady medyczne</t>
  </si>
  <si>
    <t>Pralka automatyczna</t>
  </si>
  <si>
    <t>Suszarka automatyczna</t>
  </si>
  <si>
    <t>Zmywarka do zabudowy</t>
  </si>
  <si>
    <t>Płyta indukcyjna czteropalnikowa do zabudowy</t>
  </si>
  <si>
    <t>Komputer PC Ali in One</t>
  </si>
  <si>
    <t>Drukarka laserowa LAN z skanerem</t>
  </si>
  <si>
    <t>Drukarka laserowa LAN</t>
  </si>
  <si>
    <t>Laptop z torbą</t>
  </si>
  <si>
    <t>Konsola KVM</t>
  </si>
  <si>
    <t>Extender video</t>
  </si>
  <si>
    <t>Rolety okienne</t>
  </si>
  <si>
    <t>Telefon</t>
  </si>
  <si>
    <t>Wózek do sprzątania</t>
  </si>
  <si>
    <t>Prześcieradło</t>
  </si>
  <si>
    <t>Poszewka na poduszkę</t>
  </si>
  <si>
    <t>Ręcznik</t>
  </si>
  <si>
    <t>Ścierka do naczyń</t>
  </si>
  <si>
    <t>Koc</t>
  </si>
  <si>
    <t>Poduszka</t>
  </si>
  <si>
    <t>Materac</t>
  </si>
  <si>
    <t>Zestaw garnków do płyty indukcyjnej</t>
  </si>
  <si>
    <t>Deski do krojenia</t>
  </si>
  <si>
    <t>Ścierki, fartuchy, rękawice</t>
  </si>
  <si>
    <t>Podajnik na mydło i ręczniki papierowe</t>
  </si>
  <si>
    <t>Tablica typu flipchart</t>
  </si>
  <si>
    <t>Sprzęt audio</t>
  </si>
  <si>
    <t>Laptop</t>
  </si>
  <si>
    <t>Materiały biurowe dla pacjentów</t>
  </si>
  <si>
    <t>Narkogogle</t>
  </si>
  <si>
    <t>Alkogogle</t>
  </si>
  <si>
    <t>Łóżko pojedyncze w zestawie z materacem</t>
  </si>
  <si>
    <t>Szafa</t>
  </si>
  <si>
    <t>Stolik drewniany</t>
  </si>
  <si>
    <t>Krzesło twarde drewniane</t>
  </si>
  <si>
    <t>Szafka nocna drewniana</t>
  </si>
  <si>
    <t>Stół 120</t>
  </si>
  <si>
    <t>Stół 130</t>
  </si>
  <si>
    <t>Krzesło twarde</t>
  </si>
  <si>
    <t>Biurko komputerowe</t>
  </si>
  <si>
    <t>Krzesło biurowe obrotowe</t>
  </si>
  <si>
    <t>Zabudowa biurowa</t>
  </si>
  <si>
    <t>Fotel klubowy</t>
  </si>
  <si>
    <t>Regał biblioteczny otwarty</t>
  </si>
  <si>
    <t>Regał metalowy</t>
  </si>
  <si>
    <t>Wieszak 60</t>
  </si>
  <si>
    <t>Zabudowa kuchenna</t>
  </si>
  <si>
    <t>Komoda</t>
  </si>
  <si>
    <t>Tablica zamykana na karty tożsamości</t>
  </si>
  <si>
    <t>Półka wisząca</t>
  </si>
  <si>
    <t>Przewijak</t>
  </si>
  <si>
    <t>Deska do prasowania</t>
  </si>
  <si>
    <t>Niszczarka</t>
  </si>
  <si>
    <t>Mała lodówka</t>
  </si>
  <si>
    <t>Blat roboczy metalowy, zlewozmywak roboczy</t>
  </si>
  <si>
    <t>Piekarnik do zabudowy</t>
  </si>
  <si>
    <t>Żelazko</t>
  </si>
  <si>
    <t>Projektor sufitowy multimedialny z ekranem</t>
  </si>
  <si>
    <t>Przenośna pętla indukcyjna</t>
  </si>
  <si>
    <t>Telewizor</t>
  </si>
  <si>
    <t>Tablica magnetyczna duża</t>
  </si>
  <si>
    <t>Tablica ścieralna na stojaku + akcesoria</t>
  </si>
  <si>
    <t>Urządzenie do odtwarzania muzyki</t>
  </si>
  <si>
    <t>Drukarka laserowa LAN ze skanerem</t>
  </si>
  <si>
    <t>Lampa stojąca</t>
  </si>
  <si>
    <t>Komputer PC All in One</t>
  </si>
  <si>
    <t>Popielnica stojąca</t>
  </si>
  <si>
    <t>Suszarka na pranie</t>
  </si>
  <si>
    <t>Rolety</t>
  </si>
  <si>
    <t>Pojemnik na mydło i ręczniki papierowe</t>
  </si>
  <si>
    <t>Zastawa stołowa</t>
  </si>
  <si>
    <t>Pojemnik na chleb</t>
  </si>
  <si>
    <t>Koszyki na owoce</t>
  </si>
  <si>
    <t>Szafa ubraniowa BHP</t>
  </si>
  <si>
    <t>Szafka pod drukarkę</t>
  </si>
  <si>
    <t>Regał</t>
  </si>
  <si>
    <t>Szafka depozytowa</t>
  </si>
  <si>
    <t>Drukarka LAN</t>
  </si>
  <si>
    <t xml:space="preserve">Krzesło </t>
  </si>
  <si>
    <t>Krzesełka dla małych dzieci tzw. bezpieczne</t>
  </si>
  <si>
    <t>Krzesełko dziecięce</t>
  </si>
  <si>
    <t>Stolik dla dzieci</t>
  </si>
  <si>
    <t>Stolik edukacyjny</t>
  </si>
  <si>
    <t>Komoda 250</t>
  </si>
  <si>
    <t>Biurko 180</t>
  </si>
  <si>
    <t>Tapczan</t>
  </si>
  <si>
    <t>Szafka na klucze</t>
  </si>
  <si>
    <t xml:space="preserve">Szafki na telefony </t>
  </si>
  <si>
    <t>Tablica kredowa</t>
  </si>
  <si>
    <t>Lampa przenośna biurowa</t>
  </si>
  <si>
    <t>Interkom</t>
  </si>
  <si>
    <t>Odkurzacz przemysłowy</t>
  </si>
  <si>
    <t>Lustro NPS</t>
  </si>
  <si>
    <t>Dywan</t>
  </si>
  <si>
    <t>Stół 100</t>
  </si>
  <si>
    <t>Stół do konserwacji i czyszczenia broni</t>
  </si>
  <si>
    <t>Biurko obserwatora</t>
  </si>
  <si>
    <t>Biurko</t>
  </si>
  <si>
    <t>Komoda 1100</t>
  </si>
  <si>
    <t>Szafka na telefon</t>
  </si>
  <si>
    <t>Szafka do depozytu broni</t>
  </si>
  <si>
    <t>Regał na radiotelefony</t>
  </si>
  <si>
    <t>Szafa na klucze</t>
  </si>
  <si>
    <t>Szafa zmianowa</t>
  </si>
  <si>
    <t>Pojemnik stalowy</t>
  </si>
  <si>
    <t>Urządzenie do rozładowywania magazynków</t>
  </si>
  <si>
    <t>Punkt ładowania i rozładowywania broni</t>
  </si>
  <si>
    <t>Regał na środki ochrony</t>
  </si>
  <si>
    <t>Szafa metalowa na środki chemiczne</t>
  </si>
  <si>
    <t>Szafka kawowa</t>
  </si>
  <si>
    <t>Lodówka mała do zabudowy</t>
  </si>
  <si>
    <t>Ekspres do kawy</t>
  </si>
  <si>
    <t>Telewizor 50” wraz z uchwytem</t>
  </si>
  <si>
    <t>Higrometr</t>
  </si>
  <si>
    <t>Termometr</t>
  </si>
  <si>
    <t>Pochłaniacz kuchenny do zabudowy</t>
  </si>
  <si>
    <t>Wzmacniacz</t>
  </si>
  <si>
    <t>Modulator dwukanałowy</t>
  </si>
  <si>
    <t>Amplituner</t>
  </si>
  <si>
    <t>Waga do ważenia paczek</t>
  </si>
  <si>
    <t>Kamera z mikrofonem</t>
  </si>
  <si>
    <t>Część I zamówienia: wyposażenie cel mieszkalnych wraz z przedmiotami dla osadzonych w budynku penitencjarnym.</t>
  </si>
  <si>
    <t>LP</t>
  </si>
  <si>
    <t>WYPOSAŻENIE</t>
  </si>
  <si>
    <t>ILOŚĆ</t>
  </si>
  <si>
    <t>CENA</t>
  </si>
  <si>
    <t>WARTOŚĆ</t>
  </si>
  <si>
    <t>Całkowita wartość części I zamówienia brutto NMF</t>
  </si>
  <si>
    <t>Część II zamówienia: wyposażenie w meble i zabudowy pomieszczeń budynku penitencjarnego.</t>
  </si>
  <si>
    <t>Krzesło montowane do ściany</t>
  </si>
  <si>
    <t>Stolik/- półka montowana do ściany</t>
  </si>
  <si>
    <t>Całkowita wartość części II zamówienia brutto NMF</t>
  </si>
  <si>
    <t>Część III zamówienia: wyposażenie w meble i zabudowy pomieszczeń domu przejściowego.</t>
  </si>
  <si>
    <t>Całkowita wartość części III zamówienia brutto NMF</t>
  </si>
  <si>
    <t>Stolik okolicznościowy</t>
  </si>
  <si>
    <t>Całkowita wartość części IV zamówienia brutto NMF</t>
  </si>
  <si>
    <t>Część IV zamówienia: wyposażenie w meble, zabudowy pomieszczeń hali produkcyjnej wraz z kontenerem socjalno-biurowym.</t>
  </si>
  <si>
    <t>Kontener socjalno - biurowy</t>
  </si>
  <si>
    <t>Część V zamówienia: wyposażenie w meble, zabudowy pomieszczeń w budynku widzeniowym i budynku wartowni.</t>
  </si>
  <si>
    <t xml:space="preserve">Meble i zabudowy w pomieszczeniach budynku widzeniowego
poz. 1 - 24.
</t>
  </si>
  <si>
    <t xml:space="preserve">Meble i zabudowy w pomieszczeniach budynku Wartowni 
poz.26-58
</t>
  </si>
  <si>
    <t xml:space="preserve">Meble i zabudowy w pomieszczeniach budynku wartowni
poz. 26 - 58.
</t>
  </si>
  <si>
    <t>Całkowita wartość części V zamówienia brutto - BUDŻET</t>
  </si>
  <si>
    <t>Część VI zamówienia: wyposażenie w sprzęt gospodarczy i kuchenny, wózki w budynkach penitencjarnym, domu przejściowym, budynku widzeniowym oraz budynku wartowni.</t>
  </si>
  <si>
    <t>Wyposażenie gospodarcze w budynku penitencjarnym
poz. 1 -25.</t>
  </si>
  <si>
    <t xml:space="preserve">Wyposażenie gospodarcze w domu przejściowym
poz. 27 - 46.
</t>
  </si>
  <si>
    <t>Wyposażenie gospodarcze w domu przejściowym
poz. 27 - 46.</t>
  </si>
  <si>
    <t xml:space="preserve">Wyposażenie gospodarcze w hali produkcyjnej
poz. 48 - 50.
</t>
  </si>
  <si>
    <t xml:space="preserve">Wyposażenie gospodarcze w budynku widzeniowym
poz.  52- 58.
</t>
  </si>
  <si>
    <t>Wyposażenie gospodarcze w budynku widzeniowym
poz.  52- 58.</t>
  </si>
  <si>
    <t xml:space="preserve">Wyposażenie gospodarcze w budynku wartowni
poz. 60 - 65.
</t>
  </si>
  <si>
    <r>
      <rPr>
        <b/>
        <sz val="12"/>
        <color rgb="FF0070C0"/>
        <rFont val="Calibri"/>
        <family val="2"/>
        <charset val="238"/>
        <scheme val="minor"/>
      </rPr>
      <t>Wyposażenie gospodarcze w budynku wartowni
poz. 60 - 65.</t>
    </r>
    <r>
      <rPr>
        <b/>
        <sz val="12"/>
        <rFont val="Calibri"/>
        <family val="2"/>
        <charset val="238"/>
        <scheme val="minor"/>
      </rPr>
      <t xml:space="preserve">
</t>
    </r>
  </si>
  <si>
    <t xml:space="preserve">Całkowita wartość części VI zamówienia brutto
NMF.
</t>
  </si>
  <si>
    <t xml:space="preserve">Całkowita wartość części VI zamówienia brutto
BUDŻET
</t>
  </si>
  <si>
    <t xml:space="preserve">Całkowita wartość części VI zamówienia brutto
NMF I BUDŻET
</t>
  </si>
  <si>
    <t>Miotła z szufelką</t>
  </si>
  <si>
    <t>Stelaż na wieszaki na worki depozytowe</t>
  </si>
  <si>
    <t>Suszarka ścienna</t>
  </si>
  <si>
    <t>Część VII zamówienia: wyposażenie w dydaktyczne w budynku penitencjarnym, domu przejściowym.</t>
  </si>
  <si>
    <t xml:space="preserve">Materiały dydaktyczne na potrzeby pawilonu penitencjarnego 
poz. 1 - 3.
</t>
  </si>
  <si>
    <t>Materiały dydaktyczne na potrzeby oddziału terapeutycznego poz. 4 – 13</t>
  </si>
  <si>
    <t xml:space="preserve">Materiały dydaktyczne na potrzeby pawilonu penitencjarnego 
poz. 1 - 13.
</t>
  </si>
  <si>
    <t xml:space="preserve">Materiały dydaktyczne na potrzeby domu przejściowego
poz. 15 - 18.
</t>
  </si>
  <si>
    <t>Materiały dydaktyczne na potrzeby domu przejściowego
poz. 15 - 18.</t>
  </si>
  <si>
    <t>Całkowita wartość części VII zamówienia brutto - NMF</t>
  </si>
  <si>
    <t>Materiały piśmienne dla osadzonych</t>
  </si>
  <si>
    <t>Materiały piśmienne dla personelu</t>
  </si>
  <si>
    <t>Materiały edukacyjne -licencje</t>
  </si>
  <si>
    <t>Książki specjalistyczne</t>
  </si>
  <si>
    <t>Materiały biurowe dla personelu</t>
  </si>
  <si>
    <t>Prenumerata czasopism „Terapia uzależnienia i współuzależnienia</t>
  </si>
  <si>
    <t>KOMPLET WG SPECYFIKACJI</t>
  </si>
  <si>
    <t>Część VIII zamówienia: wyposażenie w sprzęt elektryczny, AGD w budynku penitencjarnym, domu przejściowym, budynku widzeniowym i budynku wartowni.</t>
  </si>
  <si>
    <t xml:space="preserve">Wyposażenie w sprzęt elektryczny, AGD w budynku penitencjarnym 
poz. 1 -26.
</t>
  </si>
  <si>
    <t>Wyposażenie w sprzęt elektryczny, AGD w domu przejściowym
poz. 28 - 48.</t>
  </si>
  <si>
    <t xml:space="preserve">Wyposażenie w sprzęt elektryczny, AGD w domu przejściowym
poz. 28 - 48.
</t>
  </si>
  <si>
    <t xml:space="preserve">Wyposażenie w sprzęt elektryczny, AGD w hali produkcyjnej
poz. 50 -51.
</t>
  </si>
  <si>
    <t xml:space="preserve">
Wyposażenie w sprzęt elektryczny, AGD w hali produkcyjnej
poz. 50 -51.</t>
  </si>
  <si>
    <t>Wyposażenie w sprzęt elektryczny, AGD - RAZEM NMF</t>
  </si>
  <si>
    <t xml:space="preserve">Wyposażenie w sprzęt elektryczny, AGD w budynku widzeniowym
poz. 54 -59.
</t>
  </si>
  <si>
    <t>Wyposażenie w sprzęt elektryczny, AGD w budynku widzeniowym
poz. 54 -59.</t>
  </si>
  <si>
    <t xml:space="preserve">Wyposażenie w sprzęt elektryczny, AGD w budynku wartowni
poz. 61 -67.
</t>
  </si>
  <si>
    <t>Wyposażenie w sprzęt elektryczny, AGD w budynku wartowni
poz. 61 -67.</t>
  </si>
  <si>
    <t>Lodówka mała</t>
  </si>
  <si>
    <t>Lodówka</t>
  </si>
  <si>
    <t>Chłodziarko – zamrażarka duża dwuskrzydłowa</t>
  </si>
  <si>
    <t xml:space="preserve">Pochłaniacz kuchenny </t>
  </si>
  <si>
    <t xml:space="preserve">Zegar ścienny
</t>
  </si>
  <si>
    <t xml:space="preserve">Projektor sufitowy
wraz z ekranem
</t>
  </si>
  <si>
    <t>Część IX zamówienia: wyposażenie w sprzęt komputerowy, telekomunikacyjny i elektroniczny w budynku penitencjarnym, domu przejściowym, budynku widzeniowym i budynku wartowni.</t>
  </si>
  <si>
    <t xml:space="preserve">Wyposażenie w sprzęt komputerowy i elektroniczny w budynku penitencjarnym
poz. 1 –12.
</t>
  </si>
  <si>
    <t xml:space="preserve">Wyposażenie w sprzęt komputerowy i elektroniczny w domu przejściowym
poz. 13 –16.
</t>
  </si>
  <si>
    <t>Wyposażenie w sprzęt komputerowy i elektroniczny w domu przejściowym
poz. 13 –16.</t>
  </si>
  <si>
    <t xml:space="preserve">Wyposażenie w sprzęt komputerowy i elektroniczny w hali produkcyjnej
poz. 18 –20.
</t>
  </si>
  <si>
    <t xml:space="preserve">
Wyposażenie w sprzęt komputerowy i elektroniczny w hali produkcyjnej
poz. 18 –20.</t>
  </si>
  <si>
    <t xml:space="preserve">Wyposażenie w sprzęt komputerowy i elektroniczny w budynku widzeniowym
poz. 22 –24.
</t>
  </si>
  <si>
    <t>Wyposażenie w sprzęt komputerowy i elektroniczny w budynku widzeniowym
poz. 22 –24.</t>
  </si>
  <si>
    <t xml:space="preserve">Wyposażenie w sprzęt komputerowy i elektroniczny w budynku wartowni
poz. 26 –29.
</t>
  </si>
  <si>
    <t>Wyposażenie w sprzęt komputerowy i elektroniczny w budynku wartowni
poz. 26 –29.</t>
  </si>
  <si>
    <t xml:space="preserve">Wyposażenie w sprzęt komputerowy i elektroniczny w budynku penitencjarnym   poz. 1 –12.
</t>
  </si>
  <si>
    <t>Wyposażenie w sprzęt komputerowy i elektroniczny - RAZEM NMF</t>
  </si>
  <si>
    <t>Telefony wraz z licencją dostępową</t>
  </si>
  <si>
    <t>Telefony w ilości 25 szt. o minimalnych wymaganiach technicznych:Telefon IP musi spełniać poniższe wymagania techniczne i funkcjonalne, przy pełnej współpracy z CUCM CISCO obsługiwaną przez Orange w ramach umowy na WAN nr 10/2020 z dnia 27.01.2020 r. zawartej pomiędzy Integrated Solutions oraz Orange Polska, a Centralnym Zarządem Służby Więziennej:</t>
  </si>
  <si>
    <t>1-1</t>
  </si>
  <si>
    <t>1-2</t>
  </si>
  <si>
    <t>Telefon w ilości 1 szt. o minimalnych wymaganiach technicznych: Telefon IP musi spełniać poniższe wymagania techniczne i funkcjonalne, przy pełnej współpracy z CUCM CISCO obsługiwaną przez Orange w ramach umowy na WAN nr 10/2020 z dnia 27.01.2020 r. zawartej pomiędzy Integrated Solutions oraz Orange Polska, a Centralnym Zarządem Służby Więziennej:</t>
  </si>
  <si>
    <t>Telefony w ilości 2 szt. o minimalnych wymaganiach technicznych: Telefon IP musi spełniać poniższe wymagania techniczne i funkcjonalne przy pełnej współpracy z CUCM CISCO obsługiwaną przez Orange w ramach umowy na WAN nr 10/2020 z dnia 27.01.2020 r. zawartej pomiędzy Integrated Solutions oraz Orange Polska, a Centralnym Zarządem Służby Więziennej:</t>
  </si>
  <si>
    <t>1-3</t>
  </si>
  <si>
    <t>Materiały edukacyjne - Laptop</t>
  </si>
  <si>
    <t>Telefon wraz z licencją dostępową</t>
  </si>
  <si>
    <t>Telefony w ilości 4 szt</t>
  </si>
  <si>
    <t>24-1</t>
  </si>
  <si>
    <t>24-2</t>
  </si>
  <si>
    <t>Telefon w ilości 1 szt</t>
  </si>
  <si>
    <t>26-1</t>
  </si>
  <si>
    <t>26-2</t>
  </si>
  <si>
    <t>26-3</t>
  </si>
  <si>
    <t>Telefony w ilości 3 szt</t>
  </si>
  <si>
    <t>Część X zamówienia: wyposażenie w urządzenia i sprzęt sportowy i wypoczynkowy w budynku penitencjarnym, domu przejściowym, budynku widzeniowym i budynku wartowni.</t>
  </si>
  <si>
    <t>1</t>
  </si>
  <si>
    <t>2</t>
  </si>
  <si>
    <t>3</t>
  </si>
  <si>
    <t xml:space="preserve">
Wyposażenie w urządzenie i sprzęt sportowy w budynku penitencjarnym
poz. 1 – 5.
</t>
  </si>
  <si>
    <t xml:space="preserve">Wyposażenie w urządzenie i sprzęt sportowy w budynku penitencjarnym
poz. 1 – 5.
</t>
  </si>
  <si>
    <t>4</t>
  </si>
  <si>
    <t xml:space="preserve">Wyposażenie boiska sportowego
poz. 6 – 9
</t>
  </si>
  <si>
    <t>Wyposażenie boiska sportowego
poz. 6 – 9</t>
  </si>
  <si>
    <t xml:space="preserve">Wyposażenie placów spacerowych
poz. 10 – 11.
</t>
  </si>
  <si>
    <t xml:space="preserve">Wyposażenie placów spacerowych
poz. 10 – 11.
</t>
  </si>
  <si>
    <t xml:space="preserve">Sprzęt sportowy
poz. 12 – 14.
</t>
  </si>
  <si>
    <t xml:space="preserve">Sprzęt sportowy i wypoczynkowy domu przejściowego 
poz. 16-25.
</t>
  </si>
  <si>
    <t>Sprzęt sportowy i wypoczynkowy domu przejściowego 
poz. 16-25.</t>
  </si>
  <si>
    <t xml:space="preserve">Wyposażenie budynku widzeniowego 
poz. 27-28.
</t>
  </si>
  <si>
    <t>Wyposażenie budynku widzeniowego 
poz. 27-28.</t>
  </si>
  <si>
    <t xml:space="preserve">
Wyposażenie budynku wartowni 
poz. 30-31.
</t>
  </si>
  <si>
    <t>30</t>
  </si>
  <si>
    <t>31</t>
  </si>
  <si>
    <t>Wyposażenie budynku wartowni 
poz. 30-31.</t>
  </si>
  <si>
    <t>Materace relaksacyjne</t>
  </si>
  <si>
    <t>Drabinka gimnastyczna</t>
  </si>
  <si>
    <t>Stół do gry w piłkarzyki</t>
  </si>
  <si>
    <t>Stół do tenisa stołowego</t>
  </si>
  <si>
    <t>Materace do relaksacji</t>
  </si>
  <si>
    <t>Słupki do piłki siatkowej</t>
  </si>
  <si>
    <t>Kosz stojący do koszykówki</t>
  </si>
  <si>
    <t>Kosz wiszący do koszykówki</t>
  </si>
  <si>
    <t>Bramki do piłki ręcznej</t>
  </si>
  <si>
    <t>Siłownia zewnętrzna 1</t>
  </si>
  <si>
    <t>Siłownia zewnętrzna 2</t>
  </si>
  <si>
    <t>Piłka siatkowa</t>
  </si>
  <si>
    <t>Piłka koszykowa</t>
  </si>
  <si>
    <t>Piłka nożna</t>
  </si>
  <si>
    <t>Altana piknikowa</t>
  </si>
  <si>
    <t>Plac zabaw</t>
  </si>
  <si>
    <t>Palarnia</t>
  </si>
  <si>
    <t>Stół ogrodowy</t>
  </si>
  <si>
    <t>Sprzęt sportowy do budynku penitencjarnego
Poz. 1 – 14.</t>
  </si>
  <si>
    <t>Ławka ogrodowa</t>
  </si>
  <si>
    <t>Krzesło ogrodowe</t>
  </si>
  <si>
    <t>Stół do gier</t>
  </si>
  <si>
    <t>Krzesło stadionowe (komplet)</t>
  </si>
  <si>
    <t>Mata podłogowa</t>
  </si>
  <si>
    <t>Podłoga gumowa w formie puzzli</t>
  </si>
  <si>
    <t>Część XI zamówienia: wyposażenie specjalistyczne w budynku penitencjarnym, domu przejściowym, hali produkcyjnej, budynku widzeniowym i budynku wartowni.</t>
  </si>
  <si>
    <t xml:space="preserve">Wyposażenie specjalistyczne w budynku penitencjarnym
poz. 1 – 4.
</t>
  </si>
  <si>
    <t xml:space="preserve">
Wyposażenie specjalistyczne w domu przejściowym
poz. 6 – 7.
</t>
  </si>
  <si>
    <t>Wyposażenie specjalistyczne w domu przejściowym
poz. 6 – 7.</t>
  </si>
  <si>
    <t xml:space="preserve">Wyposażenie specjalistyczne w hali produkcyjnej
poz. 9 – 10.
</t>
  </si>
  <si>
    <t xml:space="preserve">
Wyposażenie specjalistyczne w hali produkcyjnej
poz. 9 – 10.</t>
  </si>
  <si>
    <t>Wyposażenie specjalistyczne - RAZEM NMF</t>
  </si>
  <si>
    <t xml:space="preserve">Wyposażenie specjalistyczne w budynku widzeniowym
poz. 13-15.
</t>
  </si>
  <si>
    <t>15</t>
  </si>
  <si>
    <t>Wyposażenie specjalistyczne w budynku widzeniowym
poz. 13-15.</t>
  </si>
  <si>
    <t xml:space="preserve">Wyposażenie specjalistyczne w budynku wartowni
poz. 17 – 19.
</t>
  </si>
  <si>
    <t>17</t>
  </si>
  <si>
    <t>18</t>
  </si>
  <si>
    <t>19</t>
  </si>
  <si>
    <t>Wyposażenie specjalistyczne w budynku wartowni
poz. 17 – 19.</t>
  </si>
  <si>
    <t>Ręczny wykrywacz metali</t>
  </si>
  <si>
    <t>Wykrywacz telefonów</t>
  </si>
  <si>
    <t>Bramka wykrywacza metali</t>
  </si>
  <si>
    <t>Prześwietlarka bagażu</t>
  </si>
  <si>
    <t>Bramka do wykrywania metalu</t>
  </si>
  <si>
    <t>Ręczny wykrywacz metalu</t>
  </si>
  <si>
    <t>Bramka wykrywania matali</t>
  </si>
  <si>
    <t xml:space="preserve">Prześwietlarka bagażu </t>
  </si>
  <si>
    <t>Bramka wykrywacz metali</t>
  </si>
  <si>
    <t>Część XII zamówienia: wyposażenie medyczne i stomatologiczne w budynku penitencjarnym, domu przejściowym i hali produkcyjnej.</t>
  </si>
  <si>
    <t>Wyposażenie medyczne i stomatologiczne budynku penitencjarnego poz. 1 – 77.</t>
  </si>
  <si>
    <t>Wyposażenie medyczne Hali produkcyjnej
poz. 82.</t>
  </si>
  <si>
    <t>Wartość brutto NMF.</t>
  </si>
  <si>
    <t xml:space="preserve">Wartość części XII zamówienia 
poz. 1 -83.
Wartość brutto NMF.
</t>
  </si>
  <si>
    <t>Unit dentystyczny</t>
  </si>
  <si>
    <t>Kątnica stomatologiczna z chłodzeniem wewnętrznym (kompatybilna z rękawem fotela = unitu)</t>
  </si>
  <si>
    <t>Turbina stomatologiczna z chłodzeniem wewnętrznym (kompatybilna z rękawem fotela = unitu)</t>
  </si>
  <si>
    <t>Prostnica chirurgiczna z chłodzeniem wewnętrznym (kompatybilna z rękawem fotela = unitu)</t>
  </si>
  <si>
    <t>Skaler ultradźwiękowy i 10 końcówek (kompatybilna z rękawem fotela = unitu) – komplet.</t>
  </si>
  <si>
    <t>Autoklaw</t>
  </si>
  <si>
    <t>Asystor stomatologiczny</t>
  </si>
  <si>
    <t>EKG + wózek</t>
  </si>
  <si>
    <t>Szafa kartotekowa</t>
  </si>
  <si>
    <t>Stanowisko do pobierania krwi</t>
  </si>
  <si>
    <t>Stojak do kroplówek</t>
  </si>
  <si>
    <t>Stolik medyczny wielofunkcyjny na kółkach</t>
  </si>
  <si>
    <t>Waga ze wzrostomierzem</t>
  </si>
  <si>
    <t>Składany mały stolik montowany do ściany</t>
  </si>
  <si>
    <t>Łózko szpitalne</t>
  </si>
  <si>
    <t>Kozetka lekarska</t>
  </si>
  <si>
    <t>Stolik zabiegowy</t>
  </si>
  <si>
    <t>Stolik zabiegowy na kółkach</t>
  </si>
  <si>
    <t>Szafka przyłóżkowa</t>
  </si>
  <si>
    <t>Szafa ambulatoryjna</t>
  </si>
  <si>
    <t>Taboret szpitalny</t>
  </si>
  <si>
    <t>Taboret medyczny siodłowy</t>
  </si>
  <si>
    <t>Kosz na odpady medyczne</t>
  </si>
  <si>
    <t>Apteczka</t>
  </si>
  <si>
    <t>Materac piankowy do łóżka szpitalnego</t>
  </si>
  <si>
    <t>Wózek zabiegowy</t>
  </si>
  <si>
    <t>Kleszcze chirurgiczne Berten – komplet.</t>
  </si>
  <si>
    <t>Kleszcze chirurgiczne Meissner –komplet.</t>
  </si>
  <si>
    <t>Dźwignie proste Beina - płaskie szerokie</t>
  </si>
  <si>
    <t>Dżwignie proste Beina – płaskie średnie</t>
  </si>
  <si>
    <t>Dźwignie proste Beina – wąskie</t>
  </si>
  <si>
    <t>Dźwignie boczne Beina  - lewe</t>
  </si>
  <si>
    <t>Dźwignie boczne Beina  - prawe</t>
  </si>
  <si>
    <t>Dźwignie boczne Wintera – lewe</t>
  </si>
  <si>
    <t>Dźwignie boczne Wintera – prawe</t>
  </si>
  <si>
    <t>Łyżeczki zębodołowe – duże</t>
  </si>
  <si>
    <t>Łyżeczki zębodołowe – średnie</t>
  </si>
  <si>
    <t>Łyżeczki zębodołowe – małe</t>
  </si>
  <si>
    <t>Igłotrzymacze chirurgiczne Castroviejo/Hegar dla igieł 5/6.0</t>
  </si>
  <si>
    <t>Nożyczki do nici chirurgicznych</t>
  </si>
  <si>
    <t>Uchwyty do skalpela</t>
  </si>
  <si>
    <t>Rasparator chirurgiczny stomatologiczny</t>
  </si>
  <si>
    <t>Wiertło chirurgiczne na prostnice – duża różyczka</t>
  </si>
  <si>
    <t>Wiertło chirurgiczne na prostnice – średnia różyczka</t>
  </si>
  <si>
    <t xml:space="preserve">Wyposażenie medyczne dom przejściowego
poz. 80 – 81.
</t>
  </si>
  <si>
    <t xml:space="preserve">Wyposażenie medyczne i stomatologiczne budynku penitencjarnego poz. 1 – 78.
</t>
  </si>
  <si>
    <t>Wyposażenie medyczne dom przejściowego
poz. 80 – 81.</t>
  </si>
  <si>
    <t>Wyposażenie medyczne Hali produkcyjnej
poz. 83.</t>
  </si>
  <si>
    <t>Wiertło chirurgiczne na prostnice – mała różyczka</t>
  </si>
  <si>
    <t>Zestaw diagnostyczny stomatologiczny</t>
  </si>
  <si>
    <t>Łyżka wyciskowa metalowa do bezzębia – górna – rozmiar 1</t>
  </si>
  <si>
    <t>Łyżka wyciskowa metalowa do bezzębia – górna – rozmiar 2</t>
  </si>
  <si>
    <t>Łyżka wyciskowa metalowa do bezzębia – górna – rozmiar 3</t>
  </si>
  <si>
    <t>Łyżka wyciskowa metalowa do bezzębia – dolna – rozmiar 1</t>
  </si>
  <si>
    <t>Łyżka wyciskowa metalowa do bezzębia – dolna – rozmiar 2</t>
  </si>
  <si>
    <t>Łyżka wyciskowa metalowa do bezzębia – dolna – rozmiar 3</t>
  </si>
  <si>
    <t>Kleszcze do separacji korzeni zębów trzonowych dolnych</t>
  </si>
  <si>
    <t>Dźwignia do wierzchołków korzeni – Heidebrink dwustronny</t>
  </si>
  <si>
    <t>Zestaw periotomów chirurgicznych / implantologicznych</t>
  </si>
  <si>
    <t>Zestaw luksatorów chirurgicznych</t>
  </si>
  <si>
    <t>Lupa i światło stomatologiczne dla lekarza</t>
  </si>
  <si>
    <t>Nakładacz kulkowy dwustronny – mały</t>
  </si>
  <si>
    <t>Nakładacz kulkowy dwustronny – średni</t>
  </si>
  <si>
    <t>Nakładacz kulkowy dwustronny – duży</t>
  </si>
  <si>
    <t>Nakładacz płaski dwustronny – wąski</t>
  </si>
  <si>
    <t>Nakładacz płaski dwustronny – szeroki</t>
  </si>
  <si>
    <t>Nożyk dwustronny do wosku – duży</t>
  </si>
  <si>
    <t>Nożyk dwustronny do wosku – mały</t>
  </si>
  <si>
    <t>Tacka szklana do mieszania materiałów</t>
  </si>
  <si>
    <t>Łopatki metalowe do mieszania materiałów</t>
  </si>
  <si>
    <t>Wiertła na turbinę i kątnice - różne wielkości i kształty</t>
  </si>
  <si>
    <t>Termometr bezdotykowy</t>
  </si>
  <si>
    <t>Pulsoksymetr</t>
  </si>
  <si>
    <t>Aparat do ciśnienia automatyczny</t>
  </si>
  <si>
    <t>Nosze składane</t>
  </si>
  <si>
    <t>Ciśnieniomierz ze statywem</t>
  </si>
  <si>
    <t>Termometr z pomiarem wilgotności</t>
  </si>
  <si>
    <t>Termometr do lodówki</t>
  </si>
  <si>
    <t>Torba reanimacyjna</t>
  </si>
  <si>
    <t>Otoskop</t>
  </si>
  <si>
    <t>Pojemnik bezdotykowy</t>
  </si>
  <si>
    <t>AED</t>
  </si>
  <si>
    <t>Część XIII zamówienia: wyposażenie ppoż. wraz ze znakami ochrony przeciwpożarowej w budynku penitencjarnym, domu przejściowym, hali produkcyjnej, budynku widzeniowym i budynku wartowni.</t>
  </si>
  <si>
    <t xml:space="preserve">Wyposażenie ppoż. wraz ze znakami ochrony przeciwpożarowej budynku penitencjarnego
poz. 1 - 7.
</t>
  </si>
  <si>
    <t xml:space="preserve">Wyposażenie ppoż. wraz ze znakami ochrony przeciwpożarowej budynku penitencjarnego
poz. 1 - 7.
</t>
  </si>
  <si>
    <t xml:space="preserve">Wyposażenie ppoż. wraz ze znakami ochrony przeciwpożarowej domu przejściowego
poz. 9 - 14.
</t>
  </si>
  <si>
    <t xml:space="preserve">Wyposażenie ppoż. wraz ze znakami ochrony przeciwpożarowej hali produkcyjnej
poz. 16-22.
</t>
  </si>
  <si>
    <t>Wyposażenie ppoż. wraz ze znakami ochrony przeciwpożarowej - RAZEM NMF</t>
  </si>
  <si>
    <t xml:space="preserve">Wyposażenie ppoż. wraz ze znakami ochrony przeciwpożarowej budynku wartowni poz. 31 - 38.
</t>
  </si>
  <si>
    <t xml:space="preserve">Wyposażenie ppoż. wraz ze znakami ochrony przeciwpożarowej budynku widzeniowego
poz. 25 – 29.
</t>
  </si>
  <si>
    <t>Gaśnica GP – 6 wraz ze skrzynką</t>
  </si>
  <si>
    <t>Gaśnica GP – 6 wraz z uchwytem</t>
  </si>
  <si>
    <t>Gaśnica GS – 5 wraz ze skrzynką</t>
  </si>
  <si>
    <t>Gaśnica GS – 5 wraz z uchwytem</t>
  </si>
  <si>
    <t>Koc gaśniczy</t>
  </si>
  <si>
    <t>Znak gaśnicy</t>
  </si>
  <si>
    <t>Znak koca gaśniczego</t>
  </si>
  <si>
    <t>Gaśnica GSE – 2 wraz ze skrzynką</t>
  </si>
  <si>
    <t>Gaśnica GP – 2 wraz ze skrzynką</t>
  </si>
  <si>
    <t>Gaśnica GP – 2 wraz ze uchwytem</t>
  </si>
  <si>
    <t>Gaśnica GSE – 2 wraz z uchwytem</t>
  </si>
  <si>
    <t>Część XIV zamówienia- wyposażenie zagospodarowania terenu.</t>
  </si>
  <si>
    <t xml:space="preserve">Wyposażenie terenu między budynkami
poz. 1 – 2.
</t>
  </si>
  <si>
    <t xml:space="preserve">Teren przy parkingu
poz. 3 – 5.
</t>
  </si>
  <si>
    <t xml:space="preserve">Wartość części XIV zamówienia poz. 1 -5.
Wartość brutto BP.
</t>
  </si>
  <si>
    <t>Ławka zewnętrzna</t>
  </si>
  <si>
    <t>Kosz na śmieci uliczny</t>
  </si>
  <si>
    <t>Popielnica uliczna</t>
  </si>
  <si>
    <t>Łącznie wycena NMF</t>
  </si>
  <si>
    <t>Łącznie wycena BP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</si>
  <si>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</si>
  <si>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</si>
  <si>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</si>
  <si>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</si>
  <si>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</si>
  <si>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</si>
  <si>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</si>
  <si>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</si>
  <si>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</si>
  <si>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</si>
  <si>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</si>
  <si>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</si>
  <si>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</si>
  <si>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</si>
  <si>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Razem</t>
  </si>
  <si>
    <t>Razem:</t>
  </si>
  <si>
    <t>Obiekt</t>
  </si>
  <si>
    <t>Budynek penitencjarny</t>
  </si>
  <si>
    <t>Dom przejściowy</t>
  </si>
  <si>
    <t>Hala produkcyjna</t>
  </si>
  <si>
    <t>Budynek widzeniowy</t>
  </si>
  <si>
    <t>Budynek wartowni</t>
  </si>
  <si>
    <t>Zagospodarowanie terenu</t>
  </si>
  <si>
    <t>Razem :</t>
  </si>
  <si>
    <t>Wyposażenie w sprzęt elektryczny, AGD w budynku wartowni 
poz. 61 -67.</t>
  </si>
  <si>
    <t>Montaż 5%</t>
  </si>
  <si>
    <t>Razem z montażem</t>
  </si>
  <si>
    <t>SPECYFIKACJA - spełnia lub nie - należy wpisać tak lub 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</si>
</sst>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4"/>
      <color rgb="FF00B05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6"/>
      <color rgb="FFFF0000"/>
      <name val="Calibri"/>
      <family val="2"/>
      <charset val="238"/>
      <scheme val="minor"/>
    </font>
    <font>
      <b/>
      <sz val="14"/>
      <color rgb="FF0070C0"/>
      <name val="Times New Roman"/>
      <family val="1"/>
      <charset val="238"/>
    </font>
    <font>
      <b/>
      <sz val="14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6"/>
      <color rgb="FF00B050"/>
      <name val="Times New Roman"/>
      <family val="1"/>
      <charset val="238"/>
    </font>
    <font>
      <b/>
      <sz val="16"/>
      <color rgb="FF0070C0"/>
      <name val="Times New Roman"/>
      <family val="1"/>
      <charset val="238"/>
    </font>
    <font>
      <b/>
      <sz val="16"/>
      <color rgb="FF0070C0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B05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Protection="1"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" fontId="9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  <protection locked="0"/>
    </xf>
    <xf numFmtId="4" fontId="8" fillId="0" borderId="9" xfId="0" applyNumberFormat="1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4" fontId="8" fillId="0" borderId="11" xfId="0" applyNumberFormat="1" applyFont="1" applyBorder="1" applyAlignment="1" applyProtection="1">
      <alignment horizontal="right" vertical="center" wrapText="1"/>
      <protection locked="0"/>
    </xf>
    <xf numFmtId="4" fontId="8" fillId="0" borderId="11" xfId="0" applyNumberFormat="1" applyFont="1" applyBorder="1" applyAlignment="1" applyProtection="1">
      <alignment horizontal="right" vertical="center"/>
      <protection locked="0"/>
    </xf>
    <xf numFmtId="0" fontId="0" fillId="4" borderId="0" xfId="0" applyFill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10" fillId="0" borderId="9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/>
    <xf numFmtId="4" fontId="6" fillId="0" borderId="18" xfId="0" applyNumberFormat="1" applyFont="1" applyBorder="1" applyAlignment="1">
      <alignment horizontal="right" vertical="center"/>
    </xf>
    <xf numFmtId="4" fontId="31" fillId="5" borderId="10" xfId="0" applyNumberFormat="1" applyFont="1" applyFill="1" applyBorder="1"/>
    <xf numFmtId="4" fontId="31" fillId="5" borderId="14" xfId="0" applyNumberFormat="1" applyFont="1" applyFill="1" applyBorder="1"/>
    <xf numFmtId="4" fontId="6" fillId="0" borderId="1" xfId="0" applyNumberFormat="1" applyFont="1" applyBorder="1"/>
    <xf numFmtId="4" fontId="32" fillId="5" borderId="23" xfId="0" applyNumberFormat="1" applyFont="1" applyFill="1" applyBorder="1"/>
    <xf numFmtId="4" fontId="32" fillId="5" borderId="11" xfId="0" applyNumberFormat="1" applyFont="1" applyFill="1" applyBorder="1"/>
    <xf numFmtId="4" fontId="18" fillId="0" borderId="18" xfId="0" applyNumberFormat="1" applyFont="1" applyBorder="1" applyAlignment="1">
      <alignment horizontal="right" vertical="center"/>
    </xf>
    <xf numFmtId="4" fontId="18" fillId="0" borderId="1" xfId="0" applyNumberFormat="1" applyFont="1" applyBorder="1"/>
    <xf numFmtId="0" fontId="2" fillId="0" borderId="6" xfId="0" applyFont="1" applyBorder="1"/>
    <xf numFmtId="4" fontId="12" fillId="0" borderId="1" xfId="0" applyNumberFormat="1" applyFont="1" applyBorder="1"/>
    <xf numFmtId="0" fontId="4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/>
    <xf numFmtId="4" fontId="0" fillId="5" borderId="9" xfId="0" applyNumberFormat="1" applyFill="1" applyBorder="1"/>
    <xf numFmtId="4" fontId="6" fillId="0" borderId="2" xfId="0" applyNumberFormat="1" applyFont="1" applyBorder="1"/>
    <xf numFmtId="4" fontId="4" fillId="0" borderId="9" xfId="0" applyNumberFormat="1" applyFont="1" applyBorder="1"/>
    <xf numFmtId="4" fontId="18" fillId="0" borderId="2" xfId="0" applyNumberFormat="1" applyFont="1" applyBorder="1"/>
    <xf numFmtId="0" fontId="12" fillId="0" borderId="9" xfId="0" applyFont="1" applyBorder="1"/>
    <xf numFmtId="4" fontId="12" fillId="0" borderId="9" xfId="0" applyNumberFormat="1" applyFont="1" applyBorder="1"/>
    <xf numFmtId="4" fontId="12" fillId="0" borderId="24" xfId="0" applyNumberFormat="1" applyFont="1" applyBorder="1"/>
    <xf numFmtId="0" fontId="9" fillId="0" borderId="11" xfId="0" applyFont="1" applyBorder="1"/>
    <xf numFmtId="0" fontId="9" fillId="0" borderId="11" xfId="0" applyFont="1" applyBorder="1" applyAlignment="1" applyProtection="1">
      <alignment horizontal="center" vertical="center" wrapText="1"/>
      <protection locked="0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0" fontId="9" fillId="0" borderId="9" xfId="0" applyFont="1" applyBorder="1"/>
    <xf numFmtId="0" fontId="9" fillId="0" borderId="11" xfId="0" applyFont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8" fillId="0" borderId="9" xfId="0" applyFont="1" applyBorder="1" applyProtection="1">
      <protection locked="0"/>
    </xf>
    <xf numFmtId="0" fontId="8" fillId="0" borderId="11" xfId="0" applyFont="1" applyBorder="1" applyProtection="1">
      <protection locked="0"/>
    </xf>
    <xf numFmtId="4" fontId="18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/>
    </xf>
    <xf numFmtId="0" fontId="8" fillId="0" borderId="10" xfId="0" applyFont="1" applyBorder="1" applyAlignment="1" applyProtection="1">
      <alignment vertical="center" wrapText="1"/>
      <protection locked="0"/>
    </xf>
    <xf numFmtId="4" fontId="9" fillId="0" borderId="10" xfId="0" applyNumberFormat="1" applyFont="1" applyBorder="1" applyAlignment="1" applyProtection="1">
      <alignment vertical="center" wrapText="1"/>
      <protection locked="0"/>
    </xf>
    <xf numFmtId="4" fontId="8" fillId="0" borderId="10" xfId="0" applyNumberFormat="1" applyFont="1" applyBorder="1" applyAlignment="1" applyProtection="1">
      <alignment horizontal="right" vertical="center"/>
      <protection locked="0"/>
    </xf>
    <xf numFmtId="4" fontId="9" fillId="0" borderId="9" xfId="0" applyNumberFormat="1" applyFont="1" applyBorder="1" applyAlignment="1" applyProtection="1">
      <alignment vertical="center" wrapText="1"/>
      <protection locked="0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top"/>
      <protection locked="0"/>
    </xf>
    <xf numFmtId="0" fontId="8" fillId="0" borderId="10" xfId="0" applyFont="1" applyBorder="1" applyProtection="1">
      <protection locked="0"/>
    </xf>
    <xf numFmtId="4" fontId="26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/>
    </xf>
    <xf numFmtId="4" fontId="25" fillId="0" borderId="1" xfId="0" applyNumberFormat="1" applyFont="1" applyBorder="1" applyAlignment="1">
      <alignment horizontal="right" vertical="center"/>
    </xf>
    <xf numFmtId="4" fontId="24" fillId="0" borderId="1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/>
    <xf numFmtId="0" fontId="27" fillId="0" borderId="9" xfId="0" applyFont="1" applyBorder="1" applyAlignment="1" applyProtection="1">
      <alignment vertical="center" wrapText="1"/>
      <protection locked="0"/>
    </xf>
    <xf numFmtId="0" fontId="27" fillId="0" borderId="11" xfId="0" applyFont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4" fontId="21" fillId="0" borderId="6" xfId="0" applyNumberFormat="1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14" fillId="0" borderId="10" xfId="0" applyFont="1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right" vertical="center" wrapText="1"/>
      <protection locked="0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horizontal="right" vertical="center" wrapText="1"/>
      <protection locked="0"/>
    </xf>
    <xf numFmtId="0" fontId="28" fillId="0" borderId="9" xfId="0" applyFont="1" applyBorder="1" applyProtection="1">
      <protection locked="0"/>
    </xf>
    <xf numFmtId="0" fontId="28" fillId="0" borderId="11" xfId="0" applyFont="1" applyBorder="1" applyProtection="1">
      <protection locked="0"/>
    </xf>
    <xf numFmtId="0" fontId="28" fillId="0" borderId="10" xfId="0" applyFont="1" applyBorder="1" applyProtection="1">
      <protection locked="0"/>
    </xf>
    <xf numFmtId="0" fontId="19" fillId="0" borderId="1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4" fontId="10" fillId="0" borderId="11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wrapText="1"/>
    </xf>
    <xf numFmtId="49" fontId="8" fillId="0" borderId="11" xfId="0" applyNumberFormat="1" applyFont="1" applyBorder="1" applyAlignment="1">
      <alignment horizontal="center" vertical="center"/>
    </xf>
    <xf numFmtId="0" fontId="28" fillId="0" borderId="10" xfId="0" applyFont="1" applyBorder="1" applyAlignment="1" applyProtection="1">
      <alignment vertical="center" wrapText="1"/>
      <protection locked="0"/>
    </xf>
    <xf numFmtId="0" fontId="28" fillId="0" borderId="9" xfId="0" applyFont="1" applyBorder="1" applyAlignment="1" applyProtection="1">
      <alignment vertical="center" wrapText="1"/>
      <protection locked="0"/>
    </xf>
    <xf numFmtId="0" fontId="28" fillId="0" borderId="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4" fontId="19" fillId="0" borderId="6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4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top" wrapText="1"/>
    </xf>
    <xf numFmtId="0" fontId="30" fillId="2" borderId="13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3"/>
  <sheetViews>
    <sheetView zoomScaleNormal="100" workbookViewId="0">
      <selection activeCell="D10" sqref="D10"/>
    </sheetView>
  </sheetViews>
  <sheetFormatPr defaultColWidth="9.109375" defaultRowHeight="14.4" x14ac:dyDescent="0.3"/>
  <cols>
    <col min="1" max="1" width="5.6640625" style="1" customWidth="1"/>
    <col min="2" max="2" width="23.109375" style="1" customWidth="1"/>
    <col min="3" max="3" width="21.33203125" style="1" customWidth="1"/>
    <col min="4" max="4" width="9.109375" style="1"/>
    <col min="5" max="5" width="16.6640625" style="1" customWidth="1"/>
    <col min="6" max="6" width="23.44140625" style="1" customWidth="1"/>
    <col min="7" max="7" width="26.6640625" style="1" customWidth="1"/>
    <col min="8" max="8" width="24.6640625" style="1" customWidth="1"/>
    <col min="9" max="9" width="17.5546875" style="1" customWidth="1"/>
    <col min="10" max="16384" width="9.109375" style="1"/>
  </cols>
  <sheetData>
    <row r="1" spans="1:6" ht="15" thickBot="1" x14ac:dyDescent="0.35">
      <c r="A1" s="151"/>
      <c r="B1" s="152"/>
      <c r="C1" s="152"/>
      <c r="D1" s="152"/>
      <c r="E1" s="152"/>
      <c r="F1" s="153"/>
    </row>
    <row r="2" spans="1:6" ht="43.5" customHeight="1" thickBot="1" x14ac:dyDescent="0.4">
      <c r="A2" s="154" t="s">
        <v>212</v>
      </c>
      <c r="B2" s="155"/>
      <c r="C2" s="155"/>
      <c r="D2" s="155"/>
      <c r="E2" s="155"/>
      <c r="F2" s="156"/>
    </row>
    <row r="3" spans="1:6" ht="72" customHeight="1" thickBot="1" x14ac:dyDescent="0.35">
      <c r="A3" s="19" t="s">
        <v>213</v>
      </c>
      <c r="B3" s="19" t="s">
        <v>214</v>
      </c>
      <c r="C3" s="19" t="s">
        <v>520</v>
      </c>
      <c r="D3" s="19" t="s">
        <v>215</v>
      </c>
      <c r="E3" s="19" t="s">
        <v>216</v>
      </c>
      <c r="F3" s="19" t="s">
        <v>217</v>
      </c>
    </row>
    <row r="4" spans="1:6" ht="31.2" x14ac:dyDescent="0.3">
      <c r="A4" s="20">
        <v>1</v>
      </c>
      <c r="B4" s="21" t="s">
        <v>0</v>
      </c>
      <c r="C4" s="3"/>
      <c r="D4" s="26">
        <v>71</v>
      </c>
      <c r="E4" s="5"/>
      <c r="F4" s="29">
        <f t="shared" ref="F4:F10" si="0">D4*E4</f>
        <v>0</v>
      </c>
    </row>
    <row r="5" spans="1:6" ht="31.2" x14ac:dyDescent="0.3">
      <c r="A5" s="22">
        <v>2</v>
      </c>
      <c r="B5" s="23" t="s">
        <v>1</v>
      </c>
      <c r="C5" s="7"/>
      <c r="D5" s="27">
        <v>64</v>
      </c>
      <c r="E5" s="9"/>
      <c r="F5" s="30">
        <f t="shared" si="0"/>
        <v>0</v>
      </c>
    </row>
    <row r="6" spans="1:6" ht="15.6" x14ac:dyDescent="0.3">
      <c r="A6" s="22">
        <v>3</v>
      </c>
      <c r="B6" s="23" t="s">
        <v>2</v>
      </c>
      <c r="C6" s="7"/>
      <c r="D6" s="27">
        <v>1</v>
      </c>
      <c r="E6" s="9"/>
      <c r="F6" s="30">
        <f t="shared" si="0"/>
        <v>0</v>
      </c>
    </row>
    <row r="7" spans="1:6" ht="31.2" x14ac:dyDescent="0.3">
      <c r="A7" s="22">
        <v>4</v>
      </c>
      <c r="B7" s="23" t="s">
        <v>3</v>
      </c>
      <c r="C7" s="11"/>
      <c r="D7" s="27">
        <v>67</v>
      </c>
      <c r="E7" s="9"/>
      <c r="F7" s="30">
        <f t="shared" si="0"/>
        <v>0</v>
      </c>
    </row>
    <row r="8" spans="1:6" ht="31.2" x14ac:dyDescent="0.3">
      <c r="A8" s="22">
        <v>5</v>
      </c>
      <c r="B8" s="23" t="s">
        <v>4</v>
      </c>
      <c r="C8" s="11"/>
      <c r="D8" s="27">
        <v>2</v>
      </c>
      <c r="E8" s="9"/>
      <c r="F8" s="30">
        <f t="shared" si="0"/>
        <v>0</v>
      </c>
    </row>
    <row r="9" spans="1:6" ht="31.2" x14ac:dyDescent="0.3">
      <c r="A9" s="22">
        <v>6</v>
      </c>
      <c r="B9" s="23" t="s">
        <v>11</v>
      </c>
      <c r="C9" s="11"/>
      <c r="D9" s="27">
        <v>64</v>
      </c>
      <c r="E9" s="9"/>
      <c r="F9" s="30">
        <f t="shared" si="0"/>
        <v>0</v>
      </c>
    </row>
    <row r="10" spans="1:6" ht="31.2" x14ac:dyDescent="0.3">
      <c r="A10" s="22">
        <v>7</v>
      </c>
      <c r="B10" s="23" t="s">
        <v>12</v>
      </c>
      <c r="C10" s="11"/>
      <c r="D10" s="27">
        <v>3</v>
      </c>
      <c r="E10" s="9"/>
      <c r="F10" s="30">
        <f t="shared" si="0"/>
        <v>0</v>
      </c>
    </row>
    <row r="11" spans="1:6" ht="31.2" x14ac:dyDescent="0.3">
      <c r="A11" s="22">
        <v>8</v>
      </c>
      <c r="B11" s="23" t="s">
        <v>13</v>
      </c>
      <c r="C11" s="11"/>
      <c r="D11" s="27">
        <v>1</v>
      </c>
      <c r="E11" s="9"/>
      <c r="F11" s="31">
        <f t="shared" ref="F11:F26" si="1">D11*E11</f>
        <v>0</v>
      </c>
    </row>
    <row r="12" spans="1:6" ht="31.2" x14ac:dyDescent="0.3">
      <c r="A12" s="22">
        <v>9</v>
      </c>
      <c r="B12" s="23" t="s">
        <v>14</v>
      </c>
      <c r="C12" s="11"/>
      <c r="D12" s="27">
        <v>64</v>
      </c>
      <c r="E12" s="9"/>
      <c r="F12" s="30">
        <f t="shared" si="1"/>
        <v>0</v>
      </c>
    </row>
    <row r="13" spans="1:6" ht="31.2" x14ac:dyDescent="0.3">
      <c r="A13" s="22">
        <v>10</v>
      </c>
      <c r="B13" s="23" t="s">
        <v>15</v>
      </c>
      <c r="C13" s="11"/>
      <c r="D13" s="27">
        <v>3</v>
      </c>
      <c r="E13" s="9"/>
      <c r="F13" s="30">
        <f t="shared" si="1"/>
        <v>0</v>
      </c>
    </row>
    <row r="14" spans="1:6" ht="15.6" x14ac:dyDescent="0.3">
      <c r="A14" s="22">
        <v>11</v>
      </c>
      <c r="B14" s="23" t="s">
        <v>24</v>
      </c>
      <c r="C14" s="11"/>
      <c r="D14" s="27">
        <v>200</v>
      </c>
      <c r="E14" s="9"/>
      <c r="F14" s="30">
        <f t="shared" si="1"/>
        <v>0</v>
      </c>
    </row>
    <row r="15" spans="1:6" ht="31.2" x14ac:dyDescent="0.3">
      <c r="A15" s="22">
        <v>12</v>
      </c>
      <c r="B15" s="23" t="s">
        <v>39</v>
      </c>
      <c r="C15" s="11"/>
      <c r="D15" s="27">
        <v>1</v>
      </c>
      <c r="E15" s="9"/>
      <c r="F15" s="30">
        <f t="shared" si="1"/>
        <v>0</v>
      </c>
    </row>
    <row r="16" spans="1:6" ht="15.6" x14ac:dyDescent="0.3">
      <c r="A16" s="22">
        <v>13</v>
      </c>
      <c r="B16" s="23" t="s">
        <v>46</v>
      </c>
      <c r="C16" s="11"/>
      <c r="D16" s="27">
        <v>72</v>
      </c>
      <c r="E16" s="9"/>
      <c r="F16" s="30">
        <f t="shared" si="1"/>
        <v>0</v>
      </c>
    </row>
    <row r="17" spans="1:6" ht="15.6" x14ac:dyDescent="0.3">
      <c r="A17" s="22">
        <v>14</v>
      </c>
      <c r="B17" s="23" t="s">
        <v>48</v>
      </c>
      <c r="C17" s="11"/>
      <c r="D17" s="27">
        <v>69</v>
      </c>
      <c r="E17" s="9"/>
      <c r="F17" s="30">
        <f t="shared" si="1"/>
        <v>0</v>
      </c>
    </row>
    <row r="18" spans="1:6" ht="31.2" x14ac:dyDescent="0.3">
      <c r="A18" s="22">
        <v>15</v>
      </c>
      <c r="B18" s="23" t="s">
        <v>49</v>
      </c>
      <c r="C18" s="11"/>
      <c r="D18" s="27">
        <v>67</v>
      </c>
      <c r="E18" s="9"/>
      <c r="F18" s="30">
        <f t="shared" si="1"/>
        <v>0</v>
      </c>
    </row>
    <row r="19" spans="1:6" ht="31.2" x14ac:dyDescent="0.3">
      <c r="A19" s="22">
        <v>16</v>
      </c>
      <c r="B19" s="23" t="s">
        <v>50</v>
      </c>
      <c r="C19" s="11"/>
      <c r="D19" s="27">
        <v>68</v>
      </c>
      <c r="E19" s="9"/>
      <c r="F19" s="30">
        <f t="shared" si="1"/>
        <v>0</v>
      </c>
    </row>
    <row r="20" spans="1:6" ht="15.6" x14ac:dyDescent="0.3">
      <c r="A20" s="22">
        <v>17</v>
      </c>
      <c r="B20" s="23" t="s">
        <v>105</v>
      </c>
      <c r="C20" s="11"/>
      <c r="D20" s="27">
        <v>808</v>
      </c>
      <c r="E20" s="9"/>
      <c r="F20" s="30">
        <f t="shared" si="1"/>
        <v>0</v>
      </c>
    </row>
    <row r="21" spans="1:6" ht="15.6" x14ac:dyDescent="0.3">
      <c r="A21" s="22">
        <v>18</v>
      </c>
      <c r="B21" s="23" t="s">
        <v>106</v>
      </c>
      <c r="C21" s="11"/>
      <c r="D21" s="27">
        <v>404</v>
      </c>
      <c r="E21" s="9"/>
      <c r="F21" s="30">
        <f>D21*E21</f>
        <v>0</v>
      </c>
    </row>
    <row r="22" spans="1:6" ht="15.6" x14ac:dyDescent="0.3">
      <c r="A22" s="22">
        <v>19</v>
      </c>
      <c r="B22" s="23" t="s">
        <v>107</v>
      </c>
      <c r="C22" s="12"/>
      <c r="D22" s="27">
        <v>808</v>
      </c>
      <c r="E22" s="9"/>
      <c r="F22" s="30">
        <f>D22*E22</f>
        <v>0</v>
      </c>
    </row>
    <row r="23" spans="1:6" ht="15.6" x14ac:dyDescent="0.3">
      <c r="A23" s="22">
        <v>20</v>
      </c>
      <c r="B23" s="23" t="s">
        <v>108</v>
      </c>
      <c r="C23" s="11"/>
      <c r="D23" s="27">
        <v>404</v>
      </c>
      <c r="E23" s="9"/>
      <c r="F23" s="30">
        <f>D23*E23</f>
        <v>0</v>
      </c>
    </row>
    <row r="24" spans="1:6" ht="15.6" x14ac:dyDescent="0.3">
      <c r="A24" s="22">
        <v>21</v>
      </c>
      <c r="B24" s="23" t="s">
        <v>109</v>
      </c>
      <c r="C24" s="11"/>
      <c r="D24" s="27">
        <v>808</v>
      </c>
      <c r="E24" s="9"/>
      <c r="F24" s="30">
        <f>D24*E24</f>
        <v>0</v>
      </c>
    </row>
    <row r="25" spans="1:6" ht="15.6" x14ac:dyDescent="0.3">
      <c r="A25" s="22">
        <v>22</v>
      </c>
      <c r="B25" s="23" t="s">
        <v>110</v>
      </c>
      <c r="C25" s="11"/>
      <c r="D25" s="27">
        <v>202</v>
      </c>
      <c r="E25" s="9"/>
      <c r="F25" s="30">
        <f t="shared" si="1"/>
        <v>0</v>
      </c>
    </row>
    <row r="26" spans="1:6" ht="16.2" thickBot="1" x14ac:dyDescent="0.35">
      <c r="A26" s="24">
        <v>23</v>
      </c>
      <c r="B26" s="25" t="s">
        <v>111</v>
      </c>
      <c r="C26" s="15"/>
      <c r="D26" s="28">
        <v>202</v>
      </c>
      <c r="E26" s="16"/>
      <c r="F26" s="32">
        <f t="shared" si="1"/>
        <v>0</v>
      </c>
    </row>
    <row r="27" spans="1:6" ht="21" customHeight="1" thickBot="1" x14ac:dyDescent="0.35">
      <c r="A27" s="148" t="s">
        <v>218</v>
      </c>
      <c r="B27" s="149"/>
      <c r="C27" s="149"/>
      <c r="D27" s="149"/>
      <c r="E27" s="150"/>
      <c r="F27" s="33">
        <f>SUM(F4:F26)</f>
        <v>0</v>
      </c>
    </row>
    <row r="64" spans="1:23" s="18" customForma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71" ht="19.5" customHeight="1" x14ac:dyDescent="0.3"/>
    <row r="75" ht="58.5" customHeight="1" x14ac:dyDescent="0.3"/>
    <row r="83" ht="19.5" customHeight="1" x14ac:dyDescent="0.3"/>
  </sheetData>
  <sheetProtection algorithmName="SHA-512" hashValue="09Ux0fCjZG1g/KzUVBGec0ylQF5GsYhfPKL4fn5rjd55nC9OKH9MWfM7SFxDACo5Mf9bOCa6k4eyIY/YWS5NuA==" saltValue="S/blKIIG0230XeUKBXWCjQ==" spinCount="100000" sheet="1" objects="1" scenarios="1" formatCells="0" formatColumns="0" formatRows="0" insertColumns="0" insertRows="0"/>
  <mergeCells count="3">
    <mergeCell ref="A27:E27"/>
    <mergeCell ref="A1:F1"/>
    <mergeCell ref="A2:F2"/>
  </mergeCells>
  <pageMargins left="0.25" right="0.25" top="0.75" bottom="0.75" header="0.3" footer="0.3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9"/>
  <sheetViews>
    <sheetView topLeftCell="A31" workbookViewId="0">
      <selection activeCell="F44" sqref="F44:F45"/>
    </sheetView>
  </sheetViews>
  <sheetFormatPr defaultColWidth="9.109375" defaultRowHeight="14.4" x14ac:dyDescent="0.3"/>
  <cols>
    <col min="1" max="1" width="5.88671875" style="1" customWidth="1"/>
    <col min="2" max="2" width="32" style="1" customWidth="1"/>
    <col min="3" max="3" width="36.44140625" style="1" customWidth="1"/>
    <col min="4" max="4" width="9.109375" style="1"/>
    <col min="5" max="5" width="15.5546875" style="1" customWidth="1"/>
    <col min="6" max="6" width="21.88671875" style="1" customWidth="1"/>
    <col min="7" max="16384" width="9.109375" style="1"/>
  </cols>
  <sheetData>
    <row r="1" spans="1:9" ht="15" thickBot="1" x14ac:dyDescent="0.35"/>
    <row r="2" spans="1:9" ht="54.75" customHeight="1" thickBot="1" x14ac:dyDescent="0.35">
      <c r="A2" s="157" t="s">
        <v>309</v>
      </c>
      <c r="B2" s="158"/>
      <c r="C2" s="158"/>
      <c r="D2" s="158"/>
      <c r="E2" s="158"/>
      <c r="F2" s="159"/>
    </row>
    <row r="3" spans="1:9" ht="62.25" customHeight="1" thickBot="1" x14ac:dyDescent="0.35">
      <c r="A3" s="215" t="s">
        <v>313</v>
      </c>
      <c r="B3" s="216"/>
      <c r="C3" s="216"/>
      <c r="D3" s="216"/>
      <c r="E3" s="216"/>
      <c r="F3" s="217"/>
      <c r="I3" s="67"/>
    </row>
    <row r="4" spans="1:9" ht="31.8" thickBot="1" x14ac:dyDescent="0.35">
      <c r="A4" s="19" t="s">
        <v>213</v>
      </c>
      <c r="B4" s="19" t="s">
        <v>214</v>
      </c>
      <c r="C4" s="19" t="s">
        <v>520</v>
      </c>
      <c r="D4" s="19" t="s">
        <v>215</v>
      </c>
      <c r="E4" s="19" t="s">
        <v>216</v>
      </c>
      <c r="F4" s="19" t="s">
        <v>217</v>
      </c>
    </row>
    <row r="5" spans="1:9" ht="17.25" customHeight="1" x14ac:dyDescent="0.3">
      <c r="A5" s="109" t="s">
        <v>310</v>
      </c>
      <c r="B5" s="21" t="s">
        <v>329</v>
      </c>
      <c r="C5" s="116"/>
      <c r="D5" s="26">
        <v>14</v>
      </c>
      <c r="E5" s="5"/>
      <c r="F5" s="29">
        <f t="shared" ref="F5:F9" si="0">D5*E5</f>
        <v>0</v>
      </c>
    </row>
    <row r="6" spans="1:9" ht="17.25" customHeight="1" x14ac:dyDescent="0.3">
      <c r="A6" s="111" t="s">
        <v>311</v>
      </c>
      <c r="B6" s="23" t="s">
        <v>330</v>
      </c>
      <c r="C6" s="117"/>
      <c r="D6" s="27">
        <v>4</v>
      </c>
      <c r="E6" s="9"/>
      <c r="F6" s="30">
        <f t="shared" si="0"/>
        <v>0</v>
      </c>
    </row>
    <row r="7" spans="1:9" ht="15" customHeight="1" x14ac:dyDescent="0.3">
      <c r="A7" s="111" t="s">
        <v>312</v>
      </c>
      <c r="B7" s="23" t="s">
        <v>331</v>
      </c>
      <c r="C7" s="118"/>
      <c r="D7" s="27">
        <v>4</v>
      </c>
      <c r="E7" s="9"/>
      <c r="F7" s="30">
        <f t="shared" si="0"/>
        <v>0</v>
      </c>
    </row>
    <row r="8" spans="1:9" ht="17.25" customHeight="1" x14ac:dyDescent="0.3">
      <c r="A8" s="111" t="s">
        <v>315</v>
      </c>
      <c r="B8" s="23" t="s">
        <v>332</v>
      </c>
      <c r="C8" s="118"/>
      <c r="D8" s="27">
        <v>4</v>
      </c>
      <c r="E8" s="9"/>
      <c r="F8" s="30">
        <f t="shared" si="0"/>
        <v>0</v>
      </c>
    </row>
    <row r="9" spans="1:9" ht="17.25" customHeight="1" thickBot="1" x14ac:dyDescent="0.35">
      <c r="A9" s="24">
        <v>5</v>
      </c>
      <c r="B9" s="25" t="s">
        <v>333</v>
      </c>
      <c r="C9" s="15"/>
      <c r="D9" s="66">
        <v>20</v>
      </c>
      <c r="E9" s="64"/>
      <c r="F9" s="32">
        <f t="shared" si="0"/>
        <v>0</v>
      </c>
    </row>
    <row r="10" spans="1:9" ht="39.75" customHeight="1" thickBot="1" x14ac:dyDescent="0.35">
      <c r="A10" s="184" t="s">
        <v>314</v>
      </c>
      <c r="B10" s="185"/>
      <c r="C10" s="185"/>
      <c r="D10" s="185"/>
      <c r="E10" s="186"/>
      <c r="F10" s="90">
        <f>SUM(F5:F9)</f>
        <v>0</v>
      </c>
    </row>
    <row r="11" spans="1:9" ht="43.5" customHeight="1" thickBot="1" x14ac:dyDescent="0.35">
      <c r="A11" s="71"/>
      <c r="B11" s="187" t="s">
        <v>316</v>
      </c>
      <c r="C11" s="188"/>
      <c r="D11" s="188"/>
      <c r="E11" s="188"/>
      <c r="F11" s="189"/>
    </row>
    <row r="12" spans="1:9" ht="15.6" x14ac:dyDescent="0.3">
      <c r="A12" s="20">
        <v>6</v>
      </c>
      <c r="B12" s="21" t="s">
        <v>334</v>
      </c>
      <c r="C12" s="3"/>
      <c r="D12" s="26">
        <v>1</v>
      </c>
      <c r="E12" s="5"/>
      <c r="F12" s="29">
        <f t="shared" ref="F12:F15" si="1">D12*E12</f>
        <v>0</v>
      </c>
    </row>
    <row r="13" spans="1:9" ht="15.6" x14ac:dyDescent="0.3">
      <c r="A13" s="22">
        <v>7</v>
      </c>
      <c r="B13" s="23" t="s">
        <v>335</v>
      </c>
      <c r="C13" s="7"/>
      <c r="D13" s="27">
        <v>1</v>
      </c>
      <c r="E13" s="9"/>
      <c r="F13" s="30">
        <f t="shared" si="1"/>
        <v>0</v>
      </c>
    </row>
    <row r="14" spans="1:9" ht="15.6" x14ac:dyDescent="0.3">
      <c r="A14" s="22">
        <v>8</v>
      </c>
      <c r="B14" s="23" t="s">
        <v>336</v>
      </c>
      <c r="C14" s="7"/>
      <c r="D14" s="27">
        <v>1</v>
      </c>
      <c r="E14" s="9"/>
      <c r="F14" s="30">
        <f t="shared" si="1"/>
        <v>0</v>
      </c>
    </row>
    <row r="15" spans="1:9" ht="15.6" x14ac:dyDescent="0.3">
      <c r="A15" s="129">
        <v>9</v>
      </c>
      <c r="B15" s="23" t="s">
        <v>337</v>
      </c>
      <c r="C15" s="11"/>
      <c r="D15" s="27">
        <v>2</v>
      </c>
      <c r="E15" s="9"/>
      <c r="F15" s="30">
        <f t="shared" si="1"/>
        <v>0</v>
      </c>
    </row>
    <row r="16" spans="1:9" ht="31.5" customHeight="1" thickBot="1" x14ac:dyDescent="0.35">
      <c r="A16" s="218" t="s">
        <v>317</v>
      </c>
      <c r="B16" s="219"/>
      <c r="C16" s="219"/>
      <c r="D16" s="219"/>
      <c r="E16" s="220"/>
      <c r="F16" s="125">
        <f>SUM(F12:F15)</f>
        <v>0</v>
      </c>
    </row>
    <row r="17" spans="1:6" ht="31.5" customHeight="1" thickBot="1" x14ac:dyDescent="0.35">
      <c r="A17" s="82"/>
      <c r="B17" s="175" t="s">
        <v>318</v>
      </c>
      <c r="C17" s="176"/>
      <c r="D17" s="176"/>
      <c r="E17" s="176"/>
      <c r="F17" s="177"/>
    </row>
    <row r="18" spans="1:6" ht="15.6" x14ac:dyDescent="0.3">
      <c r="A18" s="20">
        <v>10</v>
      </c>
      <c r="B18" s="21" t="s">
        <v>338</v>
      </c>
      <c r="C18" s="73"/>
      <c r="D18" s="26">
        <v>4</v>
      </c>
      <c r="E18" s="104"/>
      <c r="F18" s="86">
        <f>D18*E18</f>
        <v>0</v>
      </c>
    </row>
    <row r="19" spans="1:6" ht="16.2" thickBot="1" x14ac:dyDescent="0.35">
      <c r="A19" s="22">
        <v>11</v>
      </c>
      <c r="B19" s="25" t="s">
        <v>339</v>
      </c>
      <c r="C19" s="15"/>
      <c r="D19" s="66">
        <v>4</v>
      </c>
      <c r="E19" s="64"/>
      <c r="F19" s="32">
        <f>D19*E19</f>
        <v>0</v>
      </c>
    </row>
    <row r="20" spans="1:6" ht="45" customHeight="1" thickBot="1" x14ac:dyDescent="0.35">
      <c r="A20" s="126"/>
      <c r="B20" s="193" t="s">
        <v>319</v>
      </c>
      <c r="C20" s="194"/>
      <c r="D20" s="194"/>
      <c r="E20" s="195"/>
      <c r="F20" s="81">
        <f>SUM(F18:F19)</f>
        <v>0</v>
      </c>
    </row>
    <row r="21" spans="1:6" ht="45" customHeight="1" thickBot="1" x14ac:dyDescent="0.35">
      <c r="A21" s="193" t="s">
        <v>320</v>
      </c>
      <c r="B21" s="211"/>
      <c r="C21" s="211"/>
      <c r="D21" s="211"/>
      <c r="E21" s="211"/>
      <c r="F21" s="212"/>
    </row>
    <row r="22" spans="1:6" ht="26.25" customHeight="1" x14ac:dyDescent="0.3">
      <c r="A22" s="130">
        <v>12</v>
      </c>
      <c r="B22" s="21" t="s">
        <v>340</v>
      </c>
      <c r="C22" s="119"/>
      <c r="D22" s="26">
        <v>10</v>
      </c>
      <c r="E22" s="5"/>
      <c r="F22" s="86">
        <f t="shared" ref="F22:F24" si="2">D22*E22</f>
        <v>0</v>
      </c>
    </row>
    <row r="23" spans="1:6" ht="21" customHeight="1" x14ac:dyDescent="0.3">
      <c r="A23" s="131">
        <v>13</v>
      </c>
      <c r="B23" s="23" t="s">
        <v>341</v>
      </c>
      <c r="C23" s="120"/>
      <c r="D23" s="27">
        <v>10</v>
      </c>
      <c r="E23" s="9"/>
      <c r="F23" s="30">
        <f t="shared" si="2"/>
        <v>0</v>
      </c>
    </row>
    <row r="24" spans="1:6" ht="22.5" customHeight="1" thickBot="1" x14ac:dyDescent="0.35">
      <c r="A24" s="132">
        <v>14</v>
      </c>
      <c r="B24" s="25" t="s">
        <v>342</v>
      </c>
      <c r="C24" s="121"/>
      <c r="D24" s="66">
        <v>2</v>
      </c>
      <c r="E24" s="64"/>
      <c r="F24" s="32">
        <f t="shared" si="2"/>
        <v>0</v>
      </c>
    </row>
    <row r="25" spans="1:6" ht="38.25" customHeight="1" thickBot="1" x14ac:dyDescent="0.35">
      <c r="A25" s="127">
        <v>15</v>
      </c>
      <c r="B25" s="193" t="s">
        <v>320</v>
      </c>
      <c r="C25" s="211"/>
      <c r="D25" s="211"/>
      <c r="E25" s="212"/>
      <c r="F25" s="81">
        <f>SUM(F22:F24)</f>
        <v>0</v>
      </c>
    </row>
    <row r="26" spans="1:6" ht="38.25" customHeight="1" thickBot="1" x14ac:dyDescent="0.35">
      <c r="A26" s="193" t="s">
        <v>347</v>
      </c>
      <c r="B26" s="211"/>
      <c r="C26" s="211"/>
      <c r="D26" s="211"/>
      <c r="E26" s="211"/>
      <c r="F26" s="81">
        <f>SUM(F10,F16,F20,F25)</f>
        <v>0</v>
      </c>
    </row>
    <row r="27" spans="1:6" ht="34.5" customHeight="1" thickBot="1" x14ac:dyDescent="0.35">
      <c r="A27" s="175" t="s">
        <v>321</v>
      </c>
      <c r="B27" s="213"/>
      <c r="C27" s="213"/>
      <c r="D27" s="213"/>
      <c r="E27" s="213"/>
      <c r="F27" s="214"/>
    </row>
    <row r="28" spans="1:6" ht="19.5" customHeight="1" x14ac:dyDescent="0.3">
      <c r="A28" s="130">
        <v>16</v>
      </c>
      <c r="B28" s="21" t="s">
        <v>343</v>
      </c>
      <c r="C28" s="122"/>
      <c r="D28" s="26">
        <v>1</v>
      </c>
      <c r="E28" s="5"/>
      <c r="F28" s="86">
        <f t="shared" ref="F28:F37" si="3">D28*E28</f>
        <v>0</v>
      </c>
    </row>
    <row r="29" spans="1:6" ht="18" customHeight="1" x14ac:dyDescent="0.3">
      <c r="A29" s="131">
        <v>17</v>
      </c>
      <c r="B29" s="23" t="s">
        <v>344</v>
      </c>
      <c r="C29" s="123"/>
      <c r="D29" s="27">
        <v>1</v>
      </c>
      <c r="E29" s="9"/>
      <c r="F29" s="30">
        <f t="shared" si="3"/>
        <v>0</v>
      </c>
    </row>
    <row r="30" spans="1:6" ht="21" customHeight="1" x14ac:dyDescent="0.3">
      <c r="A30" s="131">
        <v>128</v>
      </c>
      <c r="B30" s="23" t="s">
        <v>345</v>
      </c>
      <c r="C30" s="123"/>
      <c r="D30" s="27">
        <v>1</v>
      </c>
      <c r="E30" s="9"/>
      <c r="F30" s="30">
        <f t="shared" si="3"/>
        <v>0</v>
      </c>
    </row>
    <row r="31" spans="1:6" ht="16.5" customHeight="1" x14ac:dyDescent="0.3">
      <c r="A31" s="131">
        <v>19</v>
      </c>
      <c r="B31" s="23" t="s">
        <v>346</v>
      </c>
      <c r="C31" s="123"/>
      <c r="D31" s="27">
        <v>2</v>
      </c>
      <c r="E31" s="9"/>
      <c r="F31" s="30">
        <f t="shared" si="3"/>
        <v>0</v>
      </c>
    </row>
    <row r="32" spans="1:6" ht="18.75" customHeight="1" x14ac:dyDescent="0.3">
      <c r="A32" s="131">
        <v>20</v>
      </c>
      <c r="B32" s="23" t="s">
        <v>348</v>
      </c>
      <c r="C32" s="123"/>
      <c r="D32" s="27">
        <v>6</v>
      </c>
      <c r="E32" s="9"/>
      <c r="F32" s="30">
        <f t="shared" si="3"/>
        <v>0</v>
      </c>
    </row>
    <row r="33" spans="1:6" ht="15.75" customHeight="1" x14ac:dyDescent="0.3">
      <c r="A33" s="131">
        <v>21</v>
      </c>
      <c r="B33" s="23" t="s">
        <v>349</v>
      </c>
      <c r="C33" s="123"/>
      <c r="D33" s="27">
        <v>12</v>
      </c>
      <c r="E33" s="9"/>
      <c r="F33" s="30">
        <f t="shared" si="3"/>
        <v>0</v>
      </c>
    </row>
    <row r="34" spans="1:6" ht="15" customHeight="1" x14ac:dyDescent="0.3">
      <c r="A34" s="131">
        <v>22</v>
      </c>
      <c r="B34" s="23" t="s">
        <v>350</v>
      </c>
      <c r="C34" s="123"/>
      <c r="D34" s="27">
        <v>1</v>
      </c>
      <c r="E34" s="9"/>
      <c r="F34" s="30">
        <f t="shared" si="3"/>
        <v>0</v>
      </c>
    </row>
    <row r="35" spans="1:6" ht="19.5" customHeight="1" x14ac:dyDescent="0.3">
      <c r="A35" s="131">
        <v>23</v>
      </c>
      <c r="B35" s="23" t="s">
        <v>338</v>
      </c>
      <c r="C35" s="123"/>
      <c r="D35" s="27">
        <v>1</v>
      </c>
      <c r="E35" s="9"/>
      <c r="F35" s="30">
        <f t="shared" si="3"/>
        <v>0</v>
      </c>
    </row>
    <row r="36" spans="1:6" ht="13.5" customHeight="1" x14ac:dyDescent="0.3">
      <c r="A36" s="131">
        <v>24</v>
      </c>
      <c r="B36" s="23" t="s">
        <v>339</v>
      </c>
      <c r="C36" s="123"/>
      <c r="D36" s="27">
        <v>1</v>
      </c>
      <c r="E36" s="9"/>
      <c r="F36" s="30">
        <f t="shared" si="3"/>
        <v>0</v>
      </c>
    </row>
    <row r="37" spans="1:6" ht="20.25" customHeight="1" thickBot="1" x14ac:dyDescent="0.35">
      <c r="A37" s="131">
        <v>25</v>
      </c>
      <c r="B37" s="25" t="s">
        <v>331</v>
      </c>
      <c r="C37" s="124"/>
      <c r="D37" s="66">
        <v>1</v>
      </c>
      <c r="E37" s="64"/>
      <c r="F37" s="32">
        <f t="shared" si="3"/>
        <v>0</v>
      </c>
    </row>
    <row r="38" spans="1:6" ht="45" customHeight="1" thickBot="1" x14ac:dyDescent="0.35">
      <c r="A38" s="128">
        <v>26</v>
      </c>
      <c r="B38" s="193" t="s">
        <v>322</v>
      </c>
      <c r="C38" s="211"/>
      <c r="D38" s="211"/>
      <c r="E38" s="212"/>
      <c r="F38" s="81">
        <f>SUM(F28:F37)</f>
        <v>0</v>
      </c>
    </row>
    <row r="39" spans="1:6" ht="33.75" customHeight="1" thickBot="1" x14ac:dyDescent="0.35">
      <c r="A39" s="82"/>
      <c r="B39" s="175" t="s">
        <v>323</v>
      </c>
      <c r="C39" s="176"/>
      <c r="D39" s="176"/>
      <c r="E39" s="176"/>
      <c r="F39" s="177"/>
    </row>
    <row r="40" spans="1:6" ht="15.6" x14ac:dyDescent="0.3">
      <c r="A40" s="20">
        <v>27</v>
      </c>
      <c r="B40" s="87" t="s">
        <v>351</v>
      </c>
      <c r="C40" s="73"/>
      <c r="D40" s="26">
        <v>20</v>
      </c>
      <c r="E40" s="5"/>
      <c r="F40" s="86">
        <f t="shared" ref="F40:F45" si="4">D40*E40</f>
        <v>0</v>
      </c>
    </row>
    <row r="41" spans="1:6" ht="16.2" thickBot="1" x14ac:dyDescent="0.35">
      <c r="A41" s="24">
        <v>28</v>
      </c>
      <c r="B41" s="62" t="s">
        <v>352</v>
      </c>
      <c r="C41" s="69"/>
      <c r="D41" s="66">
        <v>3</v>
      </c>
      <c r="E41" s="64"/>
      <c r="F41" s="32">
        <f t="shared" si="4"/>
        <v>0</v>
      </c>
    </row>
    <row r="42" spans="1:6" ht="33" customHeight="1" thickBot="1" x14ac:dyDescent="0.35">
      <c r="A42" s="172" t="s">
        <v>324</v>
      </c>
      <c r="B42" s="173"/>
      <c r="C42" s="173"/>
      <c r="D42" s="173"/>
      <c r="E42" s="174"/>
      <c r="F42" s="83">
        <f>SUM(F40:F41)</f>
        <v>0</v>
      </c>
    </row>
    <row r="43" spans="1:6" ht="47.25" customHeight="1" thickBot="1" x14ac:dyDescent="0.35">
      <c r="A43" s="82">
        <v>29</v>
      </c>
      <c r="B43" s="175" t="s">
        <v>325</v>
      </c>
      <c r="C43" s="176"/>
      <c r="D43" s="176"/>
      <c r="E43" s="176"/>
      <c r="F43" s="177"/>
    </row>
    <row r="44" spans="1:6" ht="15.6" x14ac:dyDescent="0.3">
      <c r="A44" s="109" t="s">
        <v>326</v>
      </c>
      <c r="B44" s="21" t="s">
        <v>353</v>
      </c>
      <c r="C44" s="107"/>
      <c r="D44" s="26">
        <v>204</v>
      </c>
      <c r="E44" s="5"/>
      <c r="F44" s="86">
        <f t="shared" si="4"/>
        <v>0</v>
      </c>
    </row>
    <row r="45" spans="1:6" ht="16.2" thickBot="1" x14ac:dyDescent="0.35">
      <c r="A45" s="115" t="s">
        <v>327</v>
      </c>
      <c r="B45" s="25" t="s">
        <v>330</v>
      </c>
      <c r="C45" s="106"/>
      <c r="D45" s="66">
        <v>2</v>
      </c>
      <c r="E45" s="64"/>
      <c r="F45" s="32">
        <f t="shared" si="4"/>
        <v>0</v>
      </c>
    </row>
    <row r="46" spans="1:6" ht="37.5" customHeight="1" thickBot="1" x14ac:dyDescent="0.35">
      <c r="A46" s="208" t="s">
        <v>328</v>
      </c>
      <c r="B46" s="209"/>
      <c r="C46" s="209"/>
      <c r="D46" s="209"/>
      <c r="E46" s="210"/>
      <c r="F46" s="70">
        <f>SUM(F44:F45)</f>
        <v>0</v>
      </c>
    </row>
    <row r="47" spans="1:6" ht="41.25" customHeight="1" thickBot="1" x14ac:dyDescent="0.35">
      <c r="A47" s="190" t="s">
        <v>243</v>
      </c>
      <c r="B47" s="191"/>
      <c r="C47" s="191"/>
      <c r="D47" s="191"/>
      <c r="E47" s="192"/>
      <c r="F47" s="84">
        <f>SUM(F26,F38)</f>
        <v>0</v>
      </c>
    </row>
    <row r="48" spans="1:6" ht="40.5" customHeight="1" thickBot="1" x14ac:dyDescent="0.35">
      <c r="A48" s="178" t="s">
        <v>244</v>
      </c>
      <c r="B48" s="179"/>
      <c r="C48" s="179"/>
      <c r="D48" s="179"/>
      <c r="E48" s="180"/>
      <c r="F48" s="85">
        <f>SUM(F42,F46)</f>
        <v>0</v>
      </c>
    </row>
    <row r="49" spans="1:6" ht="48.75" customHeight="1" thickBot="1" x14ac:dyDescent="0.35">
      <c r="A49" s="181" t="s">
        <v>245</v>
      </c>
      <c r="B49" s="182"/>
      <c r="C49" s="182"/>
      <c r="D49" s="182"/>
      <c r="E49" s="183"/>
      <c r="F49" s="72">
        <f>SUM(F47,F48)</f>
        <v>0</v>
      </c>
    </row>
  </sheetData>
  <sheetProtection algorithmName="SHA-512" hashValue="5vRPmSNGaDmsxudI+GhaC1PRx82r5Xw0u2dS9lh+pf6JBJ+z+Wkb+EgB2kb+faSf5OFAqOFuu8CwFxx5UYuyOw==" saltValue="JCU6i9Ywm/VKhpXqMKgxjA==" spinCount="100000" sheet="1" objects="1" scenarios="1" formatCells="0" formatColumns="0" formatRows="0" insertColumns="0" insertRows="0"/>
  <mergeCells count="19">
    <mergeCell ref="A47:E47"/>
    <mergeCell ref="A48:E48"/>
    <mergeCell ref="A49:E49"/>
    <mergeCell ref="B20:E20"/>
    <mergeCell ref="A26:E26"/>
    <mergeCell ref="B39:F39"/>
    <mergeCell ref="A42:E42"/>
    <mergeCell ref="B43:F43"/>
    <mergeCell ref="A46:E46"/>
    <mergeCell ref="A2:F2"/>
    <mergeCell ref="A3:F3"/>
    <mergeCell ref="A10:E10"/>
    <mergeCell ref="B11:F11"/>
    <mergeCell ref="A16:E16"/>
    <mergeCell ref="B17:F17"/>
    <mergeCell ref="A21:F21"/>
    <mergeCell ref="B25:E25"/>
    <mergeCell ref="A27:F27"/>
    <mergeCell ref="B38:E3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1"/>
  <sheetViews>
    <sheetView topLeftCell="A13" workbookViewId="0">
      <selection activeCell="A31" sqref="A31:E31"/>
    </sheetView>
  </sheetViews>
  <sheetFormatPr defaultColWidth="9.109375" defaultRowHeight="14.4" x14ac:dyDescent="0.3"/>
  <cols>
    <col min="1" max="1" width="5.88671875" style="1" customWidth="1"/>
    <col min="2" max="2" width="32" style="1" customWidth="1"/>
    <col min="3" max="3" width="36.44140625" style="1" customWidth="1"/>
    <col min="4" max="4" width="9.109375" style="1"/>
    <col min="5" max="5" width="15.5546875" style="1" customWidth="1"/>
    <col min="6" max="6" width="21.88671875" style="1" customWidth="1"/>
    <col min="7" max="16384" width="9.109375" style="1"/>
  </cols>
  <sheetData>
    <row r="1" spans="1:9" ht="15" thickBot="1" x14ac:dyDescent="0.35"/>
    <row r="2" spans="1:9" ht="54.75" customHeight="1" thickBot="1" x14ac:dyDescent="0.35">
      <c r="A2" s="157" t="s">
        <v>354</v>
      </c>
      <c r="B2" s="158"/>
      <c r="C2" s="158"/>
      <c r="D2" s="158"/>
      <c r="E2" s="158"/>
      <c r="F2" s="159"/>
    </row>
    <row r="3" spans="1:9" ht="39" customHeight="1" thickBot="1" x14ac:dyDescent="0.35">
      <c r="A3" s="166" t="s">
        <v>355</v>
      </c>
      <c r="B3" s="167"/>
      <c r="C3" s="167"/>
      <c r="D3" s="167"/>
      <c r="E3" s="167"/>
      <c r="F3" s="168"/>
      <c r="I3" s="67"/>
    </row>
    <row r="4" spans="1:9" ht="31.8" thickBot="1" x14ac:dyDescent="0.35">
      <c r="A4" s="19" t="s">
        <v>213</v>
      </c>
      <c r="B4" s="19" t="s">
        <v>214</v>
      </c>
      <c r="C4" s="19" t="s">
        <v>520</v>
      </c>
      <c r="D4" s="19" t="s">
        <v>215</v>
      </c>
      <c r="E4" s="19" t="s">
        <v>216</v>
      </c>
      <c r="F4" s="19" t="s">
        <v>217</v>
      </c>
    </row>
    <row r="5" spans="1:9" ht="34.5" customHeight="1" x14ac:dyDescent="0.3">
      <c r="A5" s="109" t="s">
        <v>310</v>
      </c>
      <c r="B5" s="21" t="s">
        <v>369</v>
      </c>
      <c r="C5" s="116"/>
      <c r="D5" s="26">
        <v>4</v>
      </c>
      <c r="E5" s="5"/>
      <c r="F5" s="29">
        <f t="shared" ref="F5:F8" si="0">D5*E5</f>
        <v>0</v>
      </c>
    </row>
    <row r="6" spans="1:9" ht="32.25" customHeight="1" x14ac:dyDescent="0.3">
      <c r="A6" s="111" t="s">
        <v>311</v>
      </c>
      <c r="B6" s="23" t="s">
        <v>370</v>
      </c>
      <c r="C6" s="117"/>
      <c r="D6" s="27">
        <v>4</v>
      </c>
      <c r="E6" s="9"/>
      <c r="F6" s="30">
        <f t="shared" si="0"/>
        <v>0</v>
      </c>
    </row>
    <row r="7" spans="1:9" ht="27.75" customHeight="1" x14ac:dyDescent="0.3">
      <c r="A7" s="111" t="s">
        <v>312</v>
      </c>
      <c r="B7" s="23" t="s">
        <v>371</v>
      </c>
      <c r="C7" s="118"/>
      <c r="D7" s="27">
        <v>1</v>
      </c>
      <c r="E7" s="9"/>
      <c r="F7" s="30">
        <f t="shared" si="0"/>
        <v>0</v>
      </c>
    </row>
    <row r="8" spans="1:9" ht="23.25" customHeight="1" thickBot="1" x14ac:dyDescent="0.35">
      <c r="A8" s="24">
        <v>4</v>
      </c>
      <c r="B8" s="25" t="s">
        <v>372</v>
      </c>
      <c r="C8" s="15"/>
      <c r="D8" s="66">
        <v>1</v>
      </c>
      <c r="E8" s="64"/>
      <c r="F8" s="32">
        <f t="shared" si="0"/>
        <v>0</v>
      </c>
    </row>
    <row r="9" spans="1:9" ht="39.75" customHeight="1" thickBot="1" x14ac:dyDescent="0.35">
      <c r="A9" s="133">
        <v>5</v>
      </c>
      <c r="B9" s="184" t="s">
        <v>355</v>
      </c>
      <c r="C9" s="185"/>
      <c r="D9" s="185"/>
      <c r="E9" s="186"/>
      <c r="F9" s="90">
        <f>SUM(F5:F8)</f>
        <v>0</v>
      </c>
    </row>
    <row r="10" spans="1:9" ht="54" customHeight="1" thickBot="1" x14ac:dyDescent="0.35">
      <c r="A10" s="71"/>
      <c r="B10" s="221" t="s">
        <v>356</v>
      </c>
      <c r="C10" s="170"/>
      <c r="D10" s="170"/>
      <c r="E10" s="170"/>
      <c r="F10" s="171"/>
    </row>
    <row r="11" spans="1:9" ht="15.6" x14ac:dyDescent="0.3">
      <c r="A11" s="20">
        <v>6</v>
      </c>
      <c r="B11" s="21" t="s">
        <v>373</v>
      </c>
      <c r="C11" s="3"/>
      <c r="D11" s="26">
        <v>1</v>
      </c>
      <c r="E11" s="5"/>
      <c r="F11" s="29">
        <f t="shared" ref="F11:F12" si="1">D11*E11</f>
        <v>0</v>
      </c>
    </row>
    <row r="12" spans="1:9" ht="16.2" thickBot="1" x14ac:dyDescent="0.35">
      <c r="A12" s="24">
        <v>7</v>
      </c>
      <c r="B12" s="25" t="s">
        <v>374</v>
      </c>
      <c r="C12" s="14"/>
      <c r="D12" s="66">
        <v>1</v>
      </c>
      <c r="E12" s="64"/>
      <c r="F12" s="32">
        <f t="shared" si="1"/>
        <v>0</v>
      </c>
    </row>
    <row r="13" spans="1:9" ht="31.5" customHeight="1" thickBot="1" x14ac:dyDescent="0.35">
      <c r="A13" s="108">
        <v>8</v>
      </c>
      <c r="B13" s="222" t="s">
        <v>357</v>
      </c>
      <c r="C13" s="194"/>
      <c r="D13" s="194"/>
      <c r="E13" s="195"/>
      <c r="F13" s="81">
        <f>SUM(F11:F12)</f>
        <v>0</v>
      </c>
    </row>
    <row r="14" spans="1:9" ht="31.5" customHeight="1" thickBot="1" x14ac:dyDescent="0.35">
      <c r="A14" s="82"/>
      <c r="B14" s="175" t="s">
        <v>358</v>
      </c>
      <c r="C14" s="176"/>
      <c r="D14" s="176"/>
      <c r="E14" s="176"/>
      <c r="F14" s="177"/>
    </row>
    <row r="15" spans="1:9" ht="15.6" x14ac:dyDescent="0.3">
      <c r="A15" s="20">
        <v>9</v>
      </c>
      <c r="B15" s="87" t="s">
        <v>375</v>
      </c>
      <c r="C15" s="73"/>
      <c r="D15" s="26">
        <v>1</v>
      </c>
      <c r="E15" s="5"/>
      <c r="F15" s="86">
        <f>D15*E15</f>
        <v>0</v>
      </c>
    </row>
    <row r="16" spans="1:9" ht="16.2" thickBot="1" x14ac:dyDescent="0.35">
      <c r="A16" s="24">
        <v>10</v>
      </c>
      <c r="B16" s="62" t="s">
        <v>369</v>
      </c>
      <c r="C16" s="15"/>
      <c r="D16" s="66">
        <v>1</v>
      </c>
      <c r="E16" s="64"/>
      <c r="F16" s="32">
        <f>D16*E16</f>
        <v>0</v>
      </c>
    </row>
    <row r="17" spans="1:6" ht="45" customHeight="1" thickBot="1" x14ac:dyDescent="0.35">
      <c r="A17" s="108">
        <v>11</v>
      </c>
      <c r="B17" s="193" t="s">
        <v>359</v>
      </c>
      <c r="C17" s="194"/>
      <c r="D17" s="194"/>
      <c r="E17" s="195"/>
      <c r="F17" s="81">
        <f>SUM(F15:F16)</f>
        <v>0</v>
      </c>
    </row>
    <row r="18" spans="1:6" ht="45" customHeight="1" thickBot="1" x14ac:dyDescent="0.35">
      <c r="A18" s="134">
        <v>12</v>
      </c>
      <c r="B18" s="200" t="s">
        <v>360</v>
      </c>
      <c r="C18" s="200"/>
      <c r="D18" s="200"/>
      <c r="E18" s="201"/>
      <c r="F18" s="84">
        <f>SUM(F9,F13,F17)</f>
        <v>0</v>
      </c>
    </row>
    <row r="19" spans="1:6" ht="33.75" customHeight="1" thickBot="1" x14ac:dyDescent="0.35">
      <c r="A19" s="82"/>
      <c r="B19" s="175" t="s">
        <v>361</v>
      </c>
      <c r="C19" s="176"/>
      <c r="D19" s="176"/>
      <c r="E19" s="176"/>
      <c r="F19" s="177"/>
    </row>
    <row r="20" spans="1:6" ht="15.6" x14ac:dyDescent="0.3">
      <c r="A20" s="20">
        <v>13</v>
      </c>
      <c r="B20" s="21" t="s">
        <v>369</v>
      </c>
      <c r="C20" s="73"/>
      <c r="D20" s="26">
        <v>1</v>
      </c>
      <c r="E20" s="5"/>
      <c r="F20" s="86">
        <f t="shared" ref="F20:F27" si="2">D20*E20</f>
        <v>0</v>
      </c>
    </row>
    <row r="21" spans="1:6" ht="15.6" x14ac:dyDescent="0.3">
      <c r="A21" s="22">
        <v>14</v>
      </c>
      <c r="B21" s="23" t="s">
        <v>371</v>
      </c>
      <c r="C21" s="68"/>
      <c r="D21" s="27">
        <v>2</v>
      </c>
      <c r="E21" s="9"/>
      <c r="F21" s="30">
        <f t="shared" si="2"/>
        <v>0</v>
      </c>
    </row>
    <row r="22" spans="1:6" ht="16.2" thickBot="1" x14ac:dyDescent="0.35">
      <c r="A22" s="115" t="s">
        <v>362</v>
      </c>
      <c r="B22" s="25" t="s">
        <v>376</v>
      </c>
      <c r="C22" s="106"/>
      <c r="D22" s="66">
        <v>1</v>
      </c>
      <c r="E22" s="64"/>
      <c r="F22" s="32">
        <f t="shared" si="2"/>
        <v>0</v>
      </c>
    </row>
    <row r="23" spans="1:6" ht="33" customHeight="1" thickBot="1" x14ac:dyDescent="0.35">
      <c r="A23" s="135">
        <v>16</v>
      </c>
      <c r="B23" s="223" t="s">
        <v>363</v>
      </c>
      <c r="C23" s="173"/>
      <c r="D23" s="173"/>
      <c r="E23" s="174"/>
      <c r="F23" s="83">
        <f>SUM(F20:F22)</f>
        <v>0</v>
      </c>
    </row>
    <row r="24" spans="1:6" ht="33" customHeight="1" thickBot="1" x14ac:dyDescent="0.35">
      <c r="A24" s="82"/>
      <c r="B24" s="175" t="s">
        <v>364</v>
      </c>
      <c r="C24" s="176"/>
      <c r="D24" s="176"/>
      <c r="E24" s="176"/>
      <c r="F24" s="177"/>
    </row>
    <row r="25" spans="1:6" ht="15.6" x14ac:dyDescent="0.3">
      <c r="A25" s="109" t="s">
        <v>365</v>
      </c>
      <c r="B25" s="21" t="s">
        <v>369</v>
      </c>
      <c r="C25" s="107"/>
      <c r="D25" s="26">
        <v>1</v>
      </c>
      <c r="E25" s="5"/>
      <c r="F25" s="86">
        <f t="shared" si="2"/>
        <v>0</v>
      </c>
    </row>
    <row r="26" spans="1:6" ht="15.6" x14ac:dyDescent="0.3">
      <c r="A26" s="111" t="s">
        <v>366</v>
      </c>
      <c r="B26" s="23" t="s">
        <v>377</v>
      </c>
      <c r="C26" s="105"/>
      <c r="D26" s="27">
        <v>1</v>
      </c>
      <c r="E26" s="9"/>
      <c r="F26" s="30">
        <f t="shared" si="2"/>
        <v>0</v>
      </c>
    </row>
    <row r="27" spans="1:6" ht="16.2" thickBot="1" x14ac:dyDescent="0.35">
      <c r="A27" s="115" t="s">
        <v>367</v>
      </c>
      <c r="B27" s="25" t="s">
        <v>376</v>
      </c>
      <c r="C27" s="106"/>
      <c r="D27" s="66">
        <v>1</v>
      </c>
      <c r="E27" s="64"/>
      <c r="F27" s="32">
        <f t="shared" si="2"/>
        <v>0</v>
      </c>
    </row>
    <row r="28" spans="1:6" ht="37.5" customHeight="1" thickBot="1" x14ac:dyDescent="0.35">
      <c r="A28" s="135">
        <v>20</v>
      </c>
      <c r="B28" s="208" t="s">
        <v>368</v>
      </c>
      <c r="C28" s="209"/>
      <c r="D28" s="209"/>
      <c r="E28" s="210"/>
      <c r="F28" s="70">
        <f>SUM(F25:F27)</f>
        <v>0</v>
      </c>
    </row>
    <row r="29" spans="1:6" ht="41.25" customHeight="1" thickBot="1" x14ac:dyDescent="0.35">
      <c r="A29" s="190" t="s">
        <v>243</v>
      </c>
      <c r="B29" s="191"/>
      <c r="C29" s="191"/>
      <c r="D29" s="191"/>
      <c r="E29" s="192"/>
      <c r="F29" s="84">
        <f>SUM(F9,F13,F17)</f>
        <v>0</v>
      </c>
    </row>
    <row r="30" spans="1:6" ht="40.5" customHeight="1" thickBot="1" x14ac:dyDescent="0.35">
      <c r="A30" s="178" t="s">
        <v>244</v>
      </c>
      <c r="B30" s="179"/>
      <c r="C30" s="179"/>
      <c r="D30" s="179"/>
      <c r="E30" s="180"/>
      <c r="F30" s="85">
        <f>SUM(F23,F28)</f>
        <v>0</v>
      </c>
    </row>
    <row r="31" spans="1:6" ht="48.75" customHeight="1" thickBot="1" x14ac:dyDescent="0.35">
      <c r="A31" s="181" t="s">
        <v>245</v>
      </c>
      <c r="B31" s="182"/>
      <c r="C31" s="182"/>
      <c r="D31" s="182"/>
      <c r="E31" s="183"/>
      <c r="F31" s="72">
        <f>SUM(F29,F30)</f>
        <v>0</v>
      </c>
    </row>
  </sheetData>
  <sheetProtection algorithmName="SHA-512" hashValue="Gkqry+XLIfJqwKYUlukSWdIIfjKnTEPlxcIP5+BeWoU3rnhBvl5DG+aJNK68ygwMYKiIEm/KyhKpIbX7M5C7Qw==" saltValue="qm6kDjnpAWrR5aUwUSBuXg==" spinCount="100000" sheet="1" objects="1" scenarios="1" formatCells="0" formatColumns="0" formatRows="0" insertColumns="0" insertRows="0"/>
  <mergeCells count="15">
    <mergeCell ref="A30:E30"/>
    <mergeCell ref="A31:E31"/>
    <mergeCell ref="B9:E9"/>
    <mergeCell ref="B13:E13"/>
    <mergeCell ref="B18:E18"/>
    <mergeCell ref="B23:E23"/>
    <mergeCell ref="B28:E28"/>
    <mergeCell ref="B17:E17"/>
    <mergeCell ref="B19:F19"/>
    <mergeCell ref="B24:F24"/>
    <mergeCell ref="A2:F2"/>
    <mergeCell ref="A3:F3"/>
    <mergeCell ref="B10:F10"/>
    <mergeCell ref="B14:F14"/>
    <mergeCell ref="A29:E2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92"/>
  <sheetViews>
    <sheetView topLeftCell="A77" workbookViewId="0">
      <selection activeCell="F89" sqref="F89"/>
    </sheetView>
  </sheetViews>
  <sheetFormatPr defaultColWidth="9.109375" defaultRowHeight="14.4" x14ac:dyDescent="0.3"/>
  <cols>
    <col min="1" max="1" width="5.88671875" style="1" customWidth="1"/>
    <col min="2" max="2" width="32" style="1" customWidth="1"/>
    <col min="3" max="3" width="28.109375" style="1" customWidth="1"/>
    <col min="4" max="4" width="9.109375" style="1"/>
    <col min="5" max="5" width="15.5546875" style="1" customWidth="1"/>
    <col min="6" max="6" width="21.88671875" style="1" customWidth="1"/>
    <col min="7" max="16384" width="9.109375" style="1"/>
  </cols>
  <sheetData>
    <row r="1" spans="1:9" ht="15" thickBot="1" x14ac:dyDescent="0.35"/>
    <row r="2" spans="1:9" ht="54.75" customHeight="1" thickBot="1" x14ac:dyDescent="0.35">
      <c r="A2" s="157" t="s">
        <v>378</v>
      </c>
      <c r="B2" s="158"/>
      <c r="C2" s="158"/>
      <c r="D2" s="158"/>
      <c r="E2" s="158"/>
      <c r="F2" s="159"/>
    </row>
    <row r="3" spans="1:9" ht="39" customHeight="1" thickBot="1" x14ac:dyDescent="0.35">
      <c r="A3" s="166" t="s">
        <v>379</v>
      </c>
      <c r="B3" s="167"/>
      <c r="C3" s="167"/>
      <c r="D3" s="167"/>
      <c r="E3" s="167"/>
      <c r="F3" s="168"/>
      <c r="I3" s="67"/>
    </row>
    <row r="4" spans="1:9" ht="47.4" thickBot="1" x14ac:dyDescent="0.35">
      <c r="A4" s="19" t="s">
        <v>213</v>
      </c>
      <c r="B4" s="19" t="s">
        <v>214</v>
      </c>
      <c r="C4" s="19" t="s">
        <v>520</v>
      </c>
      <c r="D4" s="19" t="s">
        <v>215</v>
      </c>
      <c r="E4" s="19" t="s">
        <v>216</v>
      </c>
      <c r="F4" s="19" t="s">
        <v>217</v>
      </c>
    </row>
    <row r="5" spans="1:9" ht="15.6" x14ac:dyDescent="0.3">
      <c r="A5" s="20">
        <v>1</v>
      </c>
      <c r="B5" s="87" t="s">
        <v>383</v>
      </c>
      <c r="C5" s="3"/>
      <c r="D5" s="26">
        <v>1</v>
      </c>
      <c r="E5" s="5"/>
      <c r="F5" s="29">
        <f t="shared" ref="F5:F29" si="0">D5*E5</f>
        <v>0</v>
      </c>
    </row>
    <row r="6" spans="1:9" ht="62.4" x14ac:dyDescent="0.3">
      <c r="A6" s="22">
        <v>2</v>
      </c>
      <c r="B6" s="23" t="s">
        <v>384</v>
      </c>
      <c r="C6" s="7"/>
      <c r="D6" s="27">
        <v>3</v>
      </c>
      <c r="E6" s="9"/>
      <c r="F6" s="30">
        <f t="shared" si="0"/>
        <v>0</v>
      </c>
    </row>
    <row r="7" spans="1:9" ht="62.4" x14ac:dyDescent="0.3">
      <c r="A7" s="22">
        <v>3</v>
      </c>
      <c r="B7" s="23" t="s">
        <v>385</v>
      </c>
      <c r="C7" s="7"/>
      <c r="D7" s="27">
        <v>3</v>
      </c>
      <c r="E7" s="9"/>
      <c r="F7" s="30">
        <f t="shared" si="0"/>
        <v>0</v>
      </c>
    </row>
    <row r="8" spans="1:9" ht="62.4" x14ac:dyDescent="0.3">
      <c r="A8" s="22">
        <v>4</v>
      </c>
      <c r="B8" s="23" t="s">
        <v>386</v>
      </c>
      <c r="C8" s="11"/>
      <c r="D8" s="27">
        <v>2</v>
      </c>
      <c r="E8" s="9"/>
      <c r="F8" s="30">
        <f t="shared" si="0"/>
        <v>0</v>
      </c>
    </row>
    <row r="9" spans="1:9" ht="62.4" x14ac:dyDescent="0.3">
      <c r="A9" s="22">
        <v>5</v>
      </c>
      <c r="B9" s="23" t="s">
        <v>387</v>
      </c>
      <c r="C9" s="11"/>
      <c r="D9" s="27">
        <v>1</v>
      </c>
      <c r="E9" s="9"/>
      <c r="F9" s="30">
        <f t="shared" si="0"/>
        <v>0</v>
      </c>
    </row>
    <row r="10" spans="1:9" ht="15.6" x14ac:dyDescent="0.3">
      <c r="A10" s="22">
        <v>6</v>
      </c>
      <c r="B10" s="23" t="s">
        <v>388</v>
      </c>
      <c r="C10" s="11"/>
      <c r="D10" s="27">
        <v>1</v>
      </c>
      <c r="E10" s="9"/>
      <c r="F10" s="30">
        <f t="shared" si="0"/>
        <v>0</v>
      </c>
    </row>
    <row r="11" spans="1:9" ht="15.6" x14ac:dyDescent="0.3">
      <c r="A11" s="22">
        <v>7</v>
      </c>
      <c r="B11" s="23" t="s">
        <v>389</v>
      </c>
      <c r="C11" s="11"/>
      <c r="D11" s="27">
        <v>1</v>
      </c>
      <c r="E11" s="9"/>
      <c r="F11" s="30">
        <f t="shared" si="0"/>
        <v>0</v>
      </c>
    </row>
    <row r="12" spans="1:9" ht="15.6" x14ac:dyDescent="0.3">
      <c r="A12" s="22">
        <v>8</v>
      </c>
      <c r="B12" s="23" t="s">
        <v>390</v>
      </c>
      <c r="C12" s="11"/>
      <c r="D12" s="27">
        <v>1</v>
      </c>
      <c r="E12" s="9"/>
      <c r="F12" s="31">
        <f t="shared" si="0"/>
        <v>0</v>
      </c>
    </row>
    <row r="13" spans="1:9" ht="15.6" x14ac:dyDescent="0.3">
      <c r="A13" s="22">
        <v>9</v>
      </c>
      <c r="B13" s="23" t="s">
        <v>391</v>
      </c>
      <c r="C13" s="11"/>
      <c r="D13" s="27">
        <v>4</v>
      </c>
      <c r="E13" s="9"/>
      <c r="F13" s="30">
        <f t="shared" si="0"/>
        <v>0</v>
      </c>
    </row>
    <row r="14" spans="1:9" ht="15.6" x14ac:dyDescent="0.3">
      <c r="A14" s="22">
        <v>10</v>
      </c>
      <c r="B14" s="23" t="s">
        <v>392</v>
      </c>
      <c r="C14" s="11"/>
      <c r="D14" s="27">
        <v>1</v>
      </c>
      <c r="E14" s="9"/>
      <c r="F14" s="30">
        <f t="shared" si="0"/>
        <v>0</v>
      </c>
    </row>
    <row r="15" spans="1:9" ht="15.6" x14ac:dyDescent="0.3">
      <c r="A15" s="22">
        <v>11</v>
      </c>
      <c r="B15" s="23" t="s">
        <v>393</v>
      </c>
      <c r="C15" s="11"/>
      <c r="D15" s="27">
        <v>3</v>
      </c>
      <c r="E15" s="9"/>
      <c r="F15" s="30">
        <f t="shared" si="0"/>
        <v>0</v>
      </c>
    </row>
    <row r="16" spans="1:9" ht="31.2" x14ac:dyDescent="0.3">
      <c r="A16" s="22">
        <v>12</v>
      </c>
      <c r="B16" s="23" t="s">
        <v>394</v>
      </c>
      <c r="C16" s="11"/>
      <c r="D16" s="27">
        <v>1</v>
      </c>
      <c r="E16" s="9"/>
      <c r="F16" s="30">
        <f t="shared" si="0"/>
        <v>0</v>
      </c>
    </row>
    <row r="17" spans="1:6" ht="15.6" x14ac:dyDescent="0.3">
      <c r="A17" s="22">
        <v>13</v>
      </c>
      <c r="B17" s="23" t="s">
        <v>395</v>
      </c>
      <c r="C17" s="11"/>
      <c r="D17" s="27">
        <v>1</v>
      </c>
      <c r="E17" s="9"/>
      <c r="F17" s="30">
        <f t="shared" si="0"/>
        <v>0</v>
      </c>
    </row>
    <row r="18" spans="1:6" ht="31.2" x14ac:dyDescent="0.3">
      <c r="A18" s="22">
        <v>14</v>
      </c>
      <c r="B18" s="23" t="s">
        <v>396</v>
      </c>
      <c r="C18" s="11"/>
      <c r="D18" s="27">
        <v>2</v>
      </c>
      <c r="E18" s="9"/>
      <c r="F18" s="30">
        <f t="shared" si="0"/>
        <v>0</v>
      </c>
    </row>
    <row r="19" spans="1:6" ht="15.6" x14ac:dyDescent="0.3">
      <c r="A19" s="22">
        <v>15</v>
      </c>
      <c r="B19" s="23" t="s">
        <v>397</v>
      </c>
      <c r="C19" s="11"/>
      <c r="D19" s="27">
        <v>4</v>
      </c>
      <c r="E19" s="9"/>
      <c r="F19" s="30">
        <f t="shared" si="0"/>
        <v>0</v>
      </c>
    </row>
    <row r="20" spans="1:6" ht="15.6" x14ac:dyDescent="0.3">
      <c r="A20" s="22">
        <v>16</v>
      </c>
      <c r="B20" s="23" t="s">
        <v>398</v>
      </c>
      <c r="C20" s="11"/>
      <c r="D20" s="27">
        <v>2</v>
      </c>
      <c r="E20" s="9"/>
      <c r="F20" s="30">
        <f t="shared" si="0"/>
        <v>0</v>
      </c>
    </row>
    <row r="21" spans="1:6" ht="15.6" x14ac:dyDescent="0.3">
      <c r="A21" s="22">
        <v>17</v>
      </c>
      <c r="B21" s="23" t="s">
        <v>399</v>
      </c>
      <c r="C21" s="11"/>
      <c r="D21" s="27">
        <v>1</v>
      </c>
      <c r="E21" s="9"/>
      <c r="F21" s="30">
        <f t="shared" si="0"/>
        <v>0</v>
      </c>
    </row>
    <row r="22" spans="1:6" ht="15.6" x14ac:dyDescent="0.3">
      <c r="A22" s="22">
        <v>18</v>
      </c>
      <c r="B22" s="23" t="s">
        <v>400</v>
      </c>
      <c r="C22" s="11"/>
      <c r="D22" s="27">
        <v>1</v>
      </c>
      <c r="E22" s="9"/>
      <c r="F22" s="30">
        <f>D22*E22</f>
        <v>0</v>
      </c>
    </row>
    <row r="23" spans="1:6" ht="15.6" x14ac:dyDescent="0.3">
      <c r="A23" s="22">
        <v>19</v>
      </c>
      <c r="B23" s="23" t="s">
        <v>401</v>
      </c>
      <c r="C23" s="12"/>
      <c r="D23" s="27">
        <v>4</v>
      </c>
      <c r="E23" s="9"/>
      <c r="F23" s="30">
        <f>D23*E23</f>
        <v>0</v>
      </c>
    </row>
    <row r="24" spans="1:6" ht="15.6" x14ac:dyDescent="0.3">
      <c r="A24" s="22">
        <v>20</v>
      </c>
      <c r="B24" s="23" t="s">
        <v>402</v>
      </c>
      <c r="C24" s="11"/>
      <c r="D24" s="27">
        <v>2</v>
      </c>
      <c r="E24" s="9"/>
      <c r="F24" s="30">
        <f>D24*E24</f>
        <v>0</v>
      </c>
    </row>
    <row r="25" spans="1:6" ht="15.6" x14ac:dyDescent="0.3">
      <c r="A25" s="22">
        <v>21</v>
      </c>
      <c r="B25" s="23" t="s">
        <v>403</v>
      </c>
      <c r="C25" s="11"/>
      <c r="D25" s="27">
        <v>4</v>
      </c>
      <c r="E25" s="9"/>
      <c r="F25" s="30">
        <f>D25*E25</f>
        <v>0</v>
      </c>
    </row>
    <row r="26" spans="1:6" ht="15.6" x14ac:dyDescent="0.3">
      <c r="A26" s="22">
        <v>22</v>
      </c>
      <c r="B26" s="23" t="s">
        <v>404</v>
      </c>
      <c r="C26" s="11"/>
      <c r="D26" s="27">
        <v>3</v>
      </c>
      <c r="E26" s="9"/>
      <c r="F26" s="30">
        <f t="shared" si="0"/>
        <v>0</v>
      </c>
    </row>
    <row r="27" spans="1:6" ht="15.6" x14ac:dyDescent="0.3">
      <c r="A27" s="22">
        <v>23</v>
      </c>
      <c r="B27" s="23" t="s">
        <v>405</v>
      </c>
      <c r="C27" s="11"/>
      <c r="D27" s="27">
        <v>12</v>
      </c>
      <c r="E27" s="9"/>
      <c r="F27" s="30">
        <f t="shared" si="0"/>
        <v>0</v>
      </c>
    </row>
    <row r="28" spans="1:6" ht="15.6" x14ac:dyDescent="0.3">
      <c r="A28" s="22">
        <v>24</v>
      </c>
      <c r="B28" s="23" t="s">
        <v>406</v>
      </c>
      <c r="C28" s="11"/>
      <c r="D28" s="27">
        <v>5</v>
      </c>
      <c r="E28" s="9"/>
      <c r="F28" s="30">
        <f t="shared" si="0"/>
        <v>0</v>
      </c>
    </row>
    <row r="29" spans="1:6" ht="31.2" x14ac:dyDescent="0.3">
      <c r="A29" s="22">
        <v>25</v>
      </c>
      <c r="B29" s="23" t="s">
        <v>407</v>
      </c>
      <c r="C29" s="11"/>
      <c r="D29" s="27">
        <v>4</v>
      </c>
      <c r="E29" s="9"/>
      <c r="F29" s="30">
        <f t="shared" si="0"/>
        <v>0</v>
      </c>
    </row>
    <row r="30" spans="1:6" ht="15.6" x14ac:dyDescent="0.3">
      <c r="A30" s="22">
        <v>26</v>
      </c>
      <c r="B30" s="23" t="s">
        <v>408</v>
      </c>
      <c r="C30" s="7"/>
      <c r="D30" s="27">
        <v>2</v>
      </c>
      <c r="E30" s="9"/>
      <c r="F30" s="31">
        <f t="shared" ref="F30:F46" si="1">D30*E30</f>
        <v>0</v>
      </c>
    </row>
    <row r="31" spans="1:6" ht="31.2" x14ac:dyDescent="0.3">
      <c r="A31" s="22">
        <v>27</v>
      </c>
      <c r="B31" s="23" t="s">
        <v>409</v>
      </c>
      <c r="C31" s="7"/>
      <c r="D31" s="27">
        <v>3</v>
      </c>
      <c r="E31" s="9"/>
      <c r="F31" s="30">
        <f t="shared" si="1"/>
        <v>0</v>
      </c>
    </row>
    <row r="32" spans="1:6" ht="31.2" x14ac:dyDescent="0.3">
      <c r="A32" s="22">
        <v>28</v>
      </c>
      <c r="B32" s="23" t="s">
        <v>410</v>
      </c>
      <c r="C32" s="7"/>
      <c r="D32" s="27">
        <v>2</v>
      </c>
      <c r="E32" s="9"/>
      <c r="F32" s="30">
        <f t="shared" si="1"/>
        <v>0</v>
      </c>
    </row>
    <row r="33" spans="1:6" ht="31.2" x14ac:dyDescent="0.3">
      <c r="A33" s="22">
        <v>29</v>
      </c>
      <c r="B33" s="23" t="s">
        <v>411</v>
      </c>
      <c r="C33" s="11"/>
      <c r="D33" s="27">
        <v>10</v>
      </c>
      <c r="E33" s="9"/>
      <c r="F33" s="30">
        <f t="shared" si="1"/>
        <v>0</v>
      </c>
    </row>
    <row r="34" spans="1:6" ht="31.2" x14ac:dyDescent="0.3">
      <c r="A34" s="22">
        <v>30</v>
      </c>
      <c r="B34" s="23" t="s">
        <v>412</v>
      </c>
      <c r="C34" s="11"/>
      <c r="D34" s="27">
        <v>10</v>
      </c>
      <c r="E34" s="9"/>
      <c r="F34" s="30">
        <f t="shared" si="1"/>
        <v>0</v>
      </c>
    </row>
    <row r="35" spans="1:6" ht="15.6" x14ac:dyDescent="0.3">
      <c r="A35" s="22">
        <v>31</v>
      </c>
      <c r="B35" s="23" t="s">
        <v>413</v>
      </c>
      <c r="C35" s="11"/>
      <c r="D35" s="27">
        <v>10</v>
      </c>
      <c r="E35" s="9"/>
      <c r="F35" s="30">
        <f t="shared" si="1"/>
        <v>0</v>
      </c>
    </row>
    <row r="36" spans="1:6" ht="15.6" x14ac:dyDescent="0.3">
      <c r="A36" s="22">
        <v>32</v>
      </c>
      <c r="B36" s="23" t="s">
        <v>414</v>
      </c>
      <c r="C36" s="11"/>
      <c r="D36" s="27">
        <v>3</v>
      </c>
      <c r="E36" s="9"/>
      <c r="F36" s="30">
        <f t="shared" si="1"/>
        <v>0</v>
      </c>
    </row>
    <row r="37" spans="1:6" ht="15.6" x14ac:dyDescent="0.3">
      <c r="A37" s="22">
        <v>33</v>
      </c>
      <c r="B37" s="23" t="s">
        <v>415</v>
      </c>
      <c r="C37" s="11"/>
      <c r="D37" s="27">
        <v>3</v>
      </c>
      <c r="E37" s="9"/>
      <c r="F37" s="31">
        <f t="shared" si="1"/>
        <v>0</v>
      </c>
    </row>
    <row r="38" spans="1:6" ht="15.6" x14ac:dyDescent="0.3">
      <c r="A38" s="22">
        <v>34</v>
      </c>
      <c r="B38" s="23" t="s">
        <v>416</v>
      </c>
      <c r="C38" s="11"/>
      <c r="D38" s="27">
        <v>2</v>
      </c>
      <c r="E38" s="9"/>
      <c r="F38" s="30">
        <f t="shared" si="1"/>
        <v>0</v>
      </c>
    </row>
    <row r="39" spans="1:6" ht="15.6" x14ac:dyDescent="0.3">
      <c r="A39" s="22">
        <v>35</v>
      </c>
      <c r="B39" s="23" t="s">
        <v>417</v>
      </c>
      <c r="C39" s="11"/>
      <c r="D39" s="27">
        <v>2</v>
      </c>
      <c r="E39" s="9"/>
      <c r="F39" s="30">
        <f t="shared" si="1"/>
        <v>0</v>
      </c>
    </row>
    <row r="40" spans="1:6" ht="15.6" x14ac:dyDescent="0.3">
      <c r="A40" s="22">
        <v>36</v>
      </c>
      <c r="B40" s="23" t="s">
        <v>418</v>
      </c>
      <c r="C40" s="11"/>
      <c r="D40" s="27">
        <v>5</v>
      </c>
      <c r="E40" s="9"/>
      <c r="F40" s="30">
        <f t="shared" si="1"/>
        <v>0</v>
      </c>
    </row>
    <row r="41" spans="1:6" ht="15.6" x14ac:dyDescent="0.3">
      <c r="A41" s="22">
        <v>37</v>
      </c>
      <c r="B41" s="23" t="s">
        <v>419</v>
      </c>
      <c r="C41" s="11"/>
      <c r="D41" s="27">
        <v>5</v>
      </c>
      <c r="E41" s="9"/>
      <c r="F41" s="30">
        <f t="shared" si="1"/>
        <v>0</v>
      </c>
    </row>
    <row r="42" spans="1:6" ht="15.6" x14ac:dyDescent="0.3">
      <c r="A42" s="22">
        <v>38</v>
      </c>
      <c r="B42" s="23" t="s">
        <v>420</v>
      </c>
      <c r="C42" s="11"/>
      <c r="D42" s="27">
        <v>5</v>
      </c>
      <c r="E42" s="9"/>
      <c r="F42" s="30">
        <f t="shared" si="1"/>
        <v>0</v>
      </c>
    </row>
    <row r="43" spans="1:6" ht="31.2" x14ac:dyDescent="0.3">
      <c r="A43" s="22">
        <v>39</v>
      </c>
      <c r="B43" s="23" t="s">
        <v>421</v>
      </c>
      <c r="C43" s="11"/>
      <c r="D43" s="27">
        <v>5</v>
      </c>
      <c r="E43" s="9"/>
      <c r="F43" s="30">
        <f t="shared" si="1"/>
        <v>0</v>
      </c>
    </row>
    <row r="44" spans="1:6" ht="15.6" x14ac:dyDescent="0.3">
      <c r="A44" s="22">
        <v>40</v>
      </c>
      <c r="B44" s="23" t="s">
        <v>422</v>
      </c>
      <c r="C44" s="11"/>
      <c r="D44" s="27">
        <v>5</v>
      </c>
      <c r="E44" s="9"/>
      <c r="F44" s="30">
        <f t="shared" si="1"/>
        <v>0</v>
      </c>
    </row>
    <row r="45" spans="1:6" ht="15.6" x14ac:dyDescent="0.3">
      <c r="A45" s="22">
        <v>41</v>
      </c>
      <c r="B45" s="23" t="s">
        <v>423</v>
      </c>
      <c r="C45" s="11"/>
      <c r="D45" s="27">
        <v>5</v>
      </c>
      <c r="E45" s="9"/>
      <c r="F45" s="30">
        <f t="shared" si="1"/>
        <v>0</v>
      </c>
    </row>
    <row r="46" spans="1:6" ht="31.2" x14ac:dyDescent="0.3">
      <c r="A46" s="22">
        <v>42</v>
      </c>
      <c r="B46" s="23" t="s">
        <v>424</v>
      </c>
      <c r="C46" s="11"/>
      <c r="D46" s="27">
        <v>5</v>
      </c>
      <c r="E46" s="9"/>
      <c r="F46" s="30">
        <f t="shared" si="1"/>
        <v>0</v>
      </c>
    </row>
    <row r="47" spans="1:6" ht="31.2" x14ac:dyDescent="0.3">
      <c r="A47" s="22">
        <v>43</v>
      </c>
      <c r="B47" s="23" t="s">
        <v>425</v>
      </c>
      <c r="C47" s="11"/>
      <c r="D47" s="27">
        <v>5</v>
      </c>
      <c r="E47" s="9"/>
      <c r="F47" s="30">
        <f>D47*E47</f>
        <v>0</v>
      </c>
    </row>
    <row r="48" spans="1:6" ht="31.2" x14ac:dyDescent="0.3">
      <c r="A48" s="22">
        <v>44</v>
      </c>
      <c r="B48" s="23" t="s">
        <v>426</v>
      </c>
      <c r="C48" s="12"/>
      <c r="D48" s="27">
        <v>5</v>
      </c>
      <c r="E48" s="9"/>
      <c r="F48" s="30">
        <f>D48*E48</f>
        <v>0</v>
      </c>
    </row>
    <row r="49" spans="1:6" ht="31.2" x14ac:dyDescent="0.3">
      <c r="A49" s="22">
        <v>45</v>
      </c>
      <c r="B49" s="23" t="s">
        <v>431</v>
      </c>
      <c r="C49" s="11"/>
      <c r="D49" s="27">
        <v>5</v>
      </c>
      <c r="E49" s="9"/>
      <c r="F49" s="30">
        <f>D49*E49</f>
        <v>0</v>
      </c>
    </row>
    <row r="50" spans="1:6" ht="31.2" x14ac:dyDescent="0.3">
      <c r="A50" s="22">
        <v>46</v>
      </c>
      <c r="B50" s="23" t="s">
        <v>432</v>
      </c>
      <c r="C50" s="11"/>
      <c r="D50" s="27">
        <v>30</v>
      </c>
      <c r="E50" s="9"/>
      <c r="F50" s="30">
        <f>D50*E50</f>
        <v>0</v>
      </c>
    </row>
    <row r="51" spans="1:6" ht="31.2" x14ac:dyDescent="0.3">
      <c r="A51" s="22">
        <v>47</v>
      </c>
      <c r="B51" s="23" t="s">
        <v>433</v>
      </c>
      <c r="C51" s="11"/>
      <c r="D51" s="27">
        <v>10</v>
      </c>
      <c r="E51" s="9"/>
      <c r="F51" s="30">
        <f t="shared" ref="F51:F82" si="2">D51*E51</f>
        <v>0</v>
      </c>
    </row>
    <row r="52" spans="1:6" ht="31.2" x14ac:dyDescent="0.3">
      <c r="A52" s="22">
        <v>48</v>
      </c>
      <c r="B52" s="23" t="s">
        <v>434</v>
      </c>
      <c r="C52" s="11"/>
      <c r="D52" s="27">
        <v>10</v>
      </c>
      <c r="E52" s="9"/>
      <c r="F52" s="30">
        <f t="shared" si="2"/>
        <v>0</v>
      </c>
    </row>
    <row r="53" spans="1:6" ht="31.2" x14ac:dyDescent="0.3">
      <c r="A53" s="22">
        <v>49</v>
      </c>
      <c r="B53" s="23" t="s">
        <v>435</v>
      </c>
      <c r="C53" s="11"/>
      <c r="D53" s="27">
        <v>10</v>
      </c>
      <c r="E53" s="9"/>
      <c r="F53" s="30">
        <f t="shared" si="2"/>
        <v>0</v>
      </c>
    </row>
    <row r="54" spans="1:6" ht="31.2" x14ac:dyDescent="0.3">
      <c r="A54" s="22">
        <v>50</v>
      </c>
      <c r="B54" s="23" t="s">
        <v>436</v>
      </c>
      <c r="C54" s="68"/>
      <c r="D54" s="27">
        <v>10</v>
      </c>
      <c r="E54" s="9"/>
      <c r="F54" s="30">
        <f t="shared" si="2"/>
        <v>0</v>
      </c>
    </row>
    <row r="55" spans="1:6" ht="31.2" x14ac:dyDescent="0.3">
      <c r="A55" s="22">
        <v>51</v>
      </c>
      <c r="B55" s="23" t="s">
        <v>437</v>
      </c>
      <c r="C55" s="68"/>
      <c r="D55" s="27">
        <v>10</v>
      </c>
      <c r="E55" s="9"/>
      <c r="F55" s="30">
        <f t="shared" si="2"/>
        <v>0</v>
      </c>
    </row>
    <row r="56" spans="1:6" ht="31.2" x14ac:dyDescent="0.3">
      <c r="A56" s="22">
        <v>52</v>
      </c>
      <c r="B56" s="23" t="s">
        <v>438</v>
      </c>
      <c r="C56" s="78"/>
      <c r="D56" s="27">
        <v>10</v>
      </c>
      <c r="E56" s="9"/>
      <c r="F56" s="30">
        <f t="shared" si="2"/>
        <v>0</v>
      </c>
    </row>
    <row r="57" spans="1:6" ht="31.2" x14ac:dyDescent="0.3">
      <c r="A57" s="22">
        <v>53</v>
      </c>
      <c r="B57" s="23" t="s">
        <v>439</v>
      </c>
      <c r="C57" s="68"/>
      <c r="D57" s="27">
        <v>3</v>
      </c>
      <c r="E57" s="9"/>
      <c r="F57" s="30">
        <f t="shared" si="2"/>
        <v>0</v>
      </c>
    </row>
    <row r="58" spans="1:6" ht="31.2" x14ac:dyDescent="0.3">
      <c r="A58" s="22">
        <v>54</v>
      </c>
      <c r="B58" s="23" t="s">
        <v>440</v>
      </c>
      <c r="C58" s="68"/>
      <c r="D58" s="27">
        <v>2</v>
      </c>
      <c r="E58" s="9"/>
      <c r="F58" s="30">
        <f t="shared" si="2"/>
        <v>0</v>
      </c>
    </row>
    <row r="59" spans="1:6" ht="46.8" x14ac:dyDescent="0.3">
      <c r="A59" s="22">
        <v>55</v>
      </c>
      <c r="B59" s="23" t="s">
        <v>441</v>
      </c>
      <c r="C59" s="68"/>
      <c r="D59" s="27">
        <v>1</v>
      </c>
      <c r="E59" s="9"/>
      <c r="F59" s="30">
        <f t="shared" si="2"/>
        <v>0</v>
      </c>
    </row>
    <row r="60" spans="1:6" ht="15.6" x14ac:dyDescent="0.3">
      <c r="A60" s="22">
        <v>56</v>
      </c>
      <c r="B60" s="23" t="s">
        <v>442</v>
      </c>
      <c r="C60" s="68"/>
      <c r="D60" s="27">
        <v>1</v>
      </c>
      <c r="E60" s="9"/>
      <c r="F60" s="30">
        <f t="shared" si="2"/>
        <v>0</v>
      </c>
    </row>
    <row r="61" spans="1:6" ht="31.2" x14ac:dyDescent="0.3">
      <c r="A61" s="22">
        <v>57</v>
      </c>
      <c r="B61" s="23" t="s">
        <v>443</v>
      </c>
      <c r="C61" s="68"/>
      <c r="D61" s="27">
        <v>1</v>
      </c>
      <c r="E61" s="9"/>
      <c r="F61" s="30">
        <f t="shared" si="2"/>
        <v>0</v>
      </c>
    </row>
    <row r="62" spans="1:6" ht="31.2" x14ac:dyDescent="0.3">
      <c r="A62" s="22">
        <v>58</v>
      </c>
      <c r="B62" s="23" t="s">
        <v>444</v>
      </c>
      <c r="C62" s="68"/>
      <c r="D62" s="27">
        <v>10</v>
      </c>
      <c r="E62" s="9"/>
      <c r="F62" s="30">
        <f t="shared" si="2"/>
        <v>0</v>
      </c>
    </row>
    <row r="63" spans="1:6" ht="31.2" x14ac:dyDescent="0.3">
      <c r="A63" s="22">
        <v>59</v>
      </c>
      <c r="B63" s="23" t="s">
        <v>445</v>
      </c>
      <c r="C63" s="68"/>
      <c r="D63" s="27">
        <v>10</v>
      </c>
      <c r="E63" s="9"/>
      <c r="F63" s="30">
        <f t="shared" si="2"/>
        <v>0</v>
      </c>
    </row>
    <row r="64" spans="1:6" ht="31.2" x14ac:dyDescent="0.3">
      <c r="A64" s="22">
        <v>60</v>
      </c>
      <c r="B64" s="23" t="s">
        <v>446</v>
      </c>
      <c r="C64" s="68"/>
      <c r="D64" s="27">
        <v>10</v>
      </c>
      <c r="E64" s="9"/>
      <c r="F64" s="30">
        <f t="shared" si="2"/>
        <v>0</v>
      </c>
    </row>
    <row r="65" spans="1:6" ht="31.2" x14ac:dyDescent="0.3">
      <c r="A65" s="22">
        <v>61</v>
      </c>
      <c r="B65" s="23" t="s">
        <v>447</v>
      </c>
      <c r="C65" s="68"/>
      <c r="D65" s="27">
        <v>10</v>
      </c>
      <c r="E65" s="9"/>
      <c r="F65" s="30">
        <f t="shared" si="2"/>
        <v>0</v>
      </c>
    </row>
    <row r="66" spans="1:6" ht="31.2" x14ac:dyDescent="0.3">
      <c r="A66" s="22">
        <v>62</v>
      </c>
      <c r="B66" s="23" t="s">
        <v>448</v>
      </c>
      <c r="C66" s="68"/>
      <c r="D66" s="27">
        <v>10</v>
      </c>
      <c r="E66" s="9"/>
      <c r="F66" s="30">
        <f t="shared" si="2"/>
        <v>0</v>
      </c>
    </row>
    <row r="67" spans="1:6" ht="31.2" x14ac:dyDescent="0.3">
      <c r="A67" s="22">
        <v>63</v>
      </c>
      <c r="B67" s="23" t="s">
        <v>449</v>
      </c>
      <c r="C67" s="68"/>
      <c r="D67" s="27">
        <v>1</v>
      </c>
      <c r="E67" s="9"/>
      <c r="F67" s="30">
        <f t="shared" si="2"/>
        <v>0</v>
      </c>
    </row>
    <row r="68" spans="1:6" ht="31.2" x14ac:dyDescent="0.3">
      <c r="A68" s="22">
        <v>64</v>
      </c>
      <c r="B68" s="23" t="s">
        <v>450</v>
      </c>
      <c r="C68" s="68"/>
      <c r="D68" s="27">
        <v>1</v>
      </c>
      <c r="E68" s="9"/>
      <c r="F68" s="30">
        <f t="shared" si="2"/>
        <v>0</v>
      </c>
    </row>
    <row r="69" spans="1:6" ht="31.2" x14ac:dyDescent="0.3">
      <c r="A69" s="22">
        <v>65</v>
      </c>
      <c r="B69" s="23" t="s">
        <v>451</v>
      </c>
      <c r="C69" s="68"/>
      <c r="D69" s="27">
        <v>5</v>
      </c>
      <c r="E69" s="9"/>
      <c r="F69" s="30">
        <f t="shared" si="2"/>
        <v>0</v>
      </c>
    </row>
    <row r="70" spans="1:6" ht="31.2" x14ac:dyDescent="0.3">
      <c r="A70" s="22">
        <v>66</v>
      </c>
      <c r="B70" s="23" t="s">
        <v>452</v>
      </c>
      <c r="C70" s="68"/>
      <c r="D70" s="27">
        <v>5</v>
      </c>
      <c r="E70" s="9"/>
      <c r="F70" s="30">
        <f t="shared" si="2"/>
        <v>0</v>
      </c>
    </row>
    <row r="71" spans="1:6" ht="31.2" x14ac:dyDescent="0.3">
      <c r="A71" s="22">
        <v>67</v>
      </c>
      <c r="B71" s="23" t="s">
        <v>453</v>
      </c>
      <c r="C71" s="68"/>
      <c r="D71" s="27">
        <v>40</v>
      </c>
      <c r="E71" s="9"/>
      <c r="F71" s="30">
        <f t="shared" si="2"/>
        <v>0</v>
      </c>
    </row>
    <row r="72" spans="1:6" ht="15.6" x14ac:dyDescent="0.3">
      <c r="A72" s="22">
        <v>68</v>
      </c>
      <c r="B72" s="23" t="s">
        <v>454</v>
      </c>
      <c r="C72" s="68"/>
      <c r="D72" s="27">
        <v>2</v>
      </c>
      <c r="E72" s="9"/>
      <c r="F72" s="30">
        <f t="shared" si="2"/>
        <v>0</v>
      </c>
    </row>
    <row r="73" spans="1:6" ht="15.6" x14ac:dyDescent="0.3">
      <c r="A73" s="22">
        <v>69</v>
      </c>
      <c r="B73" s="23" t="s">
        <v>455</v>
      </c>
      <c r="C73" s="68"/>
      <c r="D73" s="27">
        <v>2</v>
      </c>
      <c r="E73" s="9"/>
      <c r="F73" s="30">
        <f t="shared" si="2"/>
        <v>0</v>
      </c>
    </row>
    <row r="74" spans="1:6" ht="15.6" x14ac:dyDescent="0.3">
      <c r="A74" s="22">
        <v>70</v>
      </c>
      <c r="B74" s="23" t="s">
        <v>456</v>
      </c>
      <c r="C74" s="68"/>
      <c r="D74" s="27">
        <v>2</v>
      </c>
      <c r="E74" s="9"/>
      <c r="F74" s="30">
        <f t="shared" si="2"/>
        <v>0</v>
      </c>
    </row>
    <row r="75" spans="1:6" ht="15.6" x14ac:dyDescent="0.3">
      <c r="A75" s="22">
        <v>71</v>
      </c>
      <c r="B75" s="23" t="s">
        <v>457</v>
      </c>
      <c r="C75" s="68"/>
      <c r="D75" s="27">
        <v>1</v>
      </c>
      <c r="E75" s="9"/>
      <c r="F75" s="30">
        <f t="shared" si="2"/>
        <v>0</v>
      </c>
    </row>
    <row r="76" spans="1:6" ht="15.6" x14ac:dyDescent="0.3">
      <c r="A76" s="22">
        <v>72</v>
      </c>
      <c r="B76" s="23" t="s">
        <v>458</v>
      </c>
      <c r="C76" s="68"/>
      <c r="D76" s="27">
        <v>1</v>
      </c>
      <c r="E76" s="9"/>
      <c r="F76" s="30">
        <f t="shared" si="2"/>
        <v>0</v>
      </c>
    </row>
    <row r="77" spans="1:6" ht="31.2" x14ac:dyDescent="0.3">
      <c r="A77" s="22">
        <v>73</v>
      </c>
      <c r="B77" s="23" t="s">
        <v>459</v>
      </c>
      <c r="C77" s="68"/>
      <c r="D77" s="27">
        <v>2</v>
      </c>
      <c r="E77" s="9"/>
      <c r="F77" s="30">
        <f t="shared" si="2"/>
        <v>0</v>
      </c>
    </row>
    <row r="78" spans="1:6" ht="15.6" x14ac:dyDescent="0.3">
      <c r="A78" s="22">
        <v>74</v>
      </c>
      <c r="B78" s="23" t="s">
        <v>460</v>
      </c>
      <c r="C78" s="68"/>
      <c r="D78" s="27">
        <v>2</v>
      </c>
      <c r="E78" s="9"/>
      <c r="F78" s="30">
        <f t="shared" si="2"/>
        <v>0</v>
      </c>
    </row>
    <row r="79" spans="1:6" ht="15.6" x14ac:dyDescent="0.3">
      <c r="A79" s="22">
        <v>75</v>
      </c>
      <c r="B79" s="23" t="s">
        <v>461</v>
      </c>
      <c r="C79" s="68"/>
      <c r="D79" s="27">
        <v>1</v>
      </c>
      <c r="E79" s="9"/>
      <c r="F79" s="30">
        <f t="shared" si="2"/>
        <v>0</v>
      </c>
    </row>
    <row r="80" spans="1:6" ht="15.6" x14ac:dyDescent="0.3">
      <c r="A80" s="22">
        <v>76</v>
      </c>
      <c r="B80" s="23" t="s">
        <v>462</v>
      </c>
      <c r="C80" s="68"/>
      <c r="D80" s="27">
        <v>1</v>
      </c>
      <c r="E80" s="9"/>
      <c r="F80" s="30">
        <f t="shared" si="2"/>
        <v>0</v>
      </c>
    </row>
    <row r="81" spans="1:9" ht="15.6" x14ac:dyDescent="0.3">
      <c r="A81" s="22">
        <v>77</v>
      </c>
      <c r="B81" s="23" t="s">
        <v>463</v>
      </c>
      <c r="C81" s="68"/>
      <c r="D81" s="27">
        <v>4</v>
      </c>
      <c r="E81" s="9"/>
      <c r="F81" s="30">
        <f t="shared" si="2"/>
        <v>0</v>
      </c>
    </row>
    <row r="82" spans="1:9" ht="16.2" thickBot="1" x14ac:dyDescent="0.35">
      <c r="A82" s="24">
        <v>78</v>
      </c>
      <c r="B82" s="25" t="s">
        <v>464</v>
      </c>
      <c r="C82" s="69"/>
      <c r="D82" s="66">
        <v>4</v>
      </c>
      <c r="E82" s="64"/>
      <c r="F82" s="32">
        <f t="shared" si="2"/>
        <v>0</v>
      </c>
    </row>
    <row r="83" spans="1:9" ht="37.5" customHeight="1" thickBot="1" x14ac:dyDescent="0.35">
      <c r="A83" s="108">
        <v>79</v>
      </c>
      <c r="B83" s="196" t="s">
        <v>428</v>
      </c>
      <c r="C83" s="197"/>
      <c r="D83" s="197"/>
      <c r="E83" s="198"/>
      <c r="F83" s="90">
        <f>SUM(F5:F82)</f>
        <v>0</v>
      </c>
    </row>
    <row r="84" spans="1:9" ht="39" customHeight="1" thickBot="1" x14ac:dyDescent="0.35">
      <c r="A84" s="166" t="s">
        <v>427</v>
      </c>
      <c r="B84" s="167"/>
      <c r="C84" s="167"/>
      <c r="D84" s="167"/>
      <c r="E84" s="167"/>
      <c r="F84" s="168"/>
      <c r="I84" s="67"/>
    </row>
    <row r="85" spans="1:9" ht="22.5" customHeight="1" x14ac:dyDescent="0.3">
      <c r="A85" s="20">
        <v>80</v>
      </c>
      <c r="B85" s="21" t="s">
        <v>406</v>
      </c>
      <c r="C85" s="79"/>
      <c r="D85" s="26">
        <v>1</v>
      </c>
      <c r="E85" s="5"/>
      <c r="F85" s="86">
        <f t="shared" ref="F85" si="3">D85*E85</f>
        <v>0</v>
      </c>
      <c r="I85" s="67"/>
    </row>
    <row r="86" spans="1:9" ht="16.2" thickBot="1" x14ac:dyDescent="0.35">
      <c r="A86" s="24">
        <v>81</v>
      </c>
      <c r="B86" s="25" t="s">
        <v>464</v>
      </c>
      <c r="C86" s="69"/>
      <c r="D86" s="66">
        <v>1</v>
      </c>
      <c r="E86" s="64"/>
      <c r="F86" s="32">
        <f t="shared" ref="F86" si="4">D86*E86</f>
        <v>0</v>
      </c>
    </row>
    <row r="87" spans="1:9" ht="41.25" customHeight="1" thickBot="1" x14ac:dyDescent="0.35">
      <c r="A87" s="138">
        <v>82</v>
      </c>
      <c r="B87" s="229" t="s">
        <v>429</v>
      </c>
      <c r="C87" s="230"/>
      <c r="D87" s="230"/>
      <c r="E87" s="231"/>
      <c r="F87" s="139">
        <f>SUM(F85:F86)</f>
        <v>0</v>
      </c>
    </row>
    <row r="88" spans="1:9" ht="41.25" customHeight="1" thickBot="1" x14ac:dyDescent="0.35">
      <c r="A88" s="138"/>
      <c r="B88" s="224" t="s">
        <v>430</v>
      </c>
      <c r="C88" s="225"/>
      <c r="D88" s="225"/>
      <c r="E88" s="225"/>
      <c r="F88" s="226"/>
    </row>
    <row r="89" spans="1:9" ht="22.5" customHeight="1" thickBot="1" x14ac:dyDescent="0.35">
      <c r="A89" s="142">
        <v>83</v>
      </c>
      <c r="B89" s="143" t="s">
        <v>406</v>
      </c>
      <c r="C89" s="136"/>
      <c r="D89" s="144">
        <v>2</v>
      </c>
      <c r="E89" s="137"/>
      <c r="F89" s="145">
        <f t="shared" ref="F89" si="5">D89*E89</f>
        <v>0</v>
      </c>
    </row>
    <row r="90" spans="1:9" ht="35.25" customHeight="1" thickBot="1" x14ac:dyDescent="0.35">
      <c r="A90" s="140">
        <v>84</v>
      </c>
      <c r="B90" s="229" t="s">
        <v>380</v>
      </c>
      <c r="C90" s="230"/>
      <c r="D90" s="230"/>
      <c r="E90" s="231"/>
      <c r="F90" s="139">
        <f>SUM(F89)</f>
        <v>0</v>
      </c>
    </row>
    <row r="91" spans="1:9" ht="40.5" customHeight="1" thickBot="1" x14ac:dyDescent="0.35">
      <c r="A91" s="227" t="s">
        <v>381</v>
      </c>
      <c r="B91" s="228"/>
      <c r="C91" s="228"/>
      <c r="D91" s="228"/>
      <c r="E91" s="228"/>
      <c r="F91" s="84">
        <f>SUM(F83,F87,F90)</f>
        <v>0</v>
      </c>
    </row>
    <row r="92" spans="1:9" ht="74.25" customHeight="1" thickBot="1" x14ac:dyDescent="0.35">
      <c r="A92" s="181" t="s">
        <v>382</v>
      </c>
      <c r="B92" s="182"/>
      <c r="C92" s="182"/>
      <c r="D92" s="182"/>
      <c r="E92" s="183"/>
      <c r="F92" s="141">
        <f>SUM(F91)</f>
        <v>0</v>
      </c>
    </row>
  </sheetData>
  <sheetProtection algorithmName="SHA-512" hashValue="IOPsc/NOfCfcfKXk3yOoHSn/mLMlb7psu0VYKvx4kKOGRKzYC6PAz7rjEZcrqHh19cFk0MQcTEbS3IkJXOZ81Q==" saltValue="vEo4sOgbF0op3Fs6zIg9zw==" spinCount="100000" sheet="1" objects="1" scenarios="1" formatCells="0" formatColumns="0" formatRows="0" insertColumns="0" insertRows="0"/>
  <mergeCells count="9">
    <mergeCell ref="A2:F2"/>
    <mergeCell ref="A3:F3"/>
    <mergeCell ref="B88:F88"/>
    <mergeCell ref="A91:E91"/>
    <mergeCell ref="A92:E92"/>
    <mergeCell ref="B83:E83"/>
    <mergeCell ref="A84:F84"/>
    <mergeCell ref="B87:E87"/>
    <mergeCell ref="B90:E9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0"/>
  <sheetViews>
    <sheetView topLeftCell="A22" workbookViewId="0">
      <selection activeCell="F30" sqref="F30"/>
    </sheetView>
  </sheetViews>
  <sheetFormatPr defaultColWidth="9.109375" defaultRowHeight="14.4" x14ac:dyDescent="0.3"/>
  <cols>
    <col min="1" max="1" width="5.88671875" style="1" customWidth="1"/>
    <col min="2" max="2" width="32" style="1" customWidth="1"/>
    <col min="3" max="3" width="28.109375" style="1" customWidth="1"/>
    <col min="4" max="4" width="9.109375" style="1"/>
    <col min="5" max="5" width="15.5546875" style="1" customWidth="1"/>
    <col min="6" max="6" width="21.88671875" style="1" customWidth="1"/>
    <col min="7" max="16384" width="9.109375" style="1"/>
  </cols>
  <sheetData>
    <row r="1" spans="1:9" ht="15" thickBot="1" x14ac:dyDescent="0.35"/>
    <row r="2" spans="1:9" ht="54.75" customHeight="1" thickBot="1" x14ac:dyDescent="0.35">
      <c r="A2" s="157" t="s">
        <v>465</v>
      </c>
      <c r="B2" s="158"/>
      <c r="C2" s="158"/>
      <c r="D2" s="158"/>
      <c r="E2" s="158"/>
      <c r="F2" s="159"/>
    </row>
    <row r="3" spans="1:9" ht="39" customHeight="1" thickBot="1" x14ac:dyDescent="0.35">
      <c r="A3" s="232" t="s">
        <v>466</v>
      </c>
      <c r="B3" s="233"/>
      <c r="C3" s="233"/>
      <c r="D3" s="233"/>
      <c r="E3" s="233"/>
      <c r="F3" s="234"/>
      <c r="I3" s="67"/>
    </row>
    <row r="4" spans="1:9" ht="47.4" thickBot="1" x14ac:dyDescent="0.35">
      <c r="A4" s="19" t="s">
        <v>213</v>
      </c>
      <c r="B4" s="19" t="s">
        <v>214</v>
      </c>
      <c r="C4" s="19" t="s">
        <v>520</v>
      </c>
      <c r="D4" s="19" t="s">
        <v>215</v>
      </c>
      <c r="E4" s="19" t="s">
        <v>216</v>
      </c>
      <c r="F4" s="19" t="s">
        <v>217</v>
      </c>
    </row>
    <row r="5" spans="1:9" ht="15.6" x14ac:dyDescent="0.3">
      <c r="A5" s="20">
        <v>1</v>
      </c>
      <c r="B5" s="21" t="s">
        <v>473</v>
      </c>
      <c r="C5" s="3"/>
      <c r="D5" s="26">
        <v>27</v>
      </c>
      <c r="E5" s="5"/>
      <c r="F5" s="29">
        <f t="shared" ref="F5:F11" si="0">D5*E5</f>
        <v>0</v>
      </c>
    </row>
    <row r="6" spans="1:9" ht="15.6" x14ac:dyDescent="0.3">
      <c r="A6" s="22">
        <v>2</v>
      </c>
      <c r="B6" s="23" t="s">
        <v>474</v>
      </c>
      <c r="C6" s="7"/>
      <c r="D6" s="27">
        <v>6</v>
      </c>
      <c r="E6" s="9"/>
      <c r="F6" s="30">
        <f t="shared" si="0"/>
        <v>0</v>
      </c>
    </row>
    <row r="7" spans="1:9" ht="15.6" x14ac:dyDescent="0.3">
      <c r="A7" s="22">
        <v>3</v>
      </c>
      <c r="B7" s="23" t="s">
        <v>475</v>
      </c>
      <c r="C7" s="7"/>
      <c r="D7" s="27">
        <v>1</v>
      </c>
      <c r="E7" s="9"/>
      <c r="F7" s="30">
        <f t="shared" si="0"/>
        <v>0</v>
      </c>
    </row>
    <row r="8" spans="1:9" ht="15.6" x14ac:dyDescent="0.3">
      <c r="A8" s="22">
        <v>4</v>
      </c>
      <c r="B8" s="23" t="s">
        <v>476</v>
      </c>
      <c r="C8" s="11"/>
      <c r="D8" s="27">
        <v>6</v>
      </c>
      <c r="E8" s="9"/>
      <c r="F8" s="30">
        <f t="shared" si="0"/>
        <v>0</v>
      </c>
    </row>
    <row r="9" spans="1:9" ht="15.6" x14ac:dyDescent="0.3">
      <c r="A9" s="22">
        <v>5</v>
      </c>
      <c r="B9" s="23" t="s">
        <v>477</v>
      </c>
      <c r="C9" s="11"/>
      <c r="D9" s="27">
        <v>27</v>
      </c>
      <c r="E9" s="9"/>
      <c r="F9" s="30">
        <f t="shared" si="0"/>
        <v>0</v>
      </c>
    </row>
    <row r="10" spans="1:9" ht="15.6" x14ac:dyDescent="0.3">
      <c r="A10" s="22">
        <v>6</v>
      </c>
      <c r="B10" s="23" t="s">
        <v>478</v>
      </c>
      <c r="C10" s="11"/>
      <c r="D10" s="27">
        <v>40</v>
      </c>
      <c r="E10" s="9"/>
      <c r="F10" s="30">
        <f t="shared" si="0"/>
        <v>0</v>
      </c>
    </row>
    <row r="11" spans="1:9" ht="16.2" thickBot="1" x14ac:dyDescent="0.35">
      <c r="A11" s="24">
        <v>7</v>
      </c>
      <c r="B11" s="25" t="s">
        <v>479</v>
      </c>
      <c r="C11" s="15"/>
      <c r="D11" s="66">
        <v>27</v>
      </c>
      <c r="E11" s="64"/>
      <c r="F11" s="32">
        <f t="shared" si="0"/>
        <v>0</v>
      </c>
    </row>
    <row r="12" spans="1:9" ht="55.5" customHeight="1" thickBot="1" x14ac:dyDescent="0.35">
      <c r="A12" s="140">
        <v>8</v>
      </c>
      <c r="B12" s="184" t="s">
        <v>467</v>
      </c>
      <c r="C12" s="185"/>
      <c r="D12" s="185"/>
      <c r="E12" s="186"/>
      <c r="F12" s="90">
        <f>SUM(F5:F11)</f>
        <v>0</v>
      </c>
    </row>
    <row r="13" spans="1:9" ht="43.5" customHeight="1" thickBot="1" x14ac:dyDescent="0.35">
      <c r="A13" s="146"/>
      <c r="B13" s="187" t="s">
        <v>468</v>
      </c>
      <c r="C13" s="188"/>
      <c r="D13" s="188"/>
      <c r="E13" s="188"/>
      <c r="F13" s="189"/>
    </row>
    <row r="14" spans="1:9" ht="15.6" x14ac:dyDescent="0.3">
      <c r="A14" s="22">
        <v>9</v>
      </c>
      <c r="B14" s="21" t="s">
        <v>473</v>
      </c>
      <c r="C14" s="3"/>
      <c r="D14" s="26">
        <v>4</v>
      </c>
      <c r="E14" s="5"/>
      <c r="F14" s="29">
        <f t="shared" ref="F14:F19" si="1">D14*E14</f>
        <v>0</v>
      </c>
    </row>
    <row r="15" spans="1:9" ht="15.6" x14ac:dyDescent="0.3">
      <c r="A15" s="22">
        <v>10</v>
      </c>
      <c r="B15" s="23" t="s">
        <v>474</v>
      </c>
      <c r="C15" s="7"/>
      <c r="D15" s="27">
        <v>1</v>
      </c>
      <c r="E15" s="9"/>
      <c r="F15" s="30">
        <f t="shared" si="1"/>
        <v>0</v>
      </c>
    </row>
    <row r="16" spans="1:9" ht="31.2" x14ac:dyDescent="0.3">
      <c r="A16" s="22">
        <v>11</v>
      </c>
      <c r="B16" s="23" t="s">
        <v>480</v>
      </c>
      <c r="C16" s="7"/>
      <c r="D16" s="27">
        <v>1</v>
      </c>
      <c r="E16" s="9"/>
      <c r="F16" s="30">
        <f t="shared" si="1"/>
        <v>0</v>
      </c>
    </row>
    <row r="17" spans="1:6" ht="15.6" x14ac:dyDescent="0.3">
      <c r="A17" s="22">
        <v>12</v>
      </c>
      <c r="B17" s="23" t="s">
        <v>477</v>
      </c>
      <c r="C17" s="11"/>
      <c r="D17" s="27">
        <v>3</v>
      </c>
      <c r="E17" s="9"/>
      <c r="F17" s="30">
        <f t="shared" si="1"/>
        <v>0</v>
      </c>
    </row>
    <row r="18" spans="1:6" ht="15.6" x14ac:dyDescent="0.3">
      <c r="A18" s="22">
        <v>13</v>
      </c>
      <c r="B18" s="23" t="s">
        <v>478</v>
      </c>
      <c r="C18" s="11"/>
      <c r="D18" s="27">
        <v>6</v>
      </c>
      <c r="E18" s="9"/>
      <c r="F18" s="30">
        <f t="shared" si="1"/>
        <v>0</v>
      </c>
    </row>
    <row r="19" spans="1:6" ht="16.2" thickBot="1" x14ac:dyDescent="0.35">
      <c r="A19" s="24">
        <v>14</v>
      </c>
      <c r="B19" s="25" t="s">
        <v>479</v>
      </c>
      <c r="C19" s="15"/>
      <c r="D19" s="66">
        <v>3</v>
      </c>
      <c r="E19" s="64"/>
      <c r="F19" s="32">
        <f t="shared" si="1"/>
        <v>0</v>
      </c>
    </row>
    <row r="20" spans="1:6" ht="31.5" customHeight="1" thickBot="1" x14ac:dyDescent="0.35">
      <c r="A20" s="138">
        <v>15</v>
      </c>
      <c r="B20" s="193" t="s">
        <v>468</v>
      </c>
      <c r="C20" s="211"/>
      <c r="D20" s="211"/>
      <c r="E20" s="212"/>
      <c r="F20" s="81">
        <f>SUM(F14:F19)</f>
        <v>0</v>
      </c>
    </row>
    <row r="21" spans="1:6" ht="31.5" customHeight="1" thickBot="1" x14ac:dyDescent="0.35">
      <c r="A21" s="140"/>
      <c r="B21" s="175" t="s">
        <v>469</v>
      </c>
      <c r="C21" s="176"/>
      <c r="D21" s="176"/>
      <c r="E21" s="176"/>
      <c r="F21" s="177"/>
    </row>
    <row r="22" spans="1:6" ht="15.6" x14ac:dyDescent="0.3">
      <c r="A22" s="20">
        <v>16</v>
      </c>
      <c r="B22" s="21" t="s">
        <v>473</v>
      </c>
      <c r="C22" s="73"/>
      <c r="D22" s="26">
        <v>5</v>
      </c>
      <c r="E22" s="5"/>
      <c r="F22" s="86">
        <f>D22*E22</f>
        <v>0</v>
      </c>
    </row>
    <row r="23" spans="1:6" ht="15.6" x14ac:dyDescent="0.3">
      <c r="A23" s="22">
        <v>17</v>
      </c>
      <c r="B23" s="23" t="s">
        <v>475</v>
      </c>
      <c r="C23" s="11"/>
      <c r="D23" s="27">
        <v>2</v>
      </c>
      <c r="E23" s="9"/>
      <c r="F23" s="30">
        <f t="shared" ref="F23:F27" si="2">D23*E23</f>
        <v>0</v>
      </c>
    </row>
    <row r="24" spans="1:6" ht="15.6" x14ac:dyDescent="0.3">
      <c r="A24" s="22">
        <v>18</v>
      </c>
      <c r="B24" s="23" t="s">
        <v>481</v>
      </c>
      <c r="C24" s="11"/>
      <c r="D24" s="27">
        <v>2</v>
      </c>
      <c r="E24" s="9"/>
      <c r="F24" s="30">
        <f t="shared" si="2"/>
        <v>0</v>
      </c>
    </row>
    <row r="25" spans="1:6" ht="31.2" x14ac:dyDescent="0.3">
      <c r="A25" s="22">
        <v>19</v>
      </c>
      <c r="B25" s="23" t="s">
        <v>480</v>
      </c>
      <c r="C25" s="11"/>
      <c r="D25" s="27">
        <v>1</v>
      </c>
      <c r="E25" s="9"/>
      <c r="F25" s="30">
        <f t="shared" si="2"/>
        <v>0</v>
      </c>
    </row>
    <row r="26" spans="1:6" ht="15.6" x14ac:dyDescent="0.3">
      <c r="A26" s="22">
        <v>20</v>
      </c>
      <c r="B26" s="23" t="s">
        <v>477</v>
      </c>
      <c r="C26" s="11"/>
      <c r="D26" s="27">
        <v>4</v>
      </c>
      <c r="E26" s="9"/>
      <c r="F26" s="30">
        <f t="shared" si="2"/>
        <v>0</v>
      </c>
    </row>
    <row r="27" spans="1:6" ht="15.6" x14ac:dyDescent="0.3">
      <c r="A27" s="22">
        <v>21</v>
      </c>
      <c r="B27" s="23" t="s">
        <v>478</v>
      </c>
      <c r="C27" s="11"/>
      <c r="D27" s="27">
        <v>10</v>
      </c>
      <c r="E27" s="9"/>
      <c r="F27" s="30">
        <f t="shared" si="2"/>
        <v>0</v>
      </c>
    </row>
    <row r="28" spans="1:6" ht="16.2" thickBot="1" x14ac:dyDescent="0.35">
      <c r="A28" s="24">
        <v>22</v>
      </c>
      <c r="B28" s="25" t="s">
        <v>479</v>
      </c>
      <c r="C28" s="15"/>
      <c r="D28" s="66">
        <v>4</v>
      </c>
      <c r="E28" s="64"/>
      <c r="F28" s="32">
        <f t="shared" ref="F28:F46" si="3">D28*E28</f>
        <v>0</v>
      </c>
    </row>
    <row r="29" spans="1:6" ht="35.25" customHeight="1" thickBot="1" x14ac:dyDescent="0.35">
      <c r="A29" s="140">
        <v>23</v>
      </c>
      <c r="B29" s="196" t="s">
        <v>469</v>
      </c>
      <c r="C29" s="197"/>
      <c r="D29" s="197"/>
      <c r="E29" s="198"/>
      <c r="F29" s="81">
        <f>SUM(F22:F28)</f>
        <v>0</v>
      </c>
    </row>
    <row r="30" spans="1:6" ht="45" customHeight="1" thickBot="1" x14ac:dyDescent="0.35">
      <c r="A30" s="134">
        <v>24</v>
      </c>
      <c r="B30" s="199" t="s">
        <v>470</v>
      </c>
      <c r="C30" s="200"/>
      <c r="D30" s="200"/>
      <c r="E30" s="201"/>
      <c r="F30" s="84">
        <f>SUM(F12,F20,F29)</f>
        <v>0</v>
      </c>
    </row>
    <row r="31" spans="1:6" ht="33.75" customHeight="1" thickBot="1" x14ac:dyDescent="0.35">
      <c r="A31" s="82"/>
      <c r="B31" s="175" t="s">
        <v>472</v>
      </c>
      <c r="C31" s="176"/>
      <c r="D31" s="176"/>
      <c r="E31" s="176"/>
      <c r="F31" s="177"/>
    </row>
    <row r="32" spans="1:6" ht="15.6" x14ac:dyDescent="0.3">
      <c r="A32" s="20">
        <v>25</v>
      </c>
      <c r="B32" s="21" t="s">
        <v>473</v>
      </c>
      <c r="C32" s="73"/>
      <c r="D32" s="26">
        <v>11</v>
      </c>
      <c r="E32" s="5"/>
      <c r="F32" s="86">
        <f t="shared" si="3"/>
        <v>0</v>
      </c>
    </row>
    <row r="33" spans="1:9" ht="15.6" x14ac:dyDescent="0.3">
      <c r="A33" s="22">
        <v>26</v>
      </c>
      <c r="B33" s="23" t="s">
        <v>475</v>
      </c>
      <c r="C33" s="68"/>
      <c r="D33" s="27">
        <v>2</v>
      </c>
      <c r="E33" s="9"/>
      <c r="F33" s="30">
        <f t="shared" si="3"/>
        <v>0</v>
      </c>
    </row>
    <row r="34" spans="1:9" ht="15.6" x14ac:dyDescent="0.3">
      <c r="A34" s="22">
        <v>27</v>
      </c>
      <c r="B34" s="23" t="s">
        <v>477</v>
      </c>
      <c r="C34" s="68"/>
      <c r="D34" s="27">
        <v>9</v>
      </c>
      <c r="E34" s="9"/>
      <c r="F34" s="30">
        <f t="shared" si="3"/>
        <v>0</v>
      </c>
    </row>
    <row r="35" spans="1:9" ht="15.6" x14ac:dyDescent="0.3">
      <c r="A35" s="22">
        <v>28</v>
      </c>
      <c r="B35" s="23" t="s">
        <v>478</v>
      </c>
      <c r="C35" s="78"/>
      <c r="D35" s="27">
        <v>13</v>
      </c>
      <c r="E35" s="9"/>
      <c r="F35" s="30">
        <f t="shared" si="3"/>
        <v>0</v>
      </c>
    </row>
    <row r="36" spans="1:9" ht="16.2" thickBot="1" x14ac:dyDescent="0.35">
      <c r="A36" s="24">
        <v>29</v>
      </c>
      <c r="B36" s="25" t="s">
        <v>479</v>
      </c>
      <c r="C36" s="69"/>
      <c r="D36" s="66">
        <v>9</v>
      </c>
      <c r="E36" s="64"/>
      <c r="F36" s="32">
        <f t="shared" si="3"/>
        <v>0</v>
      </c>
    </row>
    <row r="37" spans="1:9" ht="54" customHeight="1" thickBot="1" x14ac:dyDescent="0.35">
      <c r="A37" s="135">
        <v>30</v>
      </c>
      <c r="B37" s="208" t="s">
        <v>472</v>
      </c>
      <c r="C37" s="235"/>
      <c r="D37" s="235"/>
      <c r="E37" s="236"/>
      <c r="F37" s="83">
        <f>SUM(F32:F36)</f>
        <v>0</v>
      </c>
    </row>
    <row r="38" spans="1:9" ht="33" customHeight="1" thickBot="1" x14ac:dyDescent="0.35">
      <c r="A38" s="82"/>
      <c r="B38" s="175" t="s">
        <v>471</v>
      </c>
      <c r="C38" s="176"/>
      <c r="D38" s="176"/>
      <c r="E38" s="176"/>
      <c r="F38" s="177"/>
      <c r="I38"/>
    </row>
    <row r="39" spans="1:9" ht="15.6" x14ac:dyDescent="0.3">
      <c r="A39" s="20">
        <v>31</v>
      </c>
      <c r="B39" s="21" t="s">
        <v>473</v>
      </c>
      <c r="C39" s="79"/>
      <c r="D39" s="26">
        <v>1</v>
      </c>
      <c r="E39" s="5"/>
      <c r="F39" s="86">
        <f t="shared" si="3"/>
        <v>0</v>
      </c>
    </row>
    <row r="40" spans="1:9" ht="15.6" x14ac:dyDescent="0.3">
      <c r="A40" s="22">
        <v>32</v>
      </c>
      <c r="B40" s="23" t="s">
        <v>474</v>
      </c>
      <c r="C40" s="68"/>
      <c r="D40" s="27">
        <v>7</v>
      </c>
      <c r="E40" s="9"/>
      <c r="F40" s="30">
        <f t="shared" si="3"/>
        <v>0</v>
      </c>
    </row>
    <row r="41" spans="1:9" ht="15.6" x14ac:dyDescent="0.3">
      <c r="A41" s="22">
        <v>33</v>
      </c>
      <c r="B41" s="23" t="s">
        <v>476</v>
      </c>
      <c r="C41" s="68"/>
      <c r="D41" s="27">
        <v>4</v>
      </c>
      <c r="E41" s="9"/>
      <c r="F41" s="30">
        <f t="shared" si="3"/>
        <v>0</v>
      </c>
    </row>
    <row r="42" spans="1:9" ht="15.6" x14ac:dyDescent="0.3">
      <c r="A42" s="22">
        <v>34</v>
      </c>
      <c r="B42" s="23" t="s">
        <v>482</v>
      </c>
      <c r="C42" s="68"/>
      <c r="D42" s="27">
        <v>4</v>
      </c>
      <c r="E42" s="9"/>
      <c r="F42" s="30">
        <f t="shared" si="3"/>
        <v>0</v>
      </c>
    </row>
    <row r="43" spans="1:9" ht="31.2" x14ac:dyDescent="0.3">
      <c r="A43" s="22">
        <v>35</v>
      </c>
      <c r="B43" s="23" t="s">
        <v>483</v>
      </c>
      <c r="C43" s="68"/>
      <c r="D43" s="27">
        <v>2</v>
      </c>
      <c r="E43" s="9"/>
      <c r="F43" s="30">
        <f t="shared" si="3"/>
        <v>0</v>
      </c>
    </row>
    <row r="44" spans="1:9" ht="21.75" customHeight="1" x14ac:dyDescent="0.3">
      <c r="A44" s="22">
        <v>36</v>
      </c>
      <c r="B44" s="23" t="s">
        <v>477</v>
      </c>
      <c r="C44" s="68"/>
      <c r="D44" s="27">
        <v>6</v>
      </c>
      <c r="E44" s="9"/>
      <c r="F44" s="30">
        <f t="shared" si="3"/>
        <v>0</v>
      </c>
    </row>
    <row r="45" spans="1:9" ht="21.75" customHeight="1" x14ac:dyDescent="0.3">
      <c r="A45" s="22">
        <v>37</v>
      </c>
      <c r="B45" s="23" t="s">
        <v>478</v>
      </c>
      <c r="C45" s="68"/>
      <c r="D45" s="27">
        <v>18</v>
      </c>
      <c r="E45" s="9"/>
      <c r="F45" s="30">
        <f t="shared" si="3"/>
        <v>0</v>
      </c>
    </row>
    <row r="46" spans="1:9" ht="26.25" customHeight="1" thickBot="1" x14ac:dyDescent="0.35">
      <c r="A46" s="24">
        <v>38</v>
      </c>
      <c r="B46" s="25" t="s">
        <v>479</v>
      </c>
      <c r="C46" s="69"/>
      <c r="D46" s="66">
        <v>6</v>
      </c>
      <c r="E46" s="64"/>
      <c r="F46" s="32">
        <f t="shared" si="3"/>
        <v>0</v>
      </c>
    </row>
    <row r="47" spans="1:9" ht="37.5" customHeight="1" thickBot="1" x14ac:dyDescent="0.35">
      <c r="A47" s="135">
        <v>39</v>
      </c>
      <c r="B47" s="208" t="s">
        <v>517</v>
      </c>
      <c r="C47" s="209"/>
      <c r="D47" s="209"/>
      <c r="E47" s="210"/>
      <c r="F47" s="70">
        <f>SUM(F39:F46)</f>
        <v>0</v>
      </c>
    </row>
    <row r="48" spans="1:9" ht="41.25" customHeight="1" thickBot="1" x14ac:dyDescent="0.35">
      <c r="A48" s="190" t="s">
        <v>243</v>
      </c>
      <c r="B48" s="191"/>
      <c r="C48" s="191"/>
      <c r="D48" s="191"/>
      <c r="E48" s="192"/>
      <c r="F48" s="84">
        <f>SUM(F12,F20,F29)</f>
        <v>0</v>
      </c>
    </row>
    <row r="49" spans="1:6" ht="40.5" customHeight="1" thickBot="1" x14ac:dyDescent="0.35">
      <c r="A49" s="178" t="s">
        <v>244</v>
      </c>
      <c r="B49" s="179"/>
      <c r="C49" s="179"/>
      <c r="D49" s="179"/>
      <c r="E49" s="180"/>
      <c r="F49" s="85">
        <f>SUM(F37,F47)</f>
        <v>0</v>
      </c>
    </row>
    <row r="50" spans="1:6" ht="48.75" customHeight="1" thickBot="1" x14ac:dyDescent="0.35">
      <c r="A50" s="181" t="s">
        <v>245</v>
      </c>
      <c r="B50" s="182"/>
      <c r="C50" s="182"/>
      <c r="D50" s="182"/>
      <c r="E50" s="183"/>
      <c r="F50" s="72">
        <f>SUM(F48,F49)</f>
        <v>0</v>
      </c>
    </row>
  </sheetData>
  <sheetProtection algorithmName="SHA-512" hashValue="TohNjXja2G9JbDSiiPbGvtgLRQOa3HE9ueCqRfkWvuTnK7XKbzt5JC1k8/RsaFJZTwSrEXBn49IO7wFaa0vhHg==" saltValue="a9Jz4SXEIk43OZsh9HX6lQ==" spinCount="100000" sheet="1" objects="1" scenarios="1" formatCells="0" formatColumns="0" formatRows="0" insertColumns="0" insertRows="0"/>
  <mergeCells count="15">
    <mergeCell ref="A49:E49"/>
    <mergeCell ref="A50:E50"/>
    <mergeCell ref="B20:E20"/>
    <mergeCell ref="B12:E12"/>
    <mergeCell ref="B30:E30"/>
    <mergeCell ref="B37:E37"/>
    <mergeCell ref="B47:E47"/>
    <mergeCell ref="B29:E29"/>
    <mergeCell ref="B31:F31"/>
    <mergeCell ref="B38:F38"/>
    <mergeCell ref="A2:F2"/>
    <mergeCell ref="A3:F3"/>
    <mergeCell ref="B13:F13"/>
    <mergeCell ref="B21:F21"/>
    <mergeCell ref="A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>
      <selection activeCell="D10" sqref="D10"/>
    </sheetView>
  </sheetViews>
  <sheetFormatPr defaultColWidth="9.109375" defaultRowHeight="14.4" x14ac:dyDescent="0.3"/>
  <cols>
    <col min="1" max="1" width="5.88671875" style="1" customWidth="1"/>
    <col min="2" max="2" width="32" style="1" customWidth="1"/>
    <col min="3" max="3" width="28.109375" style="1" customWidth="1"/>
    <col min="4" max="4" width="9.109375" style="1"/>
    <col min="5" max="5" width="15.5546875" style="1" customWidth="1"/>
    <col min="6" max="6" width="21.88671875" style="1" customWidth="1"/>
    <col min="7" max="16384" width="9.109375" style="1"/>
  </cols>
  <sheetData>
    <row r="1" spans="1:6" ht="15" thickBot="1" x14ac:dyDescent="0.35"/>
    <row r="2" spans="1:6" ht="54.75" customHeight="1" thickBot="1" x14ac:dyDescent="0.35">
      <c r="A2" s="157" t="s">
        <v>484</v>
      </c>
      <c r="B2" s="158"/>
      <c r="C2" s="158"/>
      <c r="D2" s="158"/>
      <c r="E2" s="158"/>
      <c r="F2" s="159"/>
    </row>
    <row r="3" spans="1:6" ht="47.4" thickBot="1" x14ac:dyDescent="0.35">
      <c r="A3" s="91" t="s">
        <v>213</v>
      </c>
      <c r="B3" s="91" t="s">
        <v>214</v>
      </c>
      <c r="C3" s="19" t="s">
        <v>520</v>
      </c>
      <c r="D3" s="91" t="s">
        <v>215</v>
      </c>
      <c r="E3" s="91" t="s">
        <v>216</v>
      </c>
      <c r="F3" s="91" t="s">
        <v>217</v>
      </c>
    </row>
    <row r="4" spans="1:6" ht="32.25" customHeight="1" thickBot="1" x14ac:dyDescent="0.35">
      <c r="A4" s="140"/>
      <c r="B4" s="240" t="s">
        <v>485</v>
      </c>
      <c r="C4" s="241"/>
      <c r="D4" s="241"/>
      <c r="E4" s="241"/>
      <c r="F4" s="242"/>
    </row>
    <row r="5" spans="1:6" ht="15.6" x14ac:dyDescent="0.3">
      <c r="A5" s="20">
        <v>2</v>
      </c>
      <c r="B5" s="21" t="s">
        <v>488</v>
      </c>
      <c r="C5" s="3"/>
      <c r="D5" s="26">
        <v>2</v>
      </c>
      <c r="E5" s="104"/>
      <c r="F5" s="86">
        <f t="shared" ref="F5:F10" si="0">D5*E5</f>
        <v>0</v>
      </c>
    </row>
    <row r="6" spans="1:6" ht="16.2" thickBot="1" x14ac:dyDescent="0.35">
      <c r="A6" s="24">
        <v>3</v>
      </c>
      <c r="B6" s="25" t="s">
        <v>489</v>
      </c>
      <c r="C6" s="14"/>
      <c r="D6" s="66">
        <v>2</v>
      </c>
      <c r="E6" s="103"/>
      <c r="F6" s="32">
        <f t="shared" si="0"/>
        <v>0</v>
      </c>
    </row>
    <row r="7" spans="1:6" ht="29.25" customHeight="1" thickBot="1" x14ac:dyDescent="0.35">
      <c r="A7" s="140"/>
      <c r="B7" s="240" t="s">
        <v>486</v>
      </c>
      <c r="C7" s="241"/>
      <c r="D7" s="241"/>
      <c r="E7" s="241"/>
      <c r="F7" s="242"/>
    </row>
    <row r="8" spans="1:6" ht="15.6" x14ac:dyDescent="0.3">
      <c r="A8" s="20">
        <v>5</v>
      </c>
      <c r="B8" s="21" t="s">
        <v>488</v>
      </c>
      <c r="C8" s="73"/>
      <c r="D8" s="26">
        <v>2</v>
      </c>
      <c r="E8" s="104"/>
      <c r="F8" s="86">
        <f t="shared" si="0"/>
        <v>0</v>
      </c>
    </row>
    <row r="9" spans="1:6" ht="15.6" x14ac:dyDescent="0.3">
      <c r="A9" s="22">
        <v>6</v>
      </c>
      <c r="B9" s="23" t="s">
        <v>490</v>
      </c>
      <c r="C9" s="11"/>
      <c r="D9" s="27">
        <v>1</v>
      </c>
      <c r="E9" s="102"/>
      <c r="F9" s="30">
        <f t="shared" si="0"/>
        <v>0</v>
      </c>
    </row>
    <row r="10" spans="1:6" ht="16.2" thickBot="1" x14ac:dyDescent="0.35">
      <c r="A10" s="24">
        <v>7</v>
      </c>
      <c r="B10" s="25" t="s">
        <v>489</v>
      </c>
      <c r="C10" s="15"/>
      <c r="D10" s="66">
        <v>2</v>
      </c>
      <c r="E10" s="103"/>
      <c r="F10" s="32">
        <f t="shared" si="0"/>
        <v>0</v>
      </c>
    </row>
    <row r="11" spans="1:6" ht="43.5" customHeight="1" thickBot="1" x14ac:dyDescent="0.35">
      <c r="A11" s="237" t="s">
        <v>487</v>
      </c>
      <c r="B11" s="238"/>
      <c r="C11" s="238"/>
      <c r="D11" s="238"/>
      <c r="E11" s="239"/>
      <c r="F11" s="33">
        <f>SUM(F4:F10)</f>
        <v>0</v>
      </c>
    </row>
    <row r="25" spans="3:3" x14ac:dyDescent="0.3">
      <c r="C25" s="147"/>
    </row>
  </sheetData>
  <sheetProtection algorithmName="SHA-512" hashValue="BTxZmN9JYWzOoxdMpSlOIFvk0Ke//ds/+QirXdWpDIMGDKD3QC2QlMrqcdBg4Rw7LQzN872QgWLeQuy/ahHWbw==" saltValue="T+A0fcccIJZOTbluW/sYdg==" spinCount="100000" sheet="1" objects="1" scenarios="1" formatCells="0" formatColumns="0" formatRows="0" insertColumns="0" insertRows="0"/>
  <mergeCells count="4">
    <mergeCell ref="A2:F2"/>
    <mergeCell ref="A11:E11"/>
    <mergeCell ref="B4:F4"/>
    <mergeCell ref="B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4"/>
  <sheetViews>
    <sheetView topLeftCell="A7" workbookViewId="0">
      <selection activeCell="S14" sqref="S14"/>
    </sheetView>
  </sheetViews>
  <sheetFormatPr defaultColWidth="9.109375" defaultRowHeight="14.4" x14ac:dyDescent="0.3"/>
  <cols>
    <col min="1" max="1" width="4.5546875" style="1" customWidth="1"/>
    <col min="2" max="2" width="30.33203125" style="1" customWidth="1"/>
    <col min="3" max="16" width="15" style="1" customWidth="1"/>
    <col min="17" max="17" width="18.33203125" style="1" customWidth="1"/>
    <col min="18" max="18" width="15.6640625" style="1" customWidth="1"/>
    <col min="19" max="19" width="17" style="1" customWidth="1"/>
    <col min="20" max="16384" width="9.109375" style="1"/>
  </cols>
  <sheetData>
    <row r="1" spans="1:19" ht="15" thickBot="1" x14ac:dyDescent="0.35">
      <c r="A1"/>
      <c r="B1" s="34"/>
      <c r="C1" s="35" t="s">
        <v>493</v>
      </c>
      <c r="D1" s="35" t="s">
        <v>494</v>
      </c>
      <c r="E1" s="35" t="s">
        <v>495</v>
      </c>
      <c r="F1" s="35" t="s">
        <v>496</v>
      </c>
      <c r="G1" s="35" t="s">
        <v>497</v>
      </c>
      <c r="H1" s="35" t="s">
        <v>498</v>
      </c>
      <c r="I1" s="35" t="s">
        <v>499</v>
      </c>
      <c r="J1" s="35" t="s">
        <v>500</v>
      </c>
      <c r="K1" s="35" t="s">
        <v>501</v>
      </c>
      <c r="L1" s="35" t="s">
        <v>502</v>
      </c>
      <c r="M1" s="35" t="s">
        <v>503</v>
      </c>
      <c r="N1" s="35" t="s">
        <v>504</v>
      </c>
      <c r="O1" s="35" t="s">
        <v>505</v>
      </c>
      <c r="P1" s="35" t="s">
        <v>506</v>
      </c>
      <c r="Q1" s="36" t="s">
        <v>507</v>
      </c>
      <c r="R1"/>
      <c r="S1"/>
    </row>
    <row r="2" spans="1:19" ht="18.600000000000001" thickBot="1" x14ac:dyDescent="0.4">
      <c r="A2"/>
      <c r="B2" s="37" t="s">
        <v>491</v>
      </c>
      <c r="C2" s="38">
        <f>'CZĘŚĆ 1'!F27</f>
        <v>0</v>
      </c>
      <c r="D2" s="38">
        <f>'CZĘŚĆ 2'!F51</f>
        <v>0</v>
      </c>
      <c r="E2" s="38">
        <f>'CZĘŚĆ 3'!F31</f>
        <v>0</v>
      </c>
      <c r="F2" s="38">
        <f>'CZĘŚĆ 4'!F19</f>
        <v>0</v>
      </c>
      <c r="G2" s="39"/>
      <c r="H2" s="38">
        <f>'CZĘŚĆ 6'!F75</f>
        <v>0</v>
      </c>
      <c r="I2" s="38">
        <f>'CZĘŚĆ 7'!F26</f>
        <v>0</v>
      </c>
      <c r="J2" s="38">
        <f>'CZĘŚĆ 8'!F77</f>
        <v>0</v>
      </c>
      <c r="K2" s="38">
        <f>'CZĘŚĆ 9'!F46</f>
        <v>0</v>
      </c>
      <c r="L2" s="38">
        <f>'CZĘŚĆ 10'!F47</f>
        <v>0</v>
      </c>
      <c r="M2" s="38">
        <f>'CZĘŚĆ 11'!F18</f>
        <v>0</v>
      </c>
      <c r="N2" s="38">
        <f>'CZĘŚĆ 12'!F91</f>
        <v>0</v>
      </c>
      <c r="O2" s="38">
        <f>'CZĘŚĆ 13'!F30</f>
        <v>0</v>
      </c>
      <c r="P2" s="40"/>
      <c r="Q2" s="41">
        <f>SUM(C2:P2)</f>
        <v>0</v>
      </c>
      <c r="R2"/>
      <c r="S2"/>
    </row>
    <row r="3" spans="1:19" ht="18.600000000000001" thickBot="1" x14ac:dyDescent="0.4">
      <c r="A3"/>
      <c r="B3" s="37" t="s">
        <v>492</v>
      </c>
      <c r="C3" s="42"/>
      <c r="D3" s="43"/>
      <c r="E3" s="43"/>
      <c r="F3" s="43"/>
      <c r="G3" s="44">
        <f>'CZĘŚĆ 5'!F65</f>
        <v>0</v>
      </c>
      <c r="H3" s="44">
        <f>'CZĘŚĆ 6'!F76</f>
        <v>0</v>
      </c>
      <c r="I3" s="43"/>
      <c r="J3" s="44">
        <f>'CZĘŚĆ 8'!F78</f>
        <v>0</v>
      </c>
      <c r="K3" s="44">
        <f>'CZĘŚĆ 9'!F47</f>
        <v>0</v>
      </c>
      <c r="L3" s="44">
        <f>'CZĘŚĆ 10'!F48</f>
        <v>0</v>
      </c>
      <c r="M3" s="44">
        <f>'CZĘŚĆ 11'!F30</f>
        <v>0</v>
      </c>
      <c r="N3" s="43"/>
      <c r="O3" s="44">
        <f>'CZĘŚĆ 13'!F49</f>
        <v>0</v>
      </c>
      <c r="P3" s="44">
        <f>'CZĘŚĆ 14'!F11</f>
        <v>0</v>
      </c>
      <c r="Q3" s="45">
        <f>SUM(C3:P3)</f>
        <v>0</v>
      </c>
      <c r="R3"/>
      <c r="S3"/>
    </row>
    <row r="4" spans="1:19" ht="18.600000000000001" thickBot="1" x14ac:dyDescent="0.4">
      <c r="A4"/>
      <c r="B4" s="46" t="s">
        <v>508</v>
      </c>
      <c r="C4" s="47">
        <f t="shared" ref="C4:O4" si="0">SUM(C2:C3)</f>
        <v>0</v>
      </c>
      <c r="D4" s="47">
        <f t="shared" si="0"/>
        <v>0</v>
      </c>
      <c r="E4" s="47">
        <f t="shared" si="0"/>
        <v>0</v>
      </c>
      <c r="F4" s="47">
        <f t="shared" si="0"/>
        <v>0</v>
      </c>
      <c r="G4" s="47">
        <f t="shared" si="0"/>
        <v>0</v>
      </c>
      <c r="H4" s="47">
        <f t="shared" si="0"/>
        <v>0</v>
      </c>
      <c r="I4" s="47">
        <f t="shared" si="0"/>
        <v>0</v>
      </c>
      <c r="J4" s="47">
        <f t="shared" si="0"/>
        <v>0</v>
      </c>
      <c r="K4" s="47">
        <f t="shared" si="0"/>
        <v>0</v>
      </c>
      <c r="L4" s="47">
        <f t="shared" si="0"/>
        <v>0</v>
      </c>
      <c r="M4" s="47">
        <f t="shared" si="0"/>
        <v>0</v>
      </c>
      <c r="N4" s="47">
        <f t="shared" si="0"/>
        <v>0</v>
      </c>
      <c r="O4" s="47">
        <f t="shared" si="0"/>
        <v>0</v>
      </c>
      <c r="P4" s="47">
        <f>SUM(P2:P3)</f>
        <v>0</v>
      </c>
      <c r="Q4" s="47">
        <f>SUM(Q2:Q3)</f>
        <v>0</v>
      </c>
      <c r="R4"/>
      <c r="S4"/>
    </row>
    <row r="5" spans="1:19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5" thickBot="1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ht="29.4" thickBot="1" x14ac:dyDescent="0.35">
      <c r="A7"/>
      <c r="B7" s="48" t="s">
        <v>509</v>
      </c>
      <c r="C7" s="49" t="s">
        <v>493</v>
      </c>
      <c r="D7" s="50" t="s">
        <v>494</v>
      </c>
      <c r="E7" s="50" t="s">
        <v>495</v>
      </c>
      <c r="F7" s="50" t="s">
        <v>496</v>
      </c>
      <c r="G7" s="50" t="s">
        <v>497</v>
      </c>
      <c r="H7" s="50" t="s">
        <v>498</v>
      </c>
      <c r="I7" s="50" t="s">
        <v>499</v>
      </c>
      <c r="J7" s="50" t="s">
        <v>500</v>
      </c>
      <c r="K7" s="50" t="s">
        <v>501</v>
      </c>
      <c r="L7" s="50" t="s">
        <v>502</v>
      </c>
      <c r="M7" s="50" t="s">
        <v>503</v>
      </c>
      <c r="N7" s="50" t="s">
        <v>504</v>
      </c>
      <c r="O7" s="50" t="s">
        <v>505</v>
      </c>
      <c r="P7" s="50" t="s">
        <v>506</v>
      </c>
      <c r="Q7" s="51" t="s">
        <v>507</v>
      </c>
      <c r="R7" s="52" t="s">
        <v>518</v>
      </c>
      <c r="S7" s="53" t="s">
        <v>519</v>
      </c>
    </row>
    <row r="8" spans="1:19" ht="18.600000000000001" thickBot="1" x14ac:dyDescent="0.4">
      <c r="A8"/>
      <c r="B8" s="54" t="s">
        <v>510</v>
      </c>
      <c r="C8" s="38">
        <f>'CZĘŚĆ 1'!F27</f>
        <v>0</v>
      </c>
      <c r="D8" s="38">
        <f>'CZĘŚĆ 2'!F51</f>
        <v>0</v>
      </c>
      <c r="E8" s="55"/>
      <c r="F8" s="55"/>
      <c r="G8" s="55"/>
      <c r="H8" s="38">
        <f>'CZĘŚĆ 6'!F30</f>
        <v>0</v>
      </c>
      <c r="I8" s="38">
        <f>'CZĘŚĆ 7'!F19</f>
        <v>0</v>
      </c>
      <c r="J8" s="38">
        <f>'CZĘŚĆ 8'!F31</f>
        <v>0</v>
      </c>
      <c r="K8" s="38">
        <f>'CZĘŚĆ 9'!F19</f>
        <v>0</v>
      </c>
      <c r="L8" s="38">
        <f>'CZĘŚĆ 10'!F26</f>
        <v>0</v>
      </c>
      <c r="M8" s="38">
        <f>'CZĘŚĆ 11'!F9</f>
        <v>0</v>
      </c>
      <c r="N8" s="38">
        <f>'CZĘŚĆ 12'!F83</f>
        <v>0</v>
      </c>
      <c r="O8" s="38">
        <f>'CZĘŚĆ 13'!F12</f>
        <v>0</v>
      </c>
      <c r="P8" s="55"/>
      <c r="Q8" s="56">
        <f t="shared" ref="Q8:Q13" si="1">SUM(C8:P8)</f>
        <v>0</v>
      </c>
      <c r="R8" s="57">
        <f>Q8*0.05</f>
        <v>0</v>
      </c>
      <c r="S8" s="57">
        <f>SUM(Q8:R8)</f>
        <v>0</v>
      </c>
    </row>
    <row r="9" spans="1:19" ht="18.600000000000001" thickBot="1" x14ac:dyDescent="0.4">
      <c r="A9"/>
      <c r="B9" s="54" t="s">
        <v>511</v>
      </c>
      <c r="C9" s="55"/>
      <c r="D9" s="55"/>
      <c r="E9" s="38">
        <f>'CZĘŚĆ 3'!F31</f>
        <v>0</v>
      </c>
      <c r="F9" s="55"/>
      <c r="G9" s="55"/>
      <c r="H9" s="38">
        <f>'CZĘŚĆ 6'!F52</f>
        <v>0</v>
      </c>
      <c r="I9" s="38">
        <f>'CZĘŚĆ 7'!F25</f>
        <v>0</v>
      </c>
      <c r="J9" s="38">
        <f>'CZĘŚĆ 8'!F54</f>
        <v>0</v>
      </c>
      <c r="K9" s="38">
        <f>'CZĘŚĆ 9'!F25</f>
        <v>0</v>
      </c>
      <c r="L9" s="38">
        <f>'CZĘŚĆ 10'!F38</f>
        <v>0</v>
      </c>
      <c r="M9" s="38">
        <f>'CZĘŚĆ 11'!F13</f>
        <v>0</v>
      </c>
      <c r="N9" s="38">
        <f>'CZĘŚĆ 12'!F87</f>
        <v>0</v>
      </c>
      <c r="O9" s="38">
        <f>'CZĘŚĆ 13'!F20</f>
        <v>0</v>
      </c>
      <c r="P9" s="55"/>
      <c r="Q9" s="56">
        <f t="shared" si="1"/>
        <v>0</v>
      </c>
      <c r="R9" s="57">
        <f t="shared" ref="R9:R13" si="2">Q9*0.05</f>
        <v>0</v>
      </c>
      <c r="S9" s="57">
        <f t="shared" ref="S9:S13" si="3">SUM(Q9:R9)</f>
        <v>0</v>
      </c>
    </row>
    <row r="10" spans="1:19" ht="18.600000000000001" thickBot="1" x14ac:dyDescent="0.4">
      <c r="A10"/>
      <c r="B10" s="54" t="s">
        <v>512</v>
      </c>
      <c r="C10" s="55"/>
      <c r="D10" s="55"/>
      <c r="E10" s="55"/>
      <c r="F10" s="38">
        <f>'CZĘŚĆ 4'!F19</f>
        <v>0</v>
      </c>
      <c r="G10" s="55"/>
      <c r="H10" s="38">
        <f>'CZĘŚĆ 6'!F57</f>
        <v>0</v>
      </c>
      <c r="I10" s="55"/>
      <c r="J10" s="38">
        <f>'CZĘŚĆ 8'!F58</f>
        <v>0</v>
      </c>
      <c r="K10" s="38">
        <f>'CZĘŚĆ 9'!F30</f>
        <v>0</v>
      </c>
      <c r="L10" s="55"/>
      <c r="M10" s="38">
        <f>'CZĘŚĆ 11'!F17</f>
        <v>0</v>
      </c>
      <c r="N10" s="38">
        <f>'CZĘŚĆ 12'!F90</f>
        <v>0</v>
      </c>
      <c r="O10" s="38">
        <f>'CZĘŚĆ 13'!F29</f>
        <v>0</v>
      </c>
      <c r="P10" s="55"/>
      <c r="Q10" s="56">
        <f t="shared" si="1"/>
        <v>0</v>
      </c>
      <c r="R10" s="57">
        <f t="shared" si="2"/>
        <v>0</v>
      </c>
      <c r="S10" s="57">
        <f t="shared" si="3"/>
        <v>0</v>
      </c>
    </row>
    <row r="11" spans="1:19" ht="18.600000000000001" thickBot="1" x14ac:dyDescent="0.4">
      <c r="A11"/>
      <c r="B11" s="54" t="s">
        <v>513</v>
      </c>
      <c r="C11" s="55"/>
      <c r="D11" s="55"/>
      <c r="E11" s="55"/>
      <c r="F11" s="55"/>
      <c r="G11" s="44">
        <f>'CZĘŚĆ 5'!F29</f>
        <v>0</v>
      </c>
      <c r="H11" s="44">
        <f>'CZĘŚĆ 6'!F66</f>
        <v>0</v>
      </c>
      <c r="I11" s="55"/>
      <c r="J11" s="44">
        <f>'CZĘŚĆ 8'!F67</f>
        <v>0</v>
      </c>
      <c r="K11" s="44">
        <f>'CZĘŚĆ 9'!F37</f>
        <v>0</v>
      </c>
      <c r="L11" s="44">
        <f>'CZĘŚĆ 10'!F42</f>
        <v>0</v>
      </c>
      <c r="M11" s="44">
        <f>'CZĘŚĆ 11'!F23</f>
        <v>0</v>
      </c>
      <c r="N11" s="55"/>
      <c r="O11" s="44">
        <f>'CZĘŚĆ 13'!F37</f>
        <v>0</v>
      </c>
      <c r="P11" s="55"/>
      <c r="Q11" s="58">
        <f t="shared" si="1"/>
        <v>0</v>
      </c>
      <c r="R11" s="57">
        <f t="shared" si="2"/>
        <v>0</v>
      </c>
      <c r="S11" s="57">
        <f t="shared" si="3"/>
        <v>0</v>
      </c>
    </row>
    <row r="12" spans="1:19" ht="18.600000000000001" thickBot="1" x14ac:dyDescent="0.4">
      <c r="A12"/>
      <c r="B12" s="54" t="s">
        <v>514</v>
      </c>
      <c r="C12" s="55"/>
      <c r="D12" s="55"/>
      <c r="E12" s="55"/>
      <c r="F12" s="55"/>
      <c r="G12" s="44">
        <f>'CZĘŚĆ 5'!F64</f>
        <v>0</v>
      </c>
      <c r="H12" s="44">
        <f>'CZĘŚĆ 6'!F74</f>
        <v>0</v>
      </c>
      <c r="I12" s="55"/>
      <c r="J12" s="44">
        <f>'CZĘŚĆ 8'!F76</f>
        <v>0</v>
      </c>
      <c r="K12" s="44">
        <f>'CZĘŚĆ 9'!F45</f>
        <v>0</v>
      </c>
      <c r="L12" s="44">
        <f>'CZĘŚĆ 10'!F46</f>
        <v>0</v>
      </c>
      <c r="M12" s="44">
        <f>'CZĘŚĆ 11'!F28</f>
        <v>0</v>
      </c>
      <c r="N12" s="55"/>
      <c r="O12" s="44">
        <f>'CZĘŚĆ 13'!F47</f>
        <v>0</v>
      </c>
      <c r="P12" s="55"/>
      <c r="Q12" s="58">
        <f t="shared" si="1"/>
        <v>0</v>
      </c>
      <c r="R12" s="57">
        <f t="shared" si="2"/>
        <v>0</v>
      </c>
      <c r="S12" s="57">
        <f t="shared" si="3"/>
        <v>0</v>
      </c>
    </row>
    <row r="13" spans="1:19" ht="18.600000000000001" thickBot="1" x14ac:dyDescent="0.4">
      <c r="A13"/>
      <c r="B13" s="54" t="s">
        <v>515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44">
        <f>'CZĘŚĆ 14'!F11</f>
        <v>0</v>
      </c>
      <c r="Q13" s="58">
        <f t="shared" si="1"/>
        <v>0</v>
      </c>
      <c r="R13" s="57">
        <f t="shared" si="2"/>
        <v>0</v>
      </c>
      <c r="S13" s="57">
        <f t="shared" si="3"/>
        <v>0</v>
      </c>
    </row>
    <row r="14" spans="1:19" ht="18" x14ac:dyDescent="0.35">
      <c r="A14"/>
      <c r="B14" s="59" t="s">
        <v>516</v>
      </c>
      <c r="C14" s="60">
        <f>SUM(C8:C13)</f>
        <v>0</v>
      </c>
      <c r="D14" s="60">
        <f t="shared" ref="D14:S14" si="4">SUM(D8:D13)</f>
        <v>0</v>
      </c>
      <c r="E14" s="60">
        <f t="shared" si="4"/>
        <v>0</v>
      </c>
      <c r="F14" s="60">
        <f t="shared" si="4"/>
        <v>0</v>
      </c>
      <c r="G14" s="60">
        <f t="shared" si="4"/>
        <v>0</v>
      </c>
      <c r="H14" s="60">
        <f t="shared" si="4"/>
        <v>0</v>
      </c>
      <c r="I14" s="60">
        <f t="shared" si="4"/>
        <v>0</v>
      </c>
      <c r="J14" s="60">
        <f t="shared" si="4"/>
        <v>0</v>
      </c>
      <c r="K14" s="60">
        <f t="shared" si="4"/>
        <v>0</v>
      </c>
      <c r="L14" s="60">
        <f t="shared" si="4"/>
        <v>0</v>
      </c>
      <c r="M14" s="60">
        <f t="shared" si="4"/>
        <v>0</v>
      </c>
      <c r="N14" s="60">
        <f t="shared" si="4"/>
        <v>0</v>
      </c>
      <c r="O14" s="60">
        <f t="shared" si="4"/>
        <v>0</v>
      </c>
      <c r="P14" s="60">
        <f t="shared" si="4"/>
        <v>0</v>
      </c>
      <c r="Q14" s="61">
        <f t="shared" si="4"/>
        <v>0</v>
      </c>
      <c r="R14" s="61">
        <f t="shared" si="4"/>
        <v>0</v>
      </c>
      <c r="S14" s="61">
        <f t="shared" si="4"/>
        <v>0</v>
      </c>
    </row>
  </sheetData>
  <sheetProtection algorithmName="SHA-512" hashValue="qlNbD3jZ6DL7Wno5w0bccTemM+nYsuQrBcSf0e1ytSXVMfJHtKXaWunVi9BZSrV/kCrnAm+5btdQsxkbcv4iog==" saltValue="JtsqUoear7WkwTiDPLjEHQ==" spinCount="100000" sheet="1" objects="1" scenarios="1" formatCells="0" formatColumns="0" formatRows="0" insertColumns="0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topLeftCell="A40" workbookViewId="0">
      <selection activeCell="K44" sqref="K44"/>
    </sheetView>
  </sheetViews>
  <sheetFormatPr defaultColWidth="9.109375" defaultRowHeight="14.4" x14ac:dyDescent="0.3"/>
  <cols>
    <col min="1" max="1" width="5.88671875" style="1" customWidth="1"/>
    <col min="2" max="2" width="32" style="1" customWidth="1"/>
    <col min="3" max="3" width="28.109375" style="1" customWidth="1"/>
    <col min="4" max="4" width="9.109375" style="1"/>
    <col min="5" max="5" width="15.5546875" style="1" customWidth="1"/>
    <col min="6" max="6" width="21.88671875" style="1" customWidth="1"/>
    <col min="7" max="16384" width="9.109375" style="1"/>
  </cols>
  <sheetData>
    <row r="1" spans="1:6" ht="15" thickBot="1" x14ac:dyDescent="0.35"/>
    <row r="2" spans="1:6" ht="54.75" customHeight="1" thickBot="1" x14ac:dyDescent="0.35">
      <c r="A2" s="157" t="s">
        <v>219</v>
      </c>
      <c r="B2" s="158"/>
      <c r="C2" s="158"/>
      <c r="D2" s="158"/>
      <c r="E2" s="158"/>
      <c r="F2" s="159"/>
    </row>
    <row r="3" spans="1:6" ht="47.4" thickBot="1" x14ac:dyDescent="0.35">
      <c r="A3" s="19" t="s">
        <v>213</v>
      </c>
      <c r="B3" s="19" t="s">
        <v>214</v>
      </c>
      <c r="C3" s="19" t="s">
        <v>520</v>
      </c>
      <c r="D3" s="19" t="s">
        <v>215</v>
      </c>
      <c r="E3" s="19" t="s">
        <v>216</v>
      </c>
      <c r="F3" s="19" t="s">
        <v>217</v>
      </c>
    </row>
    <row r="4" spans="1:6" ht="15.6" x14ac:dyDescent="0.3">
      <c r="A4" s="20">
        <v>1</v>
      </c>
      <c r="B4" s="21" t="s">
        <v>5</v>
      </c>
      <c r="C4" s="3"/>
      <c r="D4" s="26">
        <v>3</v>
      </c>
      <c r="E4" s="5"/>
      <c r="F4" s="29">
        <f t="shared" ref="F4:F50" si="0">D4*E4</f>
        <v>0</v>
      </c>
    </row>
    <row r="5" spans="1:6" ht="15.6" x14ac:dyDescent="0.3">
      <c r="A5" s="22">
        <v>2</v>
      </c>
      <c r="B5" s="23" t="s">
        <v>6</v>
      </c>
      <c r="C5" s="7"/>
      <c r="D5" s="27">
        <v>2</v>
      </c>
      <c r="E5" s="9"/>
      <c r="F5" s="30">
        <f t="shared" si="0"/>
        <v>0</v>
      </c>
    </row>
    <row r="6" spans="1:6" ht="15.6" x14ac:dyDescent="0.3">
      <c r="A6" s="22">
        <v>3</v>
      </c>
      <c r="B6" s="23" t="s">
        <v>7</v>
      </c>
      <c r="C6" s="7"/>
      <c r="D6" s="27">
        <v>4</v>
      </c>
      <c r="E6" s="9"/>
      <c r="F6" s="30">
        <f t="shared" si="0"/>
        <v>0</v>
      </c>
    </row>
    <row r="7" spans="1:6" ht="15.6" x14ac:dyDescent="0.3">
      <c r="A7" s="22">
        <v>4</v>
      </c>
      <c r="B7" s="23" t="s">
        <v>9</v>
      </c>
      <c r="C7" s="11"/>
      <c r="D7" s="27">
        <v>1</v>
      </c>
      <c r="E7" s="9"/>
      <c r="F7" s="30">
        <f t="shared" si="0"/>
        <v>0</v>
      </c>
    </row>
    <row r="8" spans="1:6" ht="15.6" x14ac:dyDescent="0.3">
      <c r="A8" s="22">
        <v>5</v>
      </c>
      <c r="B8" s="23" t="s">
        <v>8</v>
      </c>
      <c r="C8" s="11"/>
      <c r="D8" s="27">
        <v>12</v>
      </c>
      <c r="E8" s="9"/>
      <c r="F8" s="30">
        <f t="shared" si="0"/>
        <v>0</v>
      </c>
    </row>
    <row r="9" spans="1:6" ht="15.6" x14ac:dyDescent="0.3">
      <c r="A9" s="22">
        <v>6</v>
      </c>
      <c r="B9" s="23" t="s">
        <v>10</v>
      </c>
      <c r="C9" s="11"/>
      <c r="D9" s="27">
        <v>5</v>
      </c>
      <c r="E9" s="9"/>
      <c r="F9" s="30">
        <f t="shared" si="0"/>
        <v>0</v>
      </c>
    </row>
    <row r="10" spans="1:6" ht="15.6" x14ac:dyDescent="0.3">
      <c r="A10" s="22">
        <v>7</v>
      </c>
      <c r="B10" s="23" t="s">
        <v>16</v>
      </c>
      <c r="C10" s="11"/>
      <c r="D10" s="27">
        <v>4</v>
      </c>
      <c r="E10" s="9"/>
      <c r="F10" s="30">
        <f t="shared" si="0"/>
        <v>0</v>
      </c>
    </row>
    <row r="11" spans="1:6" ht="31.2" x14ac:dyDescent="0.3">
      <c r="A11" s="22">
        <v>8</v>
      </c>
      <c r="B11" s="23" t="s">
        <v>17</v>
      </c>
      <c r="C11" s="11"/>
      <c r="D11" s="27">
        <v>4</v>
      </c>
      <c r="E11" s="9"/>
      <c r="F11" s="31">
        <f t="shared" si="0"/>
        <v>0</v>
      </c>
    </row>
    <row r="12" spans="1:6" ht="15.6" x14ac:dyDescent="0.3">
      <c r="A12" s="22">
        <v>9</v>
      </c>
      <c r="B12" s="23" t="s">
        <v>18</v>
      </c>
      <c r="C12" s="11"/>
      <c r="D12" s="27">
        <v>5</v>
      </c>
      <c r="E12" s="9"/>
      <c r="F12" s="30">
        <f t="shared" si="0"/>
        <v>0</v>
      </c>
    </row>
    <row r="13" spans="1:6" ht="15.6" x14ac:dyDescent="0.3">
      <c r="A13" s="22">
        <v>10</v>
      </c>
      <c r="B13" s="23" t="s">
        <v>19</v>
      </c>
      <c r="C13" s="11"/>
      <c r="D13" s="27">
        <v>13</v>
      </c>
      <c r="E13" s="9"/>
      <c r="F13" s="30">
        <f t="shared" si="0"/>
        <v>0</v>
      </c>
    </row>
    <row r="14" spans="1:6" ht="15.6" x14ac:dyDescent="0.3">
      <c r="A14" s="22">
        <v>11</v>
      </c>
      <c r="B14" s="23" t="s">
        <v>20</v>
      </c>
      <c r="C14" s="11"/>
      <c r="D14" s="27">
        <v>4</v>
      </c>
      <c r="E14" s="9"/>
      <c r="F14" s="30">
        <f t="shared" si="0"/>
        <v>0</v>
      </c>
    </row>
    <row r="15" spans="1:6" ht="15.6" x14ac:dyDescent="0.3">
      <c r="A15" s="22">
        <v>12</v>
      </c>
      <c r="B15" s="23" t="s">
        <v>21</v>
      </c>
      <c r="C15" s="11"/>
      <c r="D15" s="27">
        <v>2</v>
      </c>
      <c r="E15" s="9"/>
      <c r="F15" s="30">
        <f t="shared" si="0"/>
        <v>0</v>
      </c>
    </row>
    <row r="16" spans="1:6" ht="15.6" x14ac:dyDescent="0.3">
      <c r="A16" s="22">
        <v>13</v>
      </c>
      <c r="B16" s="23" t="s">
        <v>22</v>
      </c>
      <c r="C16" s="11"/>
      <c r="D16" s="27">
        <v>1</v>
      </c>
      <c r="E16" s="9"/>
      <c r="F16" s="30">
        <f t="shared" si="0"/>
        <v>0</v>
      </c>
    </row>
    <row r="17" spans="1:6" ht="15.6" x14ac:dyDescent="0.3">
      <c r="A17" s="22">
        <v>14</v>
      </c>
      <c r="B17" s="23" t="s">
        <v>23</v>
      </c>
      <c r="C17" s="11"/>
      <c r="D17" s="27">
        <v>1</v>
      </c>
      <c r="E17" s="9"/>
      <c r="F17" s="30">
        <f t="shared" si="0"/>
        <v>0</v>
      </c>
    </row>
    <row r="18" spans="1:6" ht="15.6" x14ac:dyDescent="0.3">
      <c r="A18" s="22">
        <v>15</v>
      </c>
      <c r="B18" s="23" t="s">
        <v>25</v>
      </c>
      <c r="C18" s="11"/>
      <c r="D18" s="27">
        <v>129</v>
      </c>
      <c r="E18" s="9"/>
      <c r="F18" s="30">
        <f t="shared" si="0"/>
        <v>0</v>
      </c>
    </row>
    <row r="19" spans="1:6" ht="15.6" x14ac:dyDescent="0.3">
      <c r="A19" s="22">
        <v>16</v>
      </c>
      <c r="B19" s="23" t="s">
        <v>220</v>
      </c>
      <c r="C19" s="11"/>
      <c r="D19" s="27">
        <v>6</v>
      </c>
      <c r="E19" s="9"/>
      <c r="F19" s="30">
        <f t="shared" si="0"/>
        <v>0</v>
      </c>
    </row>
    <row r="20" spans="1:6" ht="31.2" x14ac:dyDescent="0.3">
      <c r="A20" s="22">
        <v>17</v>
      </c>
      <c r="B20" s="23" t="s">
        <v>221</v>
      </c>
      <c r="C20" s="11"/>
      <c r="D20" s="27">
        <v>6</v>
      </c>
      <c r="E20" s="9"/>
      <c r="F20" s="30">
        <f t="shared" si="0"/>
        <v>0</v>
      </c>
    </row>
    <row r="21" spans="1:6" ht="15.6" x14ac:dyDescent="0.3">
      <c r="A21" s="22">
        <v>18</v>
      </c>
      <c r="B21" s="23" t="s">
        <v>26</v>
      </c>
      <c r="C21" s="11"/>
      <c r="D21" s="27">
        <v>27</v>
      </c>
      <c r="E21" s="9"/>
      <c r="F21" s="30">
        <f>D21*E21</f>
        <v>0</v>
      </c>
    </row>
    <row r="22" spans="1:6" ht="15.6" x14ac:dyDescent="0.3">
      <c r="A22" s="22">
        <v>19</v>
      </c>
      <c r="B22" s="23" t="s">
        <v>27</v>
      </c>
      <c r="C22" s="12"/>
      <c r="D22" s="27">
        <v>39</v>
      </c>
      <c r="E22" s="9"/>
      <c r="F22" s="30">
        <f>D22*E22</f>
        <v>0</v>
      </c>
    </row>
    <row r="23" spans="1:6" ht="15.6" x14ac:dyDescent="0.3">
      <c r="A23" s="22">
        <v>20</v>
      </c>
      <c r="B23" s="23" t="s">
        <v>28</v>
      </c>
      <c r="C23" s="11"/>
      <c r="D23" s="27">
        <v>1</v>
      </c>
      <c r="E23" s="9"/>
      <c r="F23" s="30">
        <f>D23*E23</f>
        <v>0</v>
      </c>
    </row>
    <row r="24" spans="1:6" ht="15.6" x14ac:dyDescent="0.3">
      <c r="A24" s="22">
        <v>21</v>
      </c>
      <c r="B24" s="23" t="s">
        <v>29</v>
      </c>
      <c r="C24" s="11"/>
      <c r="D24" s="27">
        <v>1</v>
      </c>
      <c r="E24" s="9"/>
      <c r="F24" s="30">
        <f>D24*E24</f>
        <v>0</v>
      </c>
    </row>
    <row r="25" spans="1:6" ht="15.6" x14ac:dyDescent="0.3">
      <c r="A25" s="22">
        <v>22</v>
      </c>
      <c r="B25" s="23" t="s">
        <v>30</v>
      </c>
      <c r="C25" s="11"/>
      <c r="D25" s="27">
        <v>2</v>
      </c>
      <c r="E25" s="9"/>
      <c r="F25" s="30">
        <f t="shared" si="0"/>
        <v>0</v>
      </c>
    </row>
    <row r="26" spans="1:6" ht="15.6" x14ac:dyDescent="0.3">
      <c r="A26" s="22">
        <v>23</v>
      </c>
      <c r="B26" s="23" t="s">
        <v>31</v>
      </c>
      <c r="C26" s="11"/>
      <c r="D26" s="27">
        <v>17</v>
      </c>
      <c r="E26" s="9"/>
      <c r="F26" s="30">
        <f t="shared" si="0"/>
        <v>0</v>
      </c>
    </row>
    <row r="27" spans="1:6" ht="15.6" x14ac:dyDescent="0.3">
      <c r="A27" s="22">
        <v>24</v>
      </c>
      <c r="B27" s="23" t="s">
        <v>32</v>
      </c>
      <c r="C27" s="11"/>
      <c r="D27" s="27">
        <v>29</v>
      </c>
      <c r="E27" s="9"/>
      <c r="F27" s="30">
        <f t="shared" si="0"/>
        <v>0</v>
      </c>
    </row>
    <row r="28" spans="1:6" ht="15.6" x14ac:dyDescent="0.3">
      <c r="A28" s="22">
        <v>25</v>
      </c>
      <c r="B28" s="23" t="s">
        <v>33</v>
      </c>
      <c r="C28" s="11"/>
      <c r="D28" s="27">
        <v>2</v>
      </c>
      <c r="E28" s="9"/>
      <c r="F28" s="30">
        <f t="shared" si="0"/>
        <v>0</v>
      </c>
    </row>
    <row r="29" spans="1:6" ht="15.6" x14ac:dyDescent="0.3">
      <c r="A29" s="22">
        <v>26</v>
      </c>
      <c r="B29" s="23" t="s">
        <v>34</v>
      </c>
      <c r="C29" s="11"/>
      <c r="D29" s="27">
        <v>6</v>
      </c>
      <c r="E29" s="9"/>
      <c r="F29" s="30">
        <f t="shared" si="0"/>
        <v>0</v>
      </c>
    </row>
    <row r="30" spans="1:6" ht="15.6" x14ac:dyDescent="0.3">
      <c r="A30" s="22">
        <v>27</v>
      </c>
      <c r="B30" s="23" t="s">
        <v>34</v>
      </c>
      <c r="C30" s="11"/>
      <c r="D30" s="27">
        <v>8</v>
      </c>
      <c r="E30" s="9"/>
      <c r="F30" s="30">
        <f t="shared" si="0"/>
        <v>0</v>
      </c>
    </row>
    <row r="31" spans="1:6" ht="15.6" x14ac:dyDescent="0.3">
      <c r="A31" s="22">
        <v>28</v>
      </c>
      <c r="B31" s="23" t="s">
        <v>36</v>
      </c>
      <c r="C31" s="11"/>
      <c r="D31" s="27">
        <v>24</v>
      </c>
      <c r="E31" s="9"/>
      <c r="F31" s="30">
        <f t="shared" si="0"/>
        <v>0</v>
      </c>
    </row>
    <row r="32" spans="1:6" ht="15.6" x14ac:dyDescent="0.3">
      <c r="A32" s="22">
        <v>29</v>
      </c>
      <c r="B32" s="23" t="s">
        <v>37</v>
      </c>
      <c r="C32" s="11"/>
      <c r="D32" s="27">
        <v>4</v>
      </c>
      <c r="E32" s="9"/>
      <c r="F32" s="30">
        <f t="shared" si="0"/>
        <v>0</v>
      </c>
    </row>
    <row r="33" spans="1:6" ht="15.6" x14ac:dyDescent="0.3">
      <c r="A33" s="22">
        <v>30</v>
      </c>
      <c r="B33" s="23" t="s">
        <v>38</v>
      </c>
      <c r="C33" s="11"/>
      <c r="D33" s="27">
        <v>1</v>
      </c>
      <c r="E33" s="9"/>
      <c r="F33" s="30">
        <f t="shared" si="0"/>
        <v>0</v>
      </c>
    </row>
    <row r="34" spans="1:6" ht="15.6" x14ac:dyDescent="0.3">
      <c r="A34" s="22">
        <v>31</v>
      </c>
      <c r="B34" s="23" t="s">
        <v>40</v>
      </c>
      <c r="C34" s="11"/>
      <c r="D34" s="27">
        <v>4</v>
      </c>
      <c r="E34" s="9"/>
      <c r="F34" s="30">
        <f t="shared" si="0"/>
        <v>0</v>
      </c>
    </row>
    <row r="35" spans="1:6" ht="15.6" x14ac:dyDescent="0.3">
      <c r="A35" s="22">
        <v>32</v>
      </c>
      <c r="B35" s="23" t="s">
        <v>41</v>
      </c>
      <c r="C35" s="11"/>
      <c r="D35" s="27">
        <v>5</v>
      </c>
      <c r="E35" s="9"/>
      <c r="F35" s="30">
        <f t="shared" si="0"/>
        <v>0</v>
      </c>
    </row>
    <row r="36" spans="1:6" ht="15.6" x14ac:dyDescent="0.3">
      <c r="A36" s="22">
        <v>33</v>
      </c>
      <c r="B36" s="23" t="s">
        <v>42</v>
      </c>
      <c r="C36" s="11"/>
      <c r="D36" s="27">
        <v>1</v>
      </c>
      <c r="E36" s="9"/>
      <c r="F36" s="30">
        <f t="shared" si="0"/>
        <v>0</v>
      </c>
    </row>
    <row r="37" spans="1:6" ht="15.6" x14ac:dyDescent="0.3">
      <c r="A37" s="22">
        <v>34</v>
      </c>
      <c r="B37" s="23" t="s">
        <v>43</v>
      </c>
      <c r="C37" s="11"/>
      <c r="D37" s="27">
        <v>7</v>
      </c>
      <c r="E37" s="9"/>
      <c r="F37" s="30">
        <f t="shared" si="0"/>
        <v>0</v>
      </c>
    </row>
    <row r="38" spans="1:6" ht="15.6" x14ac:dyDescent="0.3">
      <c r="A38" s="22">
        <v>35</v>
      </c>
      <c r="B38" s="23" t="s">
        <v>44</v>
      </c>
      <c r="C38" s="11"/>
      <c r="D38" s="27">
        <v>4</v>
      </c>
      <c r="E38" s="9"/>
      <c r="F38" s="30">
        <f t="shared" si="0"/>
        <v>0</v>
      </c>
    </row>
    <row r="39" spans="1:6" ht="15.6" x14ac:dyDescent="0.3">
      <c r="A39" s="22">
        <v>36</v>
      </c>
      <c r="B39" s="23" t="s">
        <v>45</v>
      </c>
      <c r="C39" s="11"/>
      <c r="D39" s="27">
        <v>50</v>
      </c>
      <c r="E39" s="9"/>
      <c r="F39" s="30">
        <f t="shared" si="0"/>
        <v>0</v>
      </c>
    </row>
    <row r="40" spans="1:6" ht="15.6" x14ac:dyDescent="0.3">
      <c r="A40" s="22">
        <v>37</v>
      </c>
      <c r="B40" s="23" t="s">
        <v>47</v>
      </c>
      <c r="C40" s="11"/>
      <c r="D40" s="27">
        <v>24</v>
      </c>
      <c r="E40" s="9"/>
      <c r="F40" s="30">
        <f t="shared" si="0"/>
        <v>0</v>
      </c>
    </row>
    <row r="41" spans="1:6" ht="31.2" x14ac:dyDescent="0.3">
      <c r="A41" s="22">
        <v>38</v>
      </c>
      <c r="B41" s="23" t="s">
        <v>51</v>
      </c>
      <c r="C41" s="11"/>
      <c r="D41" s="27">
        <v>4</v>
      </c>
      <c r="E41" s="9"/>
      <c r="F41" s="30">
        <f t="shared" si="0"/>
        <v>0</v>
      </c>
    </row>
    <row r="42" spans="1:6" ht="46.8" x14ac:dyDescent="0.3">
      <c r="A42" s="22">
        <v>39</v>
      </c>
      <c r="B42" s="23" t="s">
        <v>52</v>
      </c>
      <c r="C42" s="11"/>
      <c r="D42" s="27">
        <v>1</v>
      </c>
      <c r="E42" s="9"/>
      <c r="F42" s="30">
        <f t="shared" si="0"/>
        <v>0</v>
      </c>
    </row>
    <row r="43" spans="1:6" ht="31.2" x14ac:dyDescent="0.3">
      <c r="A43" s="22">
        <v>40</v>
      </c>
      <c r="B43" s="23" t="s">
        <v>53</v>
      </c>
      <c r="C43" s="11"/>
      <c r="D43" s="27">
        <v>1</v>
      </c>
      <c r="E43" s="9"/>
      <c r="F43" s="30">
        <f t="shared" si="0"/>
        <v>0</v>
      </c>
    </row>
    <row r="44" spans="1:6" ht="31.2" x14ac:dyDescent="0.3">
      <c r="A44" s="22">
        <v>41</v>
      </c>
      <c r="B44" s="23" t="s">
        <v>54</v>
      </c>
      <c r="C44" s="11"/>
      <c r="D44" s="27">
        <v>1</v>
      </c>
      <c r="E44" s="9"/>
      <c r="F44" s="30">
        <f t="shared" si="0"/>
        <v>0</v>
      </c>
    </row>
    <row r="45" spans="1:6" ht="31.2" x14ac:dyDescent="0.3">
      <c r="A45" s="22">
        <v>42</v>
      </c>
      <c r="B45" s="23" t="s">
        <v>55</v>
      </c>
      <c r="C45" s="11"/>
      <c r="D45" s="27">
        <v>4</v>
      </c>
      <c r="E45" s="9"/>
      <c r="F45" s="30">
        <f t="shared" si="0"/>
        <v>0</v>
      </c>
    </row>
    <row r="46" spans="1:6" ht="15.6" x14ac:dyDescent="0.3">
      <c r="A46" s="22">
        <v>43</v>
      </c>
      <c r="B46" s="23" t="s">
        <v>64</v>
      </c>
      <c r="C46" s="11"/>
      <c r="D46" s="27">
        <v>4</v>
      </c>
      <c r="E46" s="9"/>
      <c r="F46" s="30">
        <f t="shared" si="0"/>
        <v>0</v>
      </c>
    </row>
    <row r="47" spans="1:6" ht="15.6" x14ac:dyDescent="0.3">
      <c r="A47" s="22">
        <v>44</v>
      </c>
      <c r="B47" s="23" t="s">
        <v>66</v>
      </c>
      <c r="C47" s="11"/>
      <c r="D47" s="27">
        <v>6</v>
      </c>
      <c r="E47" s="9"/>
      <c r="F47" s="30">
        <f t="shared" si="0"/>
        <v>0</v>
      </c>
    </row>
    <row r="48" spans="1:6" ht="15.6" x14ac:dyDescent="0.3">
      <c r="A48" s="22">
        <v>45</v>
      </c>
      <c r="B48" s="23" t="s">
        <v>70</v>
      </c>
      <c r="C48" s="11"/>
      <c r="D48" s="27">
        <v>2</v>
      </c>
      <c r="E48" s="9"/>
      <c r="F48" s="30">
        <f t="shared" si="0"/>
        <v>0</v>
      </c>
    </row>
    <row r="49" spans="1:6" ht="15.6" x14ac:dyDescent="0.3">
      <c r="A49" s="22">
        <v>46</v>
      </c>
      <c r="B49" s="23" t="s">
        <v>72</v>
      </c>
      <c r="C49" s="11"/>
      <c r="D49" s="27">
        <v>2</v>
      </c>
      <c r="E49" s="9"/>
      <c r="F49" s="30">
        <f t="shared" si="0"/>
        <v>0</v>
      </c>
    </row>
    <row r="50" spans="1:6" ht="16.2" thickBot="1" x14ac:dyDescent="0.35">
      <c r="A50" s="24">
        <v>47</v>
      </c>
      <c r="B50" s="62" t="s">
        <v>73</v>
      </c>
      <c r="C50" s="15"/>
      <c r="D50" s="28">
        <v>8</v>
      </c>
      <c r="E50" s="16"/>
      <c r="F50" s="32">
        <f t="shared" si="0"/>
        <v>0</v>
      </c>
    </row>
    <row r="51" spans="1:6" ht="18.600000000000001" thickBot="1" x14ac:dyDescent="0.35">
      <c r="A51" s="148" t="s">
        <v>222</v>
      </c>
      <c r="B51" s="149"/>
      <c r="C51" s="149"/>
      <c r="D51" s="149"/>
      <c r="E51" s="150"/>
      <c r="F51" s="33">
        <f>SUM(F4:F50)</f>
        <v>0</v>
      </c>
    </row>
  </sheetData>
  <mergeCells count="2">
    <mergeCell ref="A2:F2"/>
    <mergeCell ref="A51:E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topLeftCell="A22" workbookViewId="0">
      <selection activeCell="J34" sqref="J34"/>
    </sheetView>
  </sheetViews>
  <sheetFormatPr defaultColWidth="9.109375" defaultRowHeight="14.4" x14ac:dyDescent="0.3"/>
  <cols>
    <col min="1" max="1" width="5.88671875" style="1" customWidth="1"/>
    <col min="2" max="2" width="32" style="1" customWidth="1"/>
    <col min="3" max="3" width="28.109375" style="1" customWidth="1"/>
    <col min="4" max="4" width="9.109375" style="1"/>
    <col min="5" max="5" width="15.5546875" style="1" customWidth="1"/>
    <col min="6" max="6" width="21.88671875" style="1" customWidth="1"/>
    <col min="7" max="16384" width="9.109375" style="1"/>
  </cols>
  <sheetData>
    <row r="1" spans="1:6" ht="15" thickBot="1" x14ac:dyDescent="0.35"/>
    <row r="2" spans="1:6" ht="54.75" customHeight="1" thickBot="1" x14ac:dyDescent="0.35">
      <c r="A2" s="157" t="s">
        <v>223</v>
      </c>
      <c r="B2" s="158"/>
      <c r="C2" s="158"/>
      <c r="D2" s="158"/>
      <c r="E2" s="158"/>
      <c r="F2" s="159"/>
    </row>
    <row r="3" spans="1:6" ht="47.4" thickBot="1" x14ac:dyDescent="0.35">
      <c r="A3" s="19" t="s">
        <v>213</v>
      </c>
      <c r="B3" s="19" t="s">
        <v>214</v>
      </c>
      <c r="C3" s="19" t="s">
        <v>520</v>
      </c>
      <c r="D3" s="19" t="s">
        <v>215</v>
      </c>
      <c r="E3" s="19" t="s">
        <v>216</v>
      </c>
      <c r="F3" s="19" t="s">
        <v>217</v>
      </c>
    </row>
    <row r="4" spans="1:6" ht="31.2" x14ac:dyDescent="0.3">
      <c r="A4" s="20">
        <v>1</v>
      </c>
      <c r="B4" s="21" t="s">
        <v>122</v>
      </c>
      <c r="C4" s="3"/>
      <c r="D4" s="26">
        <v>22</v>
      </c>
      <c r="E4" s="5"/>
      <c r="F4" s="29">
        <f t="shared" ref="F4:F30" si="0">D4*E4</f>
        <v>0</v>
      </c>
    </row>
    <row r="5" spans="1:6" ht="15.6" x14ac:dyDescent="0.3">
      <c r="A5" s="22">
        <v>2</v>
      </c>
      <c r="B5" s="23" t="s">
        <v>123</v>
      </c>
      <c r="C5" s="7"/>
      <c r="D5" s="27">
        <v>11</v>
      </c>
      <c r="E5" s="9"/>
      <c r="F5" s="30">
        <f t="shared" si="0"/>
        <v>0</v>
      </c>
    </row>
    <row r="6" spans="1:6" ht="15.6" x14ac:dyDescent="0.3">
      <c r="A6" s="22">
        <v>3</v>
      </c>
      <c r="B6" s="23" t="s">
        <v>124</v>
      </c>
      <c r="C6" s="7"/>
      <c r="D6" s="27">
        <v>11</v>
      </c>
      <c r="E6" s="9"/>
      <c r="F6" s="30">
        <f t="shared" si="0"/>
        <v>0</v>
      </c>
    </row>
    <row r="7" spans="1:6" ht="15.6" x14ac:dyDescent="0.3">
      <c r="A7" s="22">
        <v>4</v>
      </c>
      <c r="B7" s="23" t="s">
        <v>125</v>
      </c>
      <c r="C7" s="11"/>
      <c r="D7" s="27">
        <v>22</v>
      </c>
      <c r="E7" s="9"/>
      <c r="F7" s="30">
        <f t="shared" si="0"/>
        <v>0</v>
      </c>
    </row>
    <row r="8" spans="1:6" ht="15.6" x14ac:dyDescent="0.3">
      <c r="A8" s="22">
        <v>5</v>
      </c>
      <c r="B8" s="23" t="s">
        <v>126</v>
      </c>
      <c r="C8" s="11"/>
      <c r="D8" s="27">
        <v>22</v>
      </c>
      <c r="E8" s="9"/>
      <c r="F8" s="30">
        <f t="shared" si="0"/>
        <v>0</v>
      </c>
    </row>
    <row r="9" spans="1:6" ht="15.6" x14ac:dyDescent="0.3">
      <c r="A9" s="22">
        <v>6</v>
      </c>
      <c r="B9" s="23" t="s">
        <v>127</v>
      </c>
      <c r="C9" s="11"/>
      <c r="D9" s="27">
        <v>4</v>
      </c>
      <c r="E9" s="9"/>
      <c r="F9" s="30">
        <f t="shared" si="0"/>
        <v>0</v>
      </c>
    </row>
    <row r="10" spans="1:6" ht="15.6" x14ac:dyDescent="0.3">
      <c r="A10" s="22">
        <v>7</v>
      </c>
      <c r="B10" s="23" t="s">
        <v>128</v>
      </c>
      <c r="C10" s="11"/>
      <c r="D10" s="27">
        <v>1</v>
      </c>
      <c r="E10" s="9"/>
      <c r="F10" s="30">
        <f t="shared" si="0"/>
        <v>0</v>
      </c>
    </row>
    <row r="11" spans="1:6" ht="15.6" x14ac:dyDescent="0.3">
      <c r="A11" s="22">
        <v>8</v>
      </c>
      <c r="B11" s="23" t="s">
        <v>129</v>
      </c>
      <c r="C11" s="11"/>
      <c r="D11" s="27">
        <v>24</v>
      </c>
      <c r="E11" s="9"/>
      <c r="F11" s="31">
        <f t="shared" si="0"/>
        <v>0</v>
      </c>
    </row>
    <row r="12" spans="1:6" ht="15.6" x14ac:dyDescent="0.3">
      <c r="A12" s="22">
        <v>9</v>
      </c>
      <c r="B12" s="23" t="s">
        <v>36</v>
      </c>
      <c r="C12" s="11"/>
      <c r="D12" s="27">
        <v>3</v>
      </c>
      <c r="E12" s="9"/>
      <c r="F12" s="30">
        <f t="shared" si="0"/>
        <v>0</v>
      </c>
    </row>
    <row r="13" spans="1:6" ht="15.6" x14ac:dyDescent="0.3">
      <c r="A13" s="22">
        <v>10</v>
      </c>
      <c r="B13" s="23" t="s">
        <v>130</v>
      </c>
      <c r="C13" s="11"/>
      <c r="D13" s="27">
        <v>1</v>
      </c>
      <c r="E13" s="9"/>
      <c r="F13" s="30">
        <f t="shared" si="0"/>
        <v>0</v>
      </c>
    </row>
    <row r="14" spans="1:6" ht="15.6" x14ac:dyDescent="0.3">
      <c r="A14" s="22">
        <v>11</v>
      </c>
      <c r="B14" s="23" t="s">
        <v>131</v>
      </c>
      <c r="C14" s="11"/>
      <c r="D14" s="27">
        <v>4</v>
      </c>
      <c r="E14" s="9"/>
      <c r="F14" s="30">
        <f t="shared" si="0"/>
        <v>0</v>
      </c>
    </row>
    <row r="15" spans="1:6" ht="15.6" x14ac:dyDescent="0.3">
      <c r="A15" s="22">
        <v>12</v>
      </c>
      <c r="B15" s="23" t="s">
        <v>132</v>
      </c>
      <c r="C15" s="11"/>
      <c r="D15" s="27">
        <v>2</v>
      </c>
      <c r="E15" s="9"/>
      <c r="F15" s="30">
        <f t="shared" si="0"/>
        <v>0</v>
      </c>
    </row>
    <row r="16" spans="1:6" ht="15.6" x14ac:dyDescent="0.3">
      <c r="A16" s="22">
        <v>13</v>
      </c>
      <c r="B16" s="23" t="s">
        <v>27</v>
      </c>
      <c r="C16" s="11"/>
      <c r="D16" s="27">
        <v>39</v>
      </c>
      <c r="E16" s="9"/>
      <c r="F16" s="30">
        <f t="shared" si="0"/>
        <v>0</v>
      </c>
    </row>
    <row r="17" spans="1:6" ht="15.6" x14ac:dyDescent="0.3">
      <c r="A17" s="22">
        <v>14</v>
      </c>
      <c r="B17" s="23" t="s">
        <v>225</v>
      </c>
      <c r="C17" s="11"/>
      <c r="D17" s="27">
        <v>1</v>
      </c>
      <c r="E17" s="9"/>
      <c r="F17" s="30">
        <f t="shared" si="0"/>
        <v>0</v>
      </c>
    </row>
    <row r="18" spans="1:6" ht="15.6" x14ac:dyDescent="0.3">
      <c r="A18" s="22">
        <v>15</v>
      </c>
      <c r="B18" s="23" t="s">
        <v>133</v>
      </c>
      <c r="C18" s="11"/>
      <c r="D18" s="27">
        <v>6</v>
      </c>
      <c r="E18" s="9"/>
      <c r="F18" s="30">
        <f t="shared" si="0"/>
        <v>0</v>
      </c>
    </row>
    <row r="19" spans="1:6" ht="15.6" x14ac:dyDescent="0.3">
      <c r="A19" s="22">
        <v>16</v>
      </c>
      <c r="B19" s="23" t="s">
        <v>20</v>
      </c>
      <c r="C19" s="11"/>
      <c r="D19" s="27">
        <v>1</v>
      </c>
      <c r="E19" s="9"/>
      <c r="F19" s="30">
        <f t="shared" si="0"/>
        <v>0</v>
      </c>
    </row>
    <row r="20" spans="1:6" ht="15.6" x14ac:dyDescent="0.3">
      <c r="A20" s="22">
        <v>17</v>
      </c>
      <c r="B20" s="23" t="s">
        <v>19</v>
      </c>
      <c r="C20" s="11"/>
      <c r="D20" s="27">
        <v>1</v>
      </c>
      <c r="E20" s="9"/>
      <c r="F20" s="30">
        <f t="shared" si="0"/>
        <v>0</v>
      </c>
    </row>
    <row r="21" spans="1:6" ht="15.6" x14ac:dyDescent="0.3">
      <c r="A21" s="22">
        <v>18</v>
      </c>
      <c r="B21" s="23" t="s">
        <v>134</v>
      </c>
      <c r="C21" s="11"/>
      <c r="D21" s="27">
        <v>2</v>
      </c>
      <c r="E21" s="9"/>
      <c r="F21" s="30">
        <f>D21*E21</f>
        <v>0</v>
      </c>
    </row>
    <row r="22" spans="1:6" ht="15.6" x14ac:dyDescent="0.3">
      <c r="A22" s="22">
        <v>19</v>
      </c>
      <c r="B22" s="23" t="s">
        <v>135</v>
      </c>
      <c r="C22" s="12"/>
      <c r="D22" s="27">
        <v>1</v>
      </c>
      <c r="E22" s="9"/>
      <c r="F22" s="30">
        <f>D22*E22</f>
        <v>0</v>
      </c>
    </row>
    <row r="23" spans="1:6" ht="15.6" x14ac:dyDescent="0.3">
      <c r="A23" s="22">
        <v>20</v>
      </c>
      <c r="B23" s="23" t="s">
        <v>136</v>
      </c>
      <c r="C23" s="11"/>
      <c r="D23" s="27">
        <v>31</v>
      </c>
      <c r="E23" s="9"/>
      <c r="F23" s="30">
        <f>D23*E23</f>
        <v>0</v>
      </c>
    </row>
    <row r="24" spans="1:6" ht="15.6" x14ac:dyDescent="0.3">
      <c r="A24" s="22">
        <v>21</v>
      </c>
      <c r="B24" s="23" t="s">
        <v>47</v>
      </c>
      <c r="C24" s="11"/>
      <c r="D24" s="27">
        <v>3</v>
      </c>
      <c r="E24" s="9"/>
      <c r="F24" s="30">
        <f>D24*E24</f>
        <v>0</v>
      </c>
    </row>
    <row r="25" spans="1:6" ht="15.6" x14ac:dyDescent="0.3">
      <c r="A25" s="22">
        <v>22</v>
      </c>
      <c r="B25" s="23" t="s">
        <v>137</v>
      </c>
      <c r="C25" s="11"/>
      <c r="D25" s="27">
        <v>1</v>
      </c>
      <c r="E25" s="9"/>
      <c r="F25" s="30">
        <f t="shared" si="0"/>
        <v>0</v>
      </c>
    </row>
    <row r="26" spans="1:6" ht="15.6" x14ac:dyDescent="0.3">
      <c r="A26" s="22">
        <v>23</v>
      </c>
      <c r="B26" s="23" t="s">
        <v>138</v>
      </c>
      <c r="C26" s="11"/>
      <c r="D26" s="27">
        <v>5</v>
      </c>
      <c r="E26" s="9"/>
      <c r="F26" s="30">
        <f t="shared" si="0"/>
        <v>0</v>
      </c>
    </row>
    <row r="27" spans="1:6" ht="15.6" x14ac:dyDescent="0.3">
      <c r="A27" s="22">
        <v>24</v>
      </c>
      <c r="B27" s="23" t="s">
        <v>8</v>
      </c>
      <c r="C27" s="11"/>
      <c r="D27" s="27">
        <v>5</v>
      </c>
      <c r="E27" s="9"/>
      <c r="F27" s="30">
        <f t="shared" si="0"/>
        <v>0</v>
      </c>
    </row>
    <row r="28" spans="1:6" ht="31.2" x14ac:dyDescent="0.3">
      <c r="A28" s="22">
        <v>25</v>
      </c>
      <c r="B28" s="23" t="s">
        <v>139</v>
      </c>
      <c r="C28" s="11"/>
      <c r="D28" s="27">
        <v>1</v>
      </c>
      <c r="E28" s="9"/>
      <c r="F28" s="30">
        <f t="shared" si="0"/>
        <v>0</v>
      </c>
    </row>
    <row r="29" spans="1:6" ht="15.6" x14ac:dyDescent="0.3">
      <c r="A29" s="22">
        <v>26</v>
      </c>
      <c r="B29" s="65" t="s">
        <v>140</v>
      </c>
      <c r="C29" s="11"/>
      <c r="D29" s="27">
        <v>1</v>
      </c>
      <c r="E29" s="9"/>
      <c r="F29" s="30">
        <f t="shared" si="0"/>
        <v>0</v>
      </c>
    </row>
    <row r="30" spans="1:6" ht="16.2" thickBot="1" x14ac:dyDescent="0.35">
      <c r="A30" s="24">
        <v>27</v>
      </c>
      <c r="B30" s="62" t="s">
        <v>73</v>
      </c>
      <c r="C30" s="15"/>
      <c r="D30" s="66">
        <v>1</v>
      </c>
      <c r="E30" s="64"/>
      <c r="F30" s="32">
        <f t="shared" si="0"/>
        <v>0</v>
      </c>
    </row>
    <row r="31" spans="1:6" ht="18.600000000000001" thickBot="1" x14ac:dyDescent="0.35">
      <c r="A31" s="148" t="s">
        <v>224</v>
      </c>
      <c r="B31" s="149"/>
      <c r="C31" s="149"/>
      <c r="D31" s="149"/>
      <c r="E31" s="150"/>
      <c r="F31" s="33">
        <f>SUM(F4:F30)</f>
        <v>0</v>
      </c>
    </row>
  </sheetData>
  <sheetProtection algorithmName="SHA-512" hashValue="WrxZ85ZuX7dRAIAFDnMcubbgNCvgsYhXzaFAXA4Ow3r+LRvTT22F3z2waDMJmaQrnJC3ohqkt2lZRN06iC3o3Q==" saltValue="9ecshT7CFgT8nXJ1AcyQ0A==" spinCount="100000" sheet="1" objects="1" scenarios="1" formatCells="0" formatColumns="0" formatRows="0" insertColumns="0" insertRows="0"/>
  <mergeCells count="2">
    <mergeCell ref="A2:F2"/>
    <mergeCell ref="A31:E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10" workbookViewId="0">
      <selection activeCell="E34" sqref="E34"/>
    </sheetView>
  </sheetViews>
  <sheetFormatPr defaultColWidth="9.109375" defaultRowHeight="14.4" x14ac:dyDescent="0.3"/>
  <cols>
    <col min="1" max="1" width="5.88671875" style="1" customWidth="1"/>
    <col min="2" max="2" width="32" style="1" customWidth="1"/>
    <col min="3" max="3" width="28.109375" style="1" customWidth="1"/>
    <col min="4" max="4" width="9.109375" style="1"/>
    <col min="5" max="5" width="15.5546875" style="1" customWidth="1"/>
    <col min="6" max="6" width="21.88671875" style="1" customWidth="1"/>
    <col min="7" max="16384" width="9.109375" style="1"/>
  </cols>
  <sheetData>
    <row r="1" spans="1:6" ht="15" thickBot="1" x14ac:dyDescent="0.35"/>
    <row r="2" spans="1:6" ht="54.75" customHeight="1" thickBot="1" x14ac:dyDescent="0.35">
      <c r="A2" s="157" t="s">
        <v>227</v>
      </c>
      <c r="B2" s="158"/>
      <c r="C2" s="158"/>
      <c r="D2" s="158"/>
      <c r="E2" s="158"/>
      <c r="F2" s="159"/>
    </row>
    <row r="3" spans="1:6" ht="47.4" thickBot="1" x14ac:dyDescent="0.35">
      <c r="A3" s="19" t="s">
        <v>213</v>
      </c>
      <c r="B3" s="19" t="s">
        <v>214</v>
      </c>
      <c r="C3" s="19" t="s">
        <v>520</v>
      </c>
      <c r="D3" s="19" t="s">
        <v>215</v>
      </c>
      <c r="E3" s="19" t="s">
        <v>216</v>
      </c>
      <c r="F3" s="19" t="s">
        <v>217</v>
      </c>
    </row>
    <row r="4" spans="1:6" ht="15.6" x14ac:dyDescent="0.3">
      <c r="A4" s="20">
        <v>1</v>
      </c>
      <c r="B4" s="21" t="s">
        <v>164</v>
      </c>
      <c r="C4" s="3"/>
      <c r="D4" s="26">
        <v>60</v>
      </c>
      <c r="E4" s="5"/>
      <c r="F4" s="29">
        <f t="shared" ref="F4:F18" si="0">D4*E4</f>
        <v>0</v>
      </c>
    </row>
    <row r="5" spans="1:6" ht="15.6" x14ac:dyDescent="0.3">
      <c r="A5" s="22">
        <v>2</v>
      </c>
      <c r="B5" s="23" t="s">
        <v>29</v>
      </c>
      <c r="C5" s="7"/>
      <c r="D5" s="27">
        <v>8</v>
      </c>
      <c r="E5" s="9"/>
      <c r="F5" s="30">
        <f t="shared" si="0"/>
        <v>0</v>
      </c>
    </row>
    <row r="6" spans="1:6" ht="15.6" x14ac:dyDescent="0.3">
      <c r="A6" s="22">
        <v>3</v>
      </c>
      <c r="B6" s="23" t="s">
        <v>19</v>
      </c>
      <c r="C6" s="7"/>
      <c r="D6" s="27">
        <v>1</v>
      </c>
      <c r="E6" s="9"/>
      <c r="F6" s="30">
        <f t="shared" si="0"/>
        <v>0</v>
      </c>
    </row>
    <row r="7" spans="1:6" ht="15.6" x14ac:dyDescent="0.3">
      <c r="A7" s="22">
        <v>4</v>
      </c>
      <c r="B7" s="23" t="s">
        <v>26</v>
      </c>
      <c r="C7" s="11"/>
      <c r="D7" s="27">
        <v>3</v>
      </c>
      <c r="E7" s="9"/>
      <c r="F7" s="30">
        <f t="shared" si="0"/>
        <v>0</v>
      </c>
    </row>
    <row r="8" spans="1:6" ht="15.6" x14ac:dyDescent="0.3">
      <c r="A8" s="22">
        <v>5</v>
      </c>
      <c r="B8" s="23" t="s">
        <v>36</v>
      </c>
      <c r="C8" s="11"/>
      <c r="D8" s="27">
        <v>3</v>
      </c>
      <c r="E8" s="9"/>
      <c r="F8" s="30">
        <f t="shared" si="0"/>
        <v>0</v>
      </c>
    </row>
    <row r="9" spans="1:6" ht="15.6" x14ac:dyDescent="0.3">
      <c r="A9" s="22">
        <v>6</v>
      </c>
      <c r="B9" s="23" t="s">
        <v>18</v>
      </c>
      <c r="C9" s="11"/>
      <c r="D9" s="27">
        <v>1</v>
      </c>
      <c r="E9" s="9"/>
      <c r="F9" s="30">
        <f t="shared" si="0"/>
        <v>0</v>
      </c>
    </row>
    <row r="10" spans="1:6" ht="15.6" x14ac:dyDescent="0.3">
      <c r="A10" s="22">
        <v>7</v>
      </c>
      <c r="B10" s="23" t="s">
        <v>138</v>
      </c>
      <c r="C10" s="11"/>
      <c r="D10" s="27">
        <v>2</v>
      </c>
      <c r="E10" s="9"/>
      <c r="F10" s="30">
        <f t="shared" si="0"/>
        <v>0</v>
      </c>
    </row>
    <row r="11" spans="1:6" ht="15.6" x14ac:dyDescent="0.3">
      <c r="A11" s="22">
        <v>8</v>
      </c>
      <c r="B11" s="23" t="s">
        <v>165</v>
      </c>
      <c r="C11" s="11"/>
      <c r="D11" s="27">
        <v>1</v>
      </c>
      <c r="E11" s="9"/>
      <c r="F11" s="31">
        <f t="shared" si="0"/>
        <v>0</v>
      </c>
    </row>
    <row r="12" spans="1:6" ht="15.6" x14ac:dyDescent="0.3">
      <c r="A12" s="22">
        <v>9</v>
      </c>
      <c r="B12" s="23" t="s">
        <v>127</v>
      </c>
      <c r="C12" s="11"/>
      <c r="D12" s="27">
        <v>4</v>
      </c>
      <c r="E12" s="9"/>
      <c r="F12" s="30">
        <f t="shared" si="0"/>
        <v>0</v>
      </c>
    </row>
    <row r="13" spans="1:6" ht="15.6" x14ac:dyDescent="0.3">
      <c r="A13" s="22">
        <v>10</v>
      </c>
      <c r="B13" s="23" t="s">
        <v>128</v>
      </c>
      <c r="C13" s="11"/>
      <c r="D13" s="27">
        <v>4</v>
      </c>
      <c r="E13" s="9"/>
      <c r="F13" s="30">
        <f t="shared" si="0"/>
        <v>0</v>
      </c>
    </row>
    <row r="14" spans="1:6" ht="15.6" x14ac:dyDescent="0.3">
      <c r="A14" s="22">
        <v>11</v>
      </c>
      <c r="B14" s="23" t="s">
        <v>25</v>
      </c>
      <c r="C14" s="11"/>
      <c r="D14" s="27">
        <v>30</v>
      </c>
      <c r="E14" s="9"/>
      <c r="F14" s="30">
        <f t="shared" si="0"/>
        <v>0</v>
      </c>
    </row>
    <row r="15" spans="1:6" ht="15.6" x14ac:dyDescent="0.3">
      <c r="A15" s="22">
        <v>12</v>
      </c>
      <c r="B15" s="23" t="s">
        <v>166</v>
      </c>
      <c r="C15" s="11"/>
      <c r="D15" s="27">
        <v>1</v>
      </c>
      <c r="E15" s="9"/>
      <c r="F15" s="30">
        <f t="shared" si="0"/>
        <v>0</v>
      </c>
    </row>
    <row r="16" spans="1:6" ht="15.6" x14ac:dyDescent="0.3">
      <c r="A16" s="22">
        <v>13</v>
      </c>
      <c r="B16" s="23" t="s">
        <v>27</v>
      </c>
      <c r="C16" s="11"/>
      <c r="D16" s="27">
        <v>2</v>
      </c>
      <c r="E16" s="9"/>
      <c r="F16" s="30">
        <f t="shared" si="0"/>
        <v>0</v>
      </c>
    </row>
    <row r="17" spans="1:6" ht="15.6" x14ac:dyDescent="0.3">
      <c r="A17" s="22">
        <v>14</v>
      </c>
      <c r="B17" s="23" t="s">
        <v>167</v>
      </c>
      <c r="C17" s="11"/>
      <c r="D17" s="27">
        <v>1</v>
      </c>
      <c r="E17" s="9"/>
      <c r="F17" s="30">
        <f t="shared" si="0"/>
        <v>0</v>
      </c>
    </row>
    <row r="18" spans="1:6" ht="16.2" thickBot="1" x14ac:dyDescent="0.35">
      <c r="A18" s="24">
        <v>15</v>
      </c>
      <c r="B18" s="25" t="s">
        <v>228</v>
      </c>
      <c r="C18" s="15"/>
      <c r="D18" s="66">
        <v>1</v>
      </c>
      <c r="E18" s="64"/>
      <c r="F18" s="32">
        <f t="shared" si="0"/>
        <v>0</v>
      </c>
    </row>
    <row r="19" spans="1:6" ht="18.600000000000001" thickBot="1" x14ac:dyDescent="0.35">
      <c r="A19" s="148" t="s">
        <v>226</v>
      </c>
      <c r="B19" s="149"/>
      <c r="C19" s="149"/>
      <c r="D19" s="149"/>
      <c r="E19" s="150"/>
      <c r="F19" s="33">
        <f>SUM(F4:F18)</f>
        <v>0</v>
      </c>
    </row>
  </sheetData>
  <sheetProtection algorithmName="SHA-512" hashValue="9hS/PLHDBu45x472o2Wk4zztRq88Kztb1nLuNFsAZLLUv7fuYedMTBphXEz1CdsN0mrBJ06kX8bBSGYQpl/TSQ==" saltValue="b53q5pEY3oFwTugeaHSU9Q==" spinCount="100000" sheet="1" objects="1" scenarios="1" formatCells="0" formatColumns="0" formatRows="0" insertColumns="0" insertRows="0"/>
  <mergeCells count="2">
    <mergeCell ref="A2:F2"/>
    <mergeCell ref="A19:E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5"/>
  <sheetViews>
    <sheetView topLeftCell="A49" workbookViewId="0">
      <selection activeCell="I73" sqref="I73"/>
    </sheetView>
  </sheetViews>
  <sheetFormatPr defaultColWidth="9.109375" defaultRowHeight="14.4" x14ac:dyDescent="0.3"/>
  <cols>
    <col min="1" max="1" width="5.88671875" style="1" customWidth="1"/>
    <col min="2" max="2" width="32" style="1" customWidth="1"/>
    <col min="3" max="3" width="28.109375" style="1" customWidth="1"/>
    <col min="4" max="4" width="9.109375" style="1"/>
    <col min="5" max="5" width="15.5546875" style="1" customWidth="1"/>
    <col min="6" max="6" width="21.88671875" style="1" customWidth="1"/>
    <col min="7" max="16384" width="9.109375" style="1"/>
  </cols>
  <sheetData>
    <row r="1" spans="1:9" ht="15" thickBot="1" x14ac:dyDescent="0.35"/>
    <row r="2" spans="1:9" ht="54.75" customHeight="1" thickBot="1" x14ac:dyDescent="0.35">
      <c r="A2" s="157" t="s">
        <v>229</v>
      </c>
      <c r="B2" s="158"/>
      <c r="C2" s="158"/>
      <c r="D2" s="158"/>
      <c r="E2" s="158"/>
      <c r="F2" s="159"/>
    </row>
    <row r="3" spans="1:9" ht="39" customHeight="1" thickBot="1" x14ac:dyDescent="0.35">
      <c r="A3" s="166" t="s">
        <v>230</v>
      </c>
      <c r="B3" s="167"/>
      <c r="C3" s="167"/>
      <c r="D3" s="167"/>
      <c r="E3" s="167"/>
      <c r="F3" s="168"/>
      <c r="I3" s="67"/>
    </row>
    <row r="4" spans="1:9" ht="47.4" thickBot="1" x14ac:dyDescent="0.35">
      <c r="A4" s="19" t="s">
        <v>213</v>
      </c>
      <c r="B4" s="19" t="s">
        <v>214</v>
      </c>
      <c r="C4" s="19" t="s">
        <v>520</v>
      </c>
      <c r="D4" s="19" t="s">
        <v>215</v>
      </c>
      <c r="E4" s="19" t="s">
        <v>216</v>
      </c>
      <c r="F4" s="19" t="s">
        <v>217</v>
      </c>
    </row>
    <row r="5" spans="1:9" ht="15.6" x14ac:dyDescent="0.3">
      <c r="A5" s="20">
        <v>1</v>
      </c>
      <c r="B5" s="21" t="s">
        <v>27</v>
      </c>
      <c r="C5" s="3"/>
      <c r="D5" s="26">
        <v>12</v>
      </c>
      <c r="E5" s="5"/>
      <c r="F5" s="29">
        <f t="shared" ref="F5:F28" si="0">D5*E5</f>
        <v>0</v>
      </c>
    </row>
    <row r="6" spans="1:9" ht="15.6" x14ac:dyDescent="0.3">
      <c r="A6" s="22">
        <v>2</v>
      </c>
      <c r="B6" s="23" t="s">
        <v>169</v>
      </c>
      <c r="C6" s="7"/>
      <c r="D6" s="27">
        <v>98</v>
      </c>
      <c r="E6" s="9"/>
      <c r="F6" s="30">
        <f t="shared" si="0"/>
        <v>0</v>
      </c>
    </row>
    <row r="7" spans="1:9" ht="15.6" x14ac:dyDescent="0.3">
      <c r="A7" s="22">
        <v>3</v>
      </c>
      <c r="B7" s="23" t="s">
        <v>26</v>
      </c>
      <c r="C7" s="7"/>
      <c r="D7" s="27">
        <v>6</v>
      </c>
      <c r="E7" s="9"/>
      <c r="F7" s="30">
        <f t="shared" si="0"/>
        <v>0</v>
      </c>
    </row>
    <row r="8" spans="1:9" ht="31.2" x14ac:dyDescent="0.3">
      <c r="A8" s="22">
        <v>4</v>
      </c>
      <c r="B8" s="23" t="s">
        <v>170</v>
      </c>
      <c r="C8" s="11"/>
      <c r="D8" s="27">
        <v>4</v>
      </c>
      <c r="E8" s="9"/>
      <c r="F8" s="30">
        <f t="shared" si="0"/>
        <v>0</v>
      </c>
    </row>
    <row r="9" spans="1:9" ht="15.6" x14ac:dyDescent="0.3">
      <c r="A9" s="22">
        <v>5</v>
      </c>
      <c r="B9" s="23" t="s">
        <v>171</v>
      </c>
      <c r="C9" s="11"/>
      <c r="D9" s="27">
        <v>8</v>
      </c>
      <c r="E9" s="9"/>
      <c r="F9" s="30">
        <f t="shared" si="0"/>
        <v>0</v>
      </c>
    </row>
    <row r="10" spans="1:9" ht="15.6" x14ac:dyDescent="0.3">
      <c r="A10" s="22">
        <v>6</v>
      </c>
      <c r="B10" s="23" t="s">
        <v>172</v>
      </c>
      <c r="C10" s="11"/>
      <c r="D10" s="27">
        <v>2</v>
      </c>
      <c r="E10" s="9"/>
      <c r="F10" s="30">
        <f t="shared" si="0"/>
        <v>0</v>
      </c>
    </row>
    <row r="11" spans="1:9" ht="15.6" x14ac:dyDescent="0.3">
      <c r="A11" s="22">
        <v>7</v>
      </c>
      <c r="B11" s="23" t="s">
        <v>173</v>
      </c>
      <c r="C11" s="11"/>
      <c r="D11" s="27">
        <v>2</v>
      </c>
      <c r="E11" s="9"/>
      <c r="F11" s="30">
        <f t="shared" si="0"/>
        <v>0</v>
      </c>
    </row>
    <row r="12" spans="1:9" ht="15.6" x14ac:dyDescent="0.3">
      <c r="A12" s="22">
        <v>8</v>
      </c>
      <c r="B12" s="23" t="s">
        <v>174</v>
      </c>
      <c r="C12" s="11"/>
      <c r="D12" s="27">
        <v>1</v>
      </c>
      <c r="E12" s="9"/>
      <c r="F12" s="31">
        <f t="shared" si="0"/>
        <v>0</v>
      </c>
    </row>
    <row r="13" spans="1:9" ht="15.6" x14ac:dyDescent="0.3">
      <c r="A13" s="22">
        <v>9</v>
      </c>
      <c r="B13" s="23" t="s">
        <v>32</v>
      </c>
      <c r="C13" s="11"/>
      <c r="D13" s="27">
        <v>3</v>
      </c>
      <c r="E13" s="9"/>
      <c r="F13" s="30">
        <f t="shared" si="0"/>
        <v>0</v>
      </c>
    </row>
    <row r="14" spans="1:9" ht="15.6" x14ac:dyDescent="0.3">
      <c r="A14" s="22">
        <v>10</v>
      </c>
      <c r="B14" s="23" t="s">
        <v>35</v>
      </c>
      <c r="C14" s="11"/>
      <c r="D14" s="27">
        <v>1</v>
      </c>
      <c r="E14" s="9"/>
      <c r="F14" s="30">
        <f t="shared" si="0"/>
        <v>0</v>
      </c>
    </row>
    <row r="15" spans="1:9" ht="15.6" x14ac:dyDescent="0.3">
      <c r="A15" s="22">
        <v>11</v>
      </c>
      <c r="B15" s="23" t="s">
        <v>175</v>
      </c>
      <c r="C15" s="11"/>
      <c r="D15" s="27">
        <v>1</v>
      </c>
      <c r="E15" s="9"/>
      <c r="F15" s="30">
        <f t="shared" si="0"/>
        <v>0</v>
      </c>
    </row>
    <row r="16" spans="1:9" ht="15.6" x14ac:dyDescent="0.3">
      <c r="A16" s="22">
        <v>12</v>
      </c>
      <c r="B16" s="23" t="s">
        <v>36</v>
      </c>
      <c r="C16" s="11"/>
      <c r="D16" s="27">
        <v>4</v>
      </c>
      <c r="E16" s="9"/>
      <c r="F16" s="30">
        <f t="shared" si="0"/>
        <v>0</v>
      </c>
    </row>
    <row r="17" spans="1:6" ht="15.6" x14ac:dyDescent="0.3">
      <c r="A17" s="22">
        <v>13</v>
      </c>
      <c r="B17" s="23" t="s">
        <v>38</v>
      </c>
      <c r="C17" s="11"/>
      <c r="D17" s="27">
        <v>1</v>
      </c>
      <c r="E17" s="9"/>
      <c r="F17" s="30">
        <f t="shared" si="0"/>
        <v>0</v>
      </c>
    </row>
    <row r="18" spans="1:6" ht="15.6" x14ac:dyDescent="0.3">
      <c r="A18" s="22">
        <v>14</v>
      </c>
      <c r="B18" s="23" t="s">
        <v>8</v>
      </c>
      <c r="C18" s="11"/>
      <c r="D18" s="27">
        <v>26</v>
      </c>
      <c r="E18" s="9"/>
      <c r="F18" s="30">
        <f t="shared" si="0"/>
        <v>0</v>
      </c>
    </row>
    <row r="19" spans="1:6" ht="15.6" x14ac:dyDescent="0.3">
      <c r="A19" s="22">
        <v>15</v>
      </c>
      <c r="B19" s="23" t="s">
        <v>176</v>
      </c>
      <c r="C19" s="11"/>
      <c r="D19" s="27">
        <v>2</v>
      </c>
      <c r="E19" s="9"/>
      <c r="F19" s="30">
        <f t="shared" si="0"/>
        <v>0</v>
      </c>
    </row>
    <row r="20" spans="1:6" ht="15.6" x14ac:dyDescent="0.3">
      <c r="A20" s="22">
        <v>16</v>
      </c>
      <c r="B20" s="23" t="s">
        <v>167</v>
      </c>
      <c r="C20" s="11"/>
      <c r="D20" s="27">
        <v>2</v>
      </c>
      <c r="E20" s="9"/>
      <c r="F20" s="30">
        <f t="shared" si="0"/>
        <v>0</v>
      </c>
    </row>
    <row r="21" spans="1:6" ht="15.6" x14ac:dyDescent="0.3">
      <c r="A21" s="22">
        <v>17</v>
      </c>
      <c r="B21" s="23" t="s">
        <v>177</v>
      </c>
      <c r="C21" s="11"/>
      <c r="D21" s="27">
        <v>1</v>
      </c>
      <c r="E21" s="9"/>
      <c r="F21" s="30">
        <f t="shared" si="0"/>
        <v>0</v>
      </c>
    </row>
    <row r="22" spans="1:6" ht="15.6" x14ac:dyDescent="0.3">
      <c r="A22" s="22">
        <v>18</v>
      </c>
      <c r="B22" s="23" t="s">
        <v>178</v>
      </c>
      <c r="C22" s="11"/>
      <c r="D22" s="27">
        <v>1</v>
      </c>
      <c r="E22" s="9"/>
      <c r="F22" s="30">
        <f>D22*E22</f>
        <v>0</v>
      </c>
    </row>
    <row r="23" spans="1:6" ht="15.6" x14ac:dyDescent="0.3">
      <c r="A23" s="22">
        <v>19</v>
      </c>
      <c r="B23" s="23" t="s">
        <v>66</v>
      </c>
      <c r="C23" s="12"/>
      <c r="D23" s="27">
        <v>90</v>
      </c>
      <c r="E23" s="9"/>
      <c r="F23" s="30">
        <f>D23*E23</f>
        <v>0</v>
      </c>
    </row>
    <row r="24" spans="1:6" ht="15.6" x14ac:dyDescent="0.3">
      <c r="A24" s="22">
        <v>20</v>
      </c>
      <c r="B24" s="23" t="s">
        <v>29</v>
      </c>
      <c r="C24" s="11"/>
      <c r="D24" s="27">
        <v>8</v>
      </c>
      <c r="E24" s="9"/>
      <c r="F24" s="30">
        <f>D24*E24</f>
        <v>0</v>
      </c>
    </row>
    <row r="25" spans="1:6" ht="15.6" x14ac:dyDescent="0.3">
      <c r="A25" s="22">
        <v>21</v>
      </c>
      <c r="B25" s="23" t="s">
        <v>19</v>
      </c>
      <c r="C25" s="11"/>
      <c r="D25" s="27">
        <v>1</v>
      </c>
      <c r="E25" s="9"/>
      <c r="F25" s="30">
        <f>D25*E25</f>
        <v>0</v>
      </c>
    </row>
    <row r="26" spans="1:6" ht="15.6" x14ac:dyDescent="0.3">
      <c r="A26" s="22">
        <v>22</v>
      </c>
      <c r="B26" s="23" t="s">
        <v>166</v>
      </c>
      <c r="C26" s="11"/>
      <c r="D26" s="27">
        <v>3</v>
      </c>
      <c r="E26" s="9"/>
      <c r="F26" s="30">
        <f t="shared" si="0"/>
        <v>0</v>
      </c>
    </row>
    <row r="27" spans="1:6" ht="15.6" x14ac:dyDescent="0.3">
      <c r="A27" s="22">
        <v>23</v>
      </c>
      <c r="B27" s="23" t="s">
        <v>46</v>
      </c>
      <c r="C27" s="11"/>
      <c r="D27" s="27">
        <v>10</v>
      </c>
      <c r="E27" s="9"/>
      <c r="F27" s="30">
        <f t="shared" si="0"/>
        <v>0</v>
      </c>
    </row>
    <row r="28" spans="1:6" ht="16.2" thickBot="1" x14ac:dyDescent="0.35">
      <c r="A28" s="24">
        <v>24</v>
      </c>
      <c r="B28" s="25" t="s">
        <v>179</v>
      </c>
      <c r="C28" s="15"/>
      <c r="D28" s="66">
        <v>1</v>
      </c>
      <c r="E28" s="64"/>
      <c r="F28" s="32">
        <f t="shared" si="0"/>
        <v>0</v>
      </c>
    </row>
    <row r="29" spans="1:6" ht="39.75" customHeight="1" thickBot="1" x14ac:dyDescent="0.35">
      <c r="A29" s="163" t="s">
        <v>230</v>
      </c>
      <c r="B29" s="164"/>
      <c r="C29" s="164"/>
      <c r="D29" s="164"/>
      <c r="E29" s="165"/>
      <c r="F29" s="70">
        <f>SUM(F5:F28)</f>
        <v>0</v>
      </c>
    </row>
    <row r="30" spans="1:6" ht="33" customHeight="1" thickBot="1" x14ac:dyDescent="0.35">
      <c r="A30" s="71">
        <v>25</v>
      </c>
      <c r="B30" s="169" t="s">
        <v>231</v>
      </c>
      <c r="C30" s="170"/>
      <c r="D30" s="170"/>
      <c r="E30" s="170"/>
      <c r="F30" s="171"/>
    </row>
    <row r="31" spans="1:6" ht="15.6" x14ac:dyDescent="0.3">
      <c r="A31" s="20">
        <v>26</v>
      </c>
      <c r="B31" s="21" t="s">
        <v>5</v>
      </c>
      <c r="C31" s="3"/>
      <c r="D31" s="26">
        <v>2</v>
      </c>
      <c r="E31" s="5"/>
      <c r="F31" s="29">
        <f t="shared" ref="F31:F47" si="1">D31*E31</f>
        <v>0</v>
      </c>
    </row>
    <row r="32" spans="1:6" ht="15.6" x14ac:dyDescent="0.3">
      <c r="A32" s="22">
        <v>27</v>
      </c>
      <c r="B32" s="23" t="s">
        <v>185</v>
      </c>
      <c r="C32" s="7"/>
      <c r="D32" s="27">
        <v>1</v>
      </c>
      <c r="E32" s="9"/>
      <c r="F32" s="30">
        <f t="shared" si="1"/>
        <v>0</v>
      </c>
    </row>
    <row r="33" spans="1:6" ht="31.2" x14ac:dyDescent="0.3">
      <c r="A33" s="22">
        <v>28</v>
      </c>
      <c r="B33" s="23" t="s">
        <v>186</v>
      </c>
      <c r="C33" s="7"/>
      <c r="D33" s="27">
        <v>1</v>
      </c>
      <c r="E33" s="9"/>
      <c r="F33" s="30">
        <f t="shared" si="1"/>
        <v>0</v>
      </c>
    </row>
    <row r="34" spans="1:6" ht="15.6" x14ac:dyDescent="0.3">
      <c r="A34" s="22">
        <v>29</v>
      </c>
      <c r="B34" s="23" t="s">
        <v>9</v>
      </c>
      <c r="C34" s="11"/>
      <c r="D34" s="27">
        <v>1</v>
      </c>
      <c r="E34" s="9"/>
      <c r="F34" s="30">
        <f t="shared" si="1"/>
        <v>0</v>
      </c>
    </row>
    <row r="35" spans="1:6" ht="15.6" x14ac:dyDescent="0.3">
      <c r="A35" s="22">
        <v>30</v>
      </c>
      <c r="B35" s="23" t="s">
        <v>187</v>
      </c>
      <c r="C35" s="11"/>
      <c r="D35" s="27">
        <v>1</v>
      </c>
      <c r="E35" s="9"/>
      <c r="F35" s="30">
        <f t="shared" si="1"/>
        <v>0</v>
      </c>
    </row>
    <row r="36" spans="1:6" ht="15.6" x14ac:dyDescent="0.3">
      <c r="A36" s="22">
        <v>31</v>
      </c>
      <c r="B36" s="23" t="s">
        <v>188</v>
      </c>
      <c r="C36" s="11"/>
      <c r="D36" s="27">
        <v>1</v>
      </c>
      <c r="E36" s="9"/>
      <c r="F36" s="30">
        <f t="shared" si="1"/>
        <v>0</v>
      </c>
    </row>
    <row r="37" spans="1:6" ht="15.6" x14ac:dyDescent="0.3">
      <c r="A37" s="22">
        <v>32</v>
      </c>
      <c r="B37" s="23" t="s">
        <v>188</v>
      </c>
      <c r="C37" s="11"/>
      <c r="D37" s="27">
        <v>4</v>
      </c>
      <c r="E37" s="9"/>
      <c r="F37" s="30">
        <f t="shared" si="1"/>
        <v>0</v>
      </c>
    </row>
    <row r="38" spans="1:6" ht="15.6" x14ac:dyDescent="0.3">
      <c r="A38" s="22">
        <v>33</v>
      </c>
      <c r="B38" s="23" t="s">
        <v>27</v>
      </c>
      <c r="C38" s="11"/>
      <c r="D38" s="27">
        <v>9</v>
      </c>
      <c r="E38" s="9"/>
      <c r="F38" s="31">
        <f t="shared" si="1"/>
        <v>0</v>
      </c>
    </row>
    <row r="39" spans="1:6" ht="15.6" x14ac:dyDescent="0.3">
      <c r="A39" s="22">
        <v>34</v>
      </c>
      <c r="B39" s="23" t="s">
        <v>26</v>
      </c>
      <c r="C39" s="11"/>
      <c r="D39" s="27">
        <v>8</v>
      </c>
      <c r="E39" s="9"/>
      <c r="F39" s="30">
        <f t="shared" si="1"/>
        <v>0</v>
      </c>
    </row>
    <row r="40" spans="1:6" ht="15.6" x14ac:dyDescent="0.3">
      <c r="A40" s="22">
        <v>35</v>
      </c>
      <c r="B40" s="23" t="s">
        <v>138</v>
      </c>
      <c r="C40" s="11"/>
      <c r="D40" s="27">
        <v>2</v>
      </c>
      <c r="E40" s="9"/>
      <c r="F40" s="30">
        <f t="shared" si="1"/>
        <v>0</v>
      </c>
    </row>
    <row r="41" spans="1:6" ht="15.6" x14ac:dyDescent="0.3">
      <c r="A41" s="22">
        <v>36</v>
      </c>
      <c r="B41" s="23" t="s">
        <v>138</v>
      </c>
      <c r="C41" s="11"/>
      <c r="D41" s="27">
        <v>7</v>
      </c>
      <c r="E41" s="9"/>
      <c r="F41" s="30">
        <f t="shared" si="1"/>
        <v>0</v>
      </c>
    </row>
    <row r="42" spans="1:6" ht="15.6" x14ac:dyDescent="0.3">
      <c r="A42" s="22">
        <v>37</v>
      </c>
      <c r="B42" s="23" t="s">
        <v>189</v>
      </c>
      <c r="C42" s="11"/>
      <c r="D42" s="27">
        <v>3</v>
      </c>
      <c r="E42" s="9"/>
      <c r="F42" s="30">
        <f t="shared" si="1"/>
        <v>0</v>
      </c>
    </row>
    <row r="43" spans="1:6" ht="15.6" x14ac:dyDescent="0.3">
      <c r="A43" s="22">
        <v>38</v>
      </c>
      <c r="B43" s="23" t="s">
        <v>35</v>
      </c>
      <c r="C43" s="11"/>
      <c r="D43" s="27">
        <v>1</v>
      </c>
      <c r="E43" s="9"/>
      <c r="F43" s="30">
        <f t="shared" si="1"/>
        <v>0</v>
      </c>
    </row>
    <row r="44" spans="1:6" ht="15.6" x14ac:dyDescent="0.3">
      <c r="A44" s="22">
        <v>39</v>
      </c>
      <c r="B44" s="23" t="s">
        <v>137</v>
      </c>
      <c r="C44" s="11"/>
      <c r="D44" s="27">
        <v>1</v>
      </c>
      <c r="E44" s="9"/>
      <c r="F44" s="30">
        <f t="shared" si="1"/>
        <v>0</v>
      </c>
    </row>
    <row r="45" spans="1:6" ht="15.6" x14ac:dyDescent="0.3">
      <c r="A45" s="22">
        <v>40</v>
      </c>
      <c r="B45" s="23" t="s">
        <v>137</v>
      </c>
      <c r="C45" s="11"/>
      <c r="D45" s="27">
        <v>1</v>
      </c>
      <c r="E45" s="9"/>
      <c r="F45" s="30">
        <f t="shared" si="1"/>
        <v>0</v>
      </c>
    </row>
    <row r="46" spans="1:6" ht="15.6" x14ac:dyDescent="0.3">
      <c r="A46" s="22">
        <v>41</v>
      </c>
      <c r="B46" s="23" t="s">
        <v>137</v>
      </c>
      <c r="C46" s="11"/>
      <c r="D46" s="27">
        <v>1</v>
      </c>
      <c r="E46" s="9"/>
      <c r="F46" s="30">
        <f t="shared" si="1"/>
        <v>0</v>
      </c>
    </row>
    <row r="47" spans="1:6" ht="15.6" x14ac:dyDescent="0.3">
      <c r="A47" s="22">
        <v>42</v>
      </c>
      <c r="B47" s="23" t="s">
        <v>190</v>
      </c>
      <c r="C47" s="11"/>
      <c r="D47" s="27">
        <v>100</v>
      </c>
      <c r="E47" s="9"/>
      <c r="F47" s="30">
        <f t="shared" si="1"/>
        <v>0</v>
      </c>
    </row>
    <row r="48" spans="1:6" ht="15.6" x14ac:dyDescent="0.3">
      <c r="A48" s="22">
        <v>43</v>
      </c>
      <c r="B48" s="23" t="s">
        <v>19</v>
      </c>
      <c r="C48" s="11"/>
      <c r="D48" s="27">
        <v>1</v>
      </c>
      <c r="E48" s="9"/>
      <c r="F48" s="30">
        <f>D48*E48</f>
        <v>0</v>
      </c>
    </row>
    <row r="49" spans="1:6" ht="15.6" x14ac:dyDescent="0.3">
      <c r="A49" s="22">
        <v>44</v>
      </c>
      <c r="B49" s="23" t="s">
        <v>191</v>
      </c>
      <c r="C49" s="12"/>
      <c r="D49" s="27">
        <v>1</v>
      </c>
      <c r="E49" s="9"/>
      <c r="F49" s="30">
        <f>D49*E49</f>
        <v>0</v>
      </c>
    </row>
    <row r="50" spans="1:6" ht="15.6" x14ac:dyDescent="0.3">
      <c r="A50" s="22">
        <v>45</v>
      </c>
      <c r="B50" s="23" t="s">
        <v>46</v>
      </c>
      <c r="C50" s="11"/>
      <c r="D50" s="27">
        <v>1</v>
      </c>
      <c r="E50" s="9"/>
      <c r="F50" s="30">
        <f>D50*E50</f>
        <v>0</v>
      </c>
    </row>
    <row r="51" spans="1:6" ht="15.6" x14ac:dyDescent="0.3">
      <c r="A51" s="22">
        <v>46</v>
      </c>
      <c r="B51" s="23" t="s">
        <v>192</v>
      </c>
      <c r="C51" s="11"/>
      <c r="D51" s="27">
        <v>1</v>
      </c>
      <c r="E51" s="9"/>
      <c r="F51" s="30">
        <f>D51*E51</f>
        <v>0</v>
      </c>
    </row>
    <row r="52" spans="1:6" ht="15.6" x14ac:dyDescent="0.3">
      <c r="A52" s="22">
        <v>47</v>
      </c>
      <c r="B52" s="23" t="s">
        <v>193</v>
      </c>
      <c r="C52" s="11"/>
      <c r="D52" s="27">
        <v>1</v>
      </c>
      <c r="E52" s="9"/>
      <c r="F52" s="30">
        <f t="shared" ref="F52:F63" si="2">D52*E52</f>
        <v>0</v>
      </c>
    </row>
    <row r="53" spans="1:6" ht="15.6" x14ac:dyDescent="0.3">
      <c r="A53" s="22">
        <v>48</v>
      </c>
      <c r="B53" s="23" t="s">
        <v>194</v>
      </c>
      <c r="C53" s="11"/>
      <c r="D53" s="27">
        <v>1</v>
      </c>
      <c r="E53" s="9"/>
      <c r="F53" s="30">
        <f t="shared" si="2"/>
        <v>0</v>
      </c>
    </row>
    <row r="54" spans="1:6" ht="15.6" x14ac:dyDescent="0.3">
      <c r="A54" s="22">
        <v>49</v>
      </c>
      <c r="B54" s="23" t="s">
        <v>195</v>
      </c>
      <c r="C54" s="11"/>
      <c r="D54" s="27">
        <v>4</v>
      </c>
      <c r="E54" s="9"/>
      <c r="F54" s="30">
        <f t="shared" si="2"/>
        <v>0</v>
      </c>
    </row>
    <row r="55" spans="1:6" ht="31.2" x14ac:dyDescent="0.3">
      <c r="A55" s="22">
        <v>50</v>
      </c>
      <c r="B55" s="23" t="s">
        <v>196</v>
      </c>
      <c r="C55" s="68"/>
      <c r="D55" s="27">
        <v>1</v>
      </c>
      <c r="E55" s="9"/>
      <c r="F55" s="30">
        <f t="shared" si="2"/>
        <v>0</v>
      </c>
    </row>
    <row r="56" spans="1:6" ht="31.2" x14ac:dyDescent="0.3">
      <c r="A56" s="22">
        <v>51</v>
      </c>
      <c r="B56" s="23" t="s">
        <v>197</v>
      </c>
      <c r="C56" s="68"/>
      <c r="D56" s="27">
        <v>1</v>
      </c>
      <c r="E56" s="9"/>
      <c r="F56" s="30">
        <f t="shared" si="2"/>
        <v>0</v>
      </c>
    </row>
    <row r="57" spans="1:6" ht="15.6" x14ac:dyDescent="0.3">
      <c r="A57" s="22">
        <v>52</v>
      </c>
      <c r="B57" s="23" t="s">
        <v>198</v>
      </c>
      <c r="C57" s="68"/>
      <c r="D57" s="27">
        <v>1</v>
      </c>
      <c r="E57" s="9"/>
      <c r="F57" s="30">
        <f t="shared" si="2"/>
        <v>0</v>
      </c>
    </row>
    <row r="58" spans="1:6" ht="31.2" x14ac:dyDescent="0.3">
      <c r="A58" s="22">
        <v>53</v>
      </c>
      <c r="B58" s="23" t="s">
        <v>199</v>
      </c>
      <c r="C58" s="68"/>
      <c r="D58" s="27">
        <v>1</v>
      </c>
      <c r="E58" s="9"/>
      <c r="F58" s="30">
        <f t="shared" si="2"/>
        <v>0</v>
      </c>
    </row>
    <row r="59" spans="1:6" ht="15.6" x14ac:dyDescent="0.3">
      <c r="A59" s="22">
        <v>54</v>
      </c>
      <c r="B59" s="23" t="s">
        <v>18</v>
      </c>
      <c r="C59" s="68"/>
      <c r="D59" s="27">
        <v>1</v>
      </c>
      <c r="E59" s="9"/>
      <c r="F59" s="30">
        <f t="shared" si="2"/>
        <v>0</v>
      </c>
    </row>
    <row r="60" spans="1:6" ht="15.6" x14ac:dyDescent="0.3">
      <c r="A60" s="22">
        <v>55</v>
      </c>
      <c r="B60" s="23" t="s">
        <v>19</v>
      </c>
      <c r="C60" s="68"/>
      <c r="D60" s="27">
        <v>1</v>
      </c>
      <c r="E60" s="9"/>
      <c r="F60" s="30">
        <f t="shared" si="2"/>
        <v>0</v>
      </c>
    </row>
    <row r="61" spans="1:6" ht="15.6" x14ac:dyDescent="0.3">
      <c r="A61" s="22">
        <v>56</v>
      </c>
      <c r="B61" s="23" t="s">
        <v>200</v>
      </c>
      <c r="C61" s="68"/>
      <c r="D61" s="27">
        <v>1</v>
      </c>
      <c r="E61" s="9"/>
      <c r="F61" s="30">
        <f t="shared" si="2"/>
        <v>0</v>
      </c>
    </row>
    <row r="62" spans="1:6" ht="15.6" x14ac:dyDescent="0.3">
      <c r="A62" s="22">
        <v>57</v>
      </c>
      <c r="B62" s="23" t="s">
        <v>66</v>
      </c>
      <c r="C62" s="68"/>
      <c r="D62" s="27">
        <v>120</v>
      </c>
      <c r="E62" s="9"/>
      <c r="F62" s="30">
        <f t="shared" si="2"/>
        <v>0</v>
      </c>
    </row>
    <row r="63" spans="1:6" ht="16.2" thickBot="1" x14ac:dyDescent="0.35">
      <c r="A63" s="24">
        <v>58</v>
      </c>
      <c r="B63" s="25" t="s">
        <v>29</v>
      </c>
      <c r="C63" s="69"/>
      <c r="D63" s="66">
        <v>18</v>
      </c>
      <c r="E63" s="64"/>
      <c r="F63" s="32">
        <f t="shared" si="2"/>
        <v>0</v>
      </c>
    </row>
    <row r="64" spans="1:6" ht="37.5" customHeight="1" thickBot="1" x14ac:dyDescent="0.35">
      <c r="A64" s="163" t="s">
        <v>232</v>
      </c>
      <c r="B64" s="164"/>
      <c r="C64" s="164"/>
      <c r="D64" s="164"/>
      <c r="E64" s="165"/>
      <c r="F64" s="70">
        <f>SUM(F31:F63)</f>
        <v>0</v>
      </c>
    </row>
    <row r="65" spans="1:6" ht="37.5" customHeight="1" thickBot="1" x14ac:dyDescent="0.35">
      <c r="A65" s="160" t="s">
        <v>233</v>
      </c>
      <c r="B65" s="161"/>
      <c r="C65" s="161"/>
      <c r="D65" s="161"/>
      <c r="E65" s="162"/>
      <c r="F65" s="72">
        <f>SUM(F29,F64)</f>
        <v>0</v>
      </c>
    </row>
  </sheetData>
  <sheetProtection algorithmName="SHA-512" hashValue="NhmzbR+P8RfWxj11s+yfufTMwpU1MXC5OieWqXCzGAXbiVY1ER/8zSfeGQNq+VWNg3UzssN9oMkFQcXwWVyEWw==" saltValue="oxaG7t12BcytKKcvLBnTMg==" spinCount="100000" sheet="1" objects="1" scenarios="1" formatCells="0" formatColumns="0" formatRows="0" insertColumns="0" insertRows="0"/>
  <mergeCells count="6">
    <mergeCell ref="A65:E65"/>
    <mergeCell ref="A2:F2"/>
    <mergeCell ref="A29:E29"/>
    <mergeCell ref="A3:F3"/>
    <mergeCell ref="B30:F30"/>
    <mergeCell ref="A64:E6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7"/>
  <sheetViews>
    <sheetView tabSelected="1" topLeftCell="A22" workbookViewId="0">
      <selection activeCell="E26" sqref="E26"/>
    </sheetView>
  </sheetViews>
  <sheetFormatPr defaultColWidth="9.109375" defaultRowHeight="14.4" x14ac:dyDescent="0.3"/>
  <cols>
    <col min="1" max="1" width="5.88671875" style="1" customWidth="1"/>
    <col min="2" max="2" width="32" style="1" customWidth="1"/>
    <col min="3" max="3" width="28.109375" style="1" customWidth="1"/>
    <col min="4" max="4" width="9.109375" style="1"/>
    <col min="5" max="5" width="15.5546875" style="1" customWidth="1"/>
    <col min="6" max="6" width="21.88671875" style="1" customWidth="1"/>
    <col min="7" max="16384" width="9.109375" style="1"/>
  </cols>
  <sheetData>
    <row r="1" spans="1:9" ht="15" thickBot="1" x14ac:dyDescent="0.35"/>
    <row r="2" spans="1:9" ht="54.75" customHeight="1" thickBot="1" x14ac:dyDescent="0.35">
      <c r="A2" s="157" t="s">
        <v>234</v>
      </c>
      <c r="B2" s="158"/>
      <c r="C2" s="158"/>
      <c r="D2" s="158"/>
      <c r="E2" s="158"/>
      <c r="F2" s="159"/>
    </row>
    <row r="3" spans="1:9" ht="39" customHeight="1" thickBot="1" x14ac:dyDescent="0.35">
      <c r="A3" s="166" t="s">
        <v>235</v>
      </c>
      <c r="B3" s="167"/>
      <c r="C3" s="167"/>
      <c r="D3" s="167"/>
      <c r="E3" s="167"/>
      <c r="F3" s="168"/>
      <c r="I3" s="67"/>
    </row>
    <row r="4" spans="1:9" ht="47.4" thickBot="1" x14ac:dyDescent="0.35">
      <c r="A4" s="19" t="s">
        <v>213</v>
      </c>
      <c r="B4" s="19" t="s">
        <v>214</v>
      </c>
      <c r="C4" s="19" t="s">
        <v>520</v>
      </c>
      <c r="D4" s="19" t="s">
        <v>215</v>
      </c>
      <c r="E4" s="19" t="s">
        <v>216</v>
      </c>
      <c r="F4" s="19" t="s">
        <v>217</v>
      </c>
    </row>
    <row r="5" spans="1:9" ht="15.6" x14ac:dyDescent="0.3">
      <c r="A5" s="20">
        <v>1</v>
      </c>
      <c r="B5" s="21" t="s">
        <v>56</v>
      </c>
      <c r="C5" s="3"/>
      <c r="D5" s="26">
        <v>68</v>
      </c>
      <c r="E5" s="5"/>
      <c r="F5" s="29">
        <f t="shared" ref="F5:F29" si="0">D5*E5</f>
        <v>0</v>
      </c>
    </row>
    <row r="6" spans="1:9" ht="15.6" x14ac:dyDescent="0.3">
      <c r="A6" s="22">
        <v>2</v>
      </c>
      <c r="B6" s="23" t="s">
        <v>57</v>
      </c>
      <c r="C6" s="7"/>
      <c r="D6" s="27">
        <v>110</v>
      </c>
      <c r="E6" s="9"/>
      <c r="F6" s="30">
        <f t="shared" si="0"/>
        <v>0</v>
      </c>
    </row>
    <row r="7" spans="1:9" ht="15.6" x14ac:dyDescent="0.3">
      <c r="A7" s="22">
        <v>3</v>
      </c>
      <c r="B7" s="23" t="s">
        <v>58</v>
      </c>
      <c r="C7" s="7"/>
      <c r="D7" s="27">
        <v>67</v>
      </c>
      <c r="E7" s="9"/>
      <c r="F7" s="30">
        <f t="shared" si="0"/>
        <v>0</v>
      </c>
    </row>
    <row r="8" spans="1:9" ht="15.6" x14ac:dyDescent="0.3">
      <c r="A8" s="22">
        <v>4</v>
      </c>
      <c r="B8" s="23" t="s">
        <v>59</v>
      </c>
      <c r="C8" s="11"/>
      <c r="D8" s="27">
        <v>68</v>
      </c>
      <c r="E8" s="9"/>
      <c r="F8" s="30">
        <f t="shared" si="0"/>
        <v>0</v>
      </c>
    </row>
    <row r="9" spans="1:9" ht="15.6" x14ac:dyDescent="0.3">
      <c r="A9" s="22">
        <v>5</v>
      </c>
      <c r="B9" s="23" t="s">
        <v>60</v>
      </c>
      <c r="C9" s="11"/>
      <c r="D9" s="27">
        <v>4</v>
      </c>
      <c r="E9" s="9"/>
      <c r="F9" s="30">
        <f t="shared" si="0"/>
        <v>0</v>
      </c>
    </row>
    <row r="10" spans="1:9" ht="15.6" x14ac:dyDescent="0.3">
      <c r="A10" s="22">
        <v>6</v>
      </c>
      <c r="B10" s="23" t="s">
        <v>61</v>
      </c>
      <c r="C10" s="11"/>
      <c r="D10" s="27">
        <v>4</v>
      </c>
      <c r="E10" s="9"/>
      <c r="F10" s="30">
        <f t="shared" si="0"/>
        <v>0</v>
      </c>
    </row>
    <row r="11" spans="1:9" ht="15.6" x14ac:dyDescent="0.3">
      <c r="A11" s="22">
        <v>7</v>
      </c>
      <c r="B11" s="23" t="s">
        <v>62</v>
      </c>
      <c r="C11" s="11"/>
      <c r="D11" s="27">
        <v>67</v>
      </c>
      <c r="E11" s="9"/>
      <c r="F11" s="30">
        <f t="shared" si="0"/>
        <v>0</v>
      </c>
    </row>
    <row r="12" spans="1:9" ht="15.6" x14ac:dyDescent="0.3">
      <c r="A12" s="22">
        <v>8</v>
      </c>
      <c r="B12" s="23" t="s">
        <v>246</v>
      </c>
      <c r="C12" s="11"/>
      <c r="D12" s="27">
        <v>4</v>
      </c>
      <c r="E12" s="9"/>
      <c r="F12" s="31">
        <f t="shared" si="0"/>
        <v>0</v>
      </c>
    </row>
    <row r="13" spans="1:9" ht="15.6" x14ac:dyDescent="0.3">
      <c r="A13" s="22">
        <v>9</v>
      </c>
      <c r="B13" s="23" t="s">
        <v>63</v>
      </c>
      <c r="C13" s="11"/>
      <c r="D13" s="27">
        <v>68</v>
      </c>
      <c r="E13" s="9"/>
      <c r="F13" s="30">
        <f t="shared" si="0"/>
        <v>0</v>
      </c>
    </row>
    <row r="14" spans="1:9" ht="15.6" x14ac:dyDescent="0.3">
      <c r="A14" s="22">
        <v>10</v>
      </c>
      <c r="B14" s="23" t="s">
        <v>57</v>
      </c>
      <c r="C14" s="11"/>
      <c r="D14" s="27">
        <v>9</v>
      </c>
      <c r="E14" s="9"/>
      <c r="F14" s="30">
        <f t="shared" si="0"/>
        <v>0</v>
      </c>
    </row>
    <row r="15" spans="1:9" ht="31.2" x14ac:dyDescent="0.3">
      <c r="A15" s="22">
        <v>11</v>
      </c>
      <c r="B15" s="23" t="s">
        <v>115</v>
      </c>
      <c r="C15" s="11"/>
      <c r="D15" s="27">
        <v>8</v>
      </c>
      <c r="E15" s="9"/>
      <c r="F15" s="30">
        <f t="shared" si="0"/>
        <v>0</v>
      </c>
    </row>
    <row r="16" spans="1:9" ht="31.2" x14ac:dyDescent="0.3">
      <c r="A16" s="22">
        <v>12</v>
      </c>
      <c r="B16" s="23" t="s">
        <v>247</v>
      </c>
      <c r="C16" s="11"/>
      <c r="D16" s="27">
        <v>4</v>
      </c>
      <c r="E16" s="9"/>
      <c r="F16" s="30">
        <f t="shared" si="0"/>
        <v>0</v>
      </c>
    </row>
    <row r="17" spans="1:6" ht="15.6" x14ac:dyDescent="0.3">
      <c r="A17" s="22">
        <v>13</v>
      </c>
      <c r="B17" s="23" t="s">
        <v>65</v>
      </c>
      <c r="C17" s="11"/>
      <c r="D17" s="27">
        <v>1</v>
      </c>
      <c r="E17" s="9"/>
      <c r="F17" s="30">
        <f t="shared" si="0"/>
        <v>0</v>
      </c>
    </row>
    <row r="18" spans="1:6" ht="15.6" x14ac:dyDescent="0.3">
      <c r="A18" s="22">
        <v>14</v>
      </c>
      <c r="B18" s="23" t="s">
        <v>67</v>
      </c>
      <c r="C18" s="11"/>
      <c r="D18" s="27">
        <v>2</v>
      </c>
      <c r="E18" s="9"/>
      <c r="F18" s="30">
        <f t="shared" si="0"/>
        <v>0</v>
      </c>
    </row>
    <row r="19" spans="1:6" ht="15.6" x14ac:dyDescent="0.3">
      <c r="A19" s="22">
        <v>15</v>
      </c>
      <c r="B19" s="23" t="s">
        <v>68</v>
      </c>
      <c r="C19" s="11"/>
      <c r="D19" s="27">
        <v>250</v>
      </c>
      <c r="E19" s="9"/>
      <c r="F19" s="30">
        <f t="shared" si="0"/>
        <v>0</v>
      </c>
    </row>
    <row r="20" spans="1:6" ht="15.6" x14ac:dyDescent="0.3">
      <c r="A20" s="22">
        <v>16</v>
      </c>
      <c r="B20" s="23" t="s">
        <v>69</v>
      </c>
      <c r="C20" s="11"/>
      <c r="D20" s="27">
        <v>250</v>
      </c>
      <c r="E20" s="9"/>
      <c r="F20" s="30">
        <f t="shared" si="0"/>
        <v>0</v>
      </c>
    </row>
    <row r="21" spans="1:6" ht="15.6" x14ac:dyDescent="0.3">
      <c r="A21" s="22">
        <v>17</v>
      </c>
      <c r="B21" s="23" t="s">
        <v>71</v>
      </c>
      <c r="C21" s="11"/>
      <c r="D21" s="27">
        <v>1</v>
      </c>
      <c r="E21" s="9"/>
      <c r="F21" s="30">
        <f t="shared" si="0"/>
        <v>0</v>
      </c>
    </row>
    <row r="22" spans="1:6" ht="31.2" x14ac:dyDescent="0.3">
      <c r="A22" s="22">
        <v>18</v>
      </c>
      <c r="B22" s="23" t="s">
        <v>74</v>
      </c>
      <c r="C22" s="11"/>
      <c r="D22" s="27">
        <v>4</v>
      </c>
      <c r="E22" s="9"/>
      <c r="F22" s="30">
        <f>D22*E22</f>
        <v>0</v>
      </c>
    </row>
    <row r="23" spans="1:6" ht="15.6" x14ac:dyDescent="0.3">
      <c r="A23" s="22">
        <v>19</v>
      </c>
      <c r="B23" s="23" t="s">
        <v>75</v>
      </c>
      <c r="C23" s="12"/>
      <c r="D23" s="27">
        <v>4</v>
      </c>
      <c r="E23" s="9"/>
      <c r="F23" s="30">
        <f>D23*E23</f>
        <v>0</v>
      </c>
    </row>
    <row r="24" spans="1:6" ht="15.6" x14ac:dyDescent="0.3">
      <c r="A24" s="22">
        <v>20</v>
      </c>
      <c r="B24" s="23" t="s">
        <v>248</v>
      </c>
      <c r="C24" s="11"/>
      <c r="D24" s="27">
        <v>67</v>
      </c>
      <c r="E24" s="9"/>
      <c r="F24" s="30">
        <f>D24*E24</f>
        <v>0</v>
      </c>
    </row>
    <row r="25" spans="1:6" ht="15.6" x14ac:dyDescent="0.3">
      <c r="A25" s="22">
        <v>21</v>
      </c>
      <c r="B25" s="23" t="s">
        <v>102</v>
      </c>
      <c r="C25" s="11"/>
      <c r="D25" s="27">
        <v>18</v>
      </c>
      <c r="E25" s="9"/>
      <c r="F25" s="30">
        <f>D25*E25</f>
        <v>0</v>
      </c>
    </row>
    <row r="26" spans="1:6" ht="15.6" x14ac:dyDescent="0.3">
      <c r="A26" s="22">
        <v>22</v>
      </c>
      <c r="B26" s="23" t="s">
        <v>104</v>
      </c>
      <c r="C26" s="11"/>
      <c r="D26" s="27">
        <v>4</v>
      </c>
      <c r="E26" s="9"/>
      <c r="F26" s="30">
        <f t="shared" si="0"/>
        <v>0</v>
      </c>
    </row>
    <row r="27" spans="1:6" ht="31.2" x14ac:dyDescent="0.3">
      <c r="A27" s="22">
        <v>23</v>
      </c>
      <c r="B27" s="23" t="s">
        <v>112</v>
      </c>
      <c r="C27" s="11"/>
      <c r="D27" s="27">
        <v>4</v>
      </c>
      <c r="E27" s="9"/>
      <c r="F27" s="30">
        <f t="shared" si="0"/>
        <v>0</v>
      </c>
    </row>
    <row r="28" spans="1:6" ht="15.6" x14ac:dyDescent="0.3">
      <c r="A28" s="22">
        <v>24</v>
      </c>
      <c r="B28" s="23" t="s">
        <v>113</v>
      </c>
      <c r="C28" s="11"/>
      <c r="D28" s="27">
        <v>4</v>
      </c>
      <c r="E28" s="9"/>
      <c r="F28" s="30">
        <f t="shared" si="0"/>
        <v>0</v>
      </c>
    </row>
    <row r="29" spans="1:6" ht="16.2" thickBot="1" x14ac:dyDescent="0.35">
      <c r="A29" s="24">
        <v>25</v>
      </c>
      <c r="B29" s="25" t="s">
        <v>114</v>
      </c>
      <c r="C29" s="15"/>
      <c r="D29" s="66">
        <v>4</v>
      </c>
      <c r="E29" s="64"/>
      <c r="F29" s="32">
        <f t="shared" si="0"/>
        <v>0</v>
      </c>
    </row>
    <row r="30" spans="1:6" ht="39.75" customHeight="1" thickBot="1" x14ac:dyDescent="0.35">
      <c r="A30" s="184" t="s">
        <v>235</v>
      </c>
      <c r="B30" s="185"/>
      <c r="C30" s="185"/>
      <c r="D30" s="185"/>
      <c r="E30" s="186"/>
      <c r="F30" s="80">
        <f>SUM(F5:F29)</f>
        <v>0</v>
      </c>
    </row>
    <row r="31" spans="1:6" ht="43.5" customHeight="1" thickBot="1" x14ac:dyDescent="0.35">
      <c r="A31" s="71">
        <v>26</v>
      </c>
      <c r="B31" s="187" t="s">
        <v>236</v>
      </c>
      <c r="C31" s="188"/>
      <c r="D31" s="188"/>
      <c r="E31" s="188"/>
      <c r="F31" s="189"/>
    </row>
    <row r="32" spans="1:6" ht="31.2" x14ac:dyDescent="0.3">
      <c r="A32" s="20">
        <v>27</v>
      </c>
      <c r="B32" s="21" t="s">
        <v>145</v>
      </c>
      <c r="C32" s="3"/>
      <c r="D32" s="26">
        <v>2</v>
      </c>
      <c r="E32" s="5"/>
      <c r="F32" s="29">
        <f t="shared" ref="F32:F48" si="1">D32*E32</f>
        <v>0</v>
      </c>
    </row>
    <row r="33" spans="1:6" ht="15.6" x14ac:dyDescent="0.3">
      <c r="A33" s="22">
        <v>28</v>
      </c>
      <c r="B33" s="23" t="s">
        <v>141</v>
      </c>
      <c r="C33" s="7"/>
      <c r="D33" s="27">
        <v>1</v>
      </c>
      <c r="E33" s="9"/>
      <c r="F33" s="30">
        <f t="shared" si="1"/>
        <v>0</v>
      </c>
    </row>
    <row r="34" spans="1:6" ht="15.6" x14ac:dyDescent="0.3">
      <c r="A34" s="22">
        <v>29</v>
      </c>
      <c r="B34" s="23" t="s">
        <v>142</v>
      </c>
      <c r="C34" s="7"/>
      <c r="D34" s="27">
        <v>2</v>
      </c>
      <c r="E34" s="9"/>
      <c r="F34" s="30">
        <f t="shared" si="1"/>
        <v>0</v>
      </c>
    </row>
    <row r="35" spans="1:6" ht="15.6" x14ac:dyDescent="0.3">
      <c r="A35" s="22">
        <v>30</v>
      </c>
      <c r="B35" s="23" t="s">
        <v>57</v>
      </c>
      <c r="C35" s="11"/>
      <c r="D35" s="27">
        <v>34</v>
      </c>
      <c r="E35" s="9"/>
      <c r="F35" s="30">
        <f t="shared" si="1"/>
        <v>0</v>
      </c>
    </row>
    <row r="36" spans="1:6" ht="15.6" x14ac:dyDescent="0.3">
      <c r="A36" s="22">
        <v>31</v>
      </c>
      <c r="B36" s="23" t="s">
        <v>59</v>
      </c>
      <c r="C36" s="11"/>
      <c r="D36" s="27">
        <v>13</v>
      </c>
      <c r="E36" s="9"/>
      <c r="F36" s="30">
        <f t="shared" si="1"/>
        <v>0</v>
      </c>
    </row>
    <row r="37" spans="1:6" ht="15.6" x14ac:dyDescent="0.3">
      <c r="A37" s="22">
        <v>32</v>
      </c>
      <c r="B37" s="23" t="s">
        <v>62</v>
      </c>
      <c r="C37" s="11"/>
      <c r="D37" s="27">
        <v>15</v>
      </c>
      <c r="E37" s="9"/>
      <c r="F37" s="30">
        <f t="shared" si="1"/>
        <v>0</v>
      </c>
    </row>
    <row r="38" spans="1:6" ht="15.6" x14ac:dyDescent="0.3">
      <c r="A38" s="22">
        <v>33</v>
      </c>
      <c r="B38" s="23" t="s">
        <v>56</v>
      </c>
      <c r="C38" s="11"/>
      <c r="D38" s="27">
        <v>19</v>
      </c>
      <c r="E38" s="9"/>
      <c r="F38" s="30">
        <f t="shared" si="1"/>
        <v>0</v>
      </c>
    </row>
    <row r="39" spans="1:6" ht="15.6" x14ac:dyDescent="0.3">
      <c r="A39" s="22">
        <v>34</v>
      </c>
      <c r="B39" s="23" t="s">
        <v>48</v>
      </c>
      <c r="C39" s="11"/>
      <c r="D39" s="27">
        <v>12</v>
      </c>
      <c r="E39" s="9"/>
      <c r="F39" s="31">
        <f t="shared" si="1"/>
        <v>0</v>
      </c>
    </row>
    <row r="40" spans="1:6" ht="15.6" x14ac:dyDescent="0.3">
      <c r="A40" s="22">
        <v>35</v>
      </c>
      <c r="B40" s="23" t="s">
        <v>50</v>
      </c>
      <c r="C40" s="11"/>
      <c r="D40" s="27">
        <v>12</v>
      </c>
      <c r="E40" s="9"/>
      <c r="F40" s="30">
        <f t="shared" si="1"/>
        <v>0</v>
      </c>
    </row>
    <row r="41" spans="1:6" ht="15.6" x14ac:dyDescent="0.3">
      <c r="A41" s="22">
        <v>36</v>
      </c>
      <c r="B41" s="23" t="s">
        <v>104</v>
      </c>
      <c r="C41" s="11"/>
      <c r="D41" s="27">
        <v>1</v>
      </c>
      <c r="E41" s="9"/>
      <c r="F41" s="30">
        <f t="shared" si="1"/>
        <v>0</v>
      </c>
    </row>
    <row r="42" spans="1:6" ht="15.6" x14ac:dyDescent="0.3">
      <c r="A42" s="22">
        <v>37</v>
      </c>
      <c r="B42" s="23" t="s">
        <v>157</v>
      </c>
      <c r="C42" s="11"/>
      <c r="D42" s="27">
        <v>1</v>
      </c>
      <c r="E42" s="9"/>
      <c r="F42" s="30">
        <f t="shared" si="1"/>
        <v>0</v>
      </c>
    </row>
    <row r="43" spans="1:6" ht="15.6" x14ac:dyDescent="0.3">
      <c r="A43" s="22">
        <v>38</v>
      </c>
      <c r="B43" s="23" t="s">
        <v>158</v>
      </c>
      <c r="C43" s="11"/>
      <c r="D43" s="27">
        <v>11</v>
      </c>
      <c r="E43" s="9"/>
      <c r="F43" s="30">
        <f t="shared" si="1"/>
        <v>0</v>
      </c>
    </row>
    <row r="44" spans="1:6" ht="15.6" x14ac:dyDescent="0.3">
      <c r="A44" s="22">
        <v>39</v>
      </c>
      <c r="B44" s="23" t="s">
        <v>159</v>
      </c>
      <c r="C44" s="11"/>
      <c r="D44" s="27">
        <v>11</v>
      </c>
      <c r="E44" s="9"/>
      <c r="F44" s="30">
        <f t="shared" si="1"/>
        <v>0</v>
      </c>
    </row>
    <row r="45" spans="1:6" ht="31.2" x14ac:dyDescent="0.3">
      <c r="A45" s="22">
        <v>40</v>
      </c>
      <c r="B45" s="23" t="s">
        <v>160</v>
      </c>
      <c r="C45" s="11"/>
      <c r="D45" s="27">
        <v>2</v>
      </c>
      <c r="E45" s="9"/>
      <c r="F45" s="30">
        <f t="shared" si="1"/>
        <v>0</v>
      </c>
    </row>
    <row r="46" spans="1:6" ht="31.2" x14ac:dyDescent="0.3">
      <c r="A46" s="22">
        <v>41</v>
      </c>
      <c r="B46" s="23" t="s">
        <v>112</v>
      </c>
      <c r="C46" s="11"/>
      <c r="D46" s="27">
        <v>2</v>
      </c>
      <c r="E46" s="9"/>
      <c r="F46" s="30">
        <f t="shared" si="1"/>
        <v>0</v>
      </c>
    </row>
    <row r="47" spans="1:6" ht="15.6" x14ac:dyDescent="0.3">
      <c r="A47" s="22">
        <v>42</v>
      </c>
      <c r="B47" s="23" t="s">
        <v>161</v>
      </c>
      <c r="C47" s="11"/>
      <c r="D47" s="27">
        <v>1</v>
      </c>
      <c r="E47" s="9"/>
      <c r="F47" s="30">
        <f t="shared" si="1"/>
        <v>0</v>
      </c>
    </row>
    <row r="48" spans="1:6" ht="15.6" x14ac:dyDescent="0.3">
      <c r="A48" s="22">
        <v>43</v>
      </c>
      <c r="B48" s="23" t="s">
        <v>113</v>
      </c>
      <c r="C48" s="11"/>
      <c r="D48" s="27">
        <v>22</v>
      </c>
      <c r="E48" s="9"/>
      <c r="F48" s="30">
        <f t="shared" si="1"/>
        <v>0</v>
      </c>
    </row>
    <row r="49" spans="1:6" ht="15.6" x14ac:dyDescent="0.3">
      <c r="A49" s="22">
        <v>44</v>
      </c>
      <c r="B49" s="23" t="s">
        <v>114</v>
      </c>
      <c r="C49" s="11"/>
      <c r="D49" s="27">
        <v>22</v>
      </c>
      <c r="E49" s="9"/>
      <c r="F49" s="30">
        <f>D49*E49</f>
        <v>0</v>
      </c>
    </row>
    <row r="50" spans="1:6" ht="15.6" x14ac:dyDescent="0.3">
      <c r="A50" s="22">
        <v>45</v>
      </c>
      <c r="B50" s="23" t="s">
        <v>162</v>
      </c>
      <c r="C50" s="12"/>
      <c r="D50" s="27">
        <v>8</v>
      </c>
      <c r="E50" s="9"/>
      <c r="F50" s="30">
        <f>D50*E50</f>
        <v>0</v>
      </c>
    </row>
    <row r="51" spans="1:6" ht="16.2" thickBot="1" x14ac:dyDescent="0.35">
      <c r="A51" s="24">
        <v>46</v>
      </c>
      <c r="B51" s="62" t="s">
        <v>163</v>
      </c>
      <c r="C51" s="15"/>
      <c r="D51" s="66">
        <v>8</v>
      </c>
      <c r="E51" s="64"/>
      <c r="F51" s="32">
        <f>D51*E51</f>
        <v>0</v>
      </c>
    </row>
    <row r="52" spans="1:6" ht="31.5" customHeight="1" thickBot="1" x14ac:dyDescent="0.35">
      <c r="A52" s="193" t="s">
        <v>237</v>
      </c>
      <c r="B52" s="194"/>
      <c r="C52" s="194"/>
      <c r="D52" s="194"/>
      <c r="E52" s="195"/>
      <c r="F52" s="81">
        <f>SUM(F32:F51)</f>
        <v>0</v>
      </c>
    </row>
    <row r="53" spans="1:6" ht="31.5" customHeight="1" thickBot="1" x14ac:dyDescent="0.35">
      <c r="A53" s="82">
        <v>47</v>
      </c>
      <c r="B53" s="175" t="s">
        <v>238</v>
      </c>
      <c r="C53" s="176"/>
      <c r="D53" s="176"/>
      <c r="E53" s="176"/>
      <c r="F53" s="177"/>
    </row>
    <row r="54" spans="1:6" ht="15.6" x14ac:dyDescent="0.3">
      <c r="A54" s="20">
        <v>48</v>
      </c>
      <c r="B54" s="21" t="s">
        <v>57</v>
      </c>
      <c r="C54" s="73"/>
      <c r="D54" s="4">
        <v>9</v>
      </c>
      <c r="E54" s="74"/>
      <c r="F54" s="75">
        <f>D54*E54</f>
        <v>0</v>
      </c>
    </row>
    <row r="55" spans="1:6" ht="15.6" x14ac:dyDescent="0.3">
      <c r="A55" s="22">
        <v>49</v>
      </c>
      <c r="B55" s="23" t="s">
        <v>104</v>
      </c>
      <c r="C55" s="11"/>
      <c r="D55" s="8">
        <v>1</v>
      </c>
      <c r="E55" s="76"/>
      <c r="F55" s="10">
        <f t="shared" ref="F55:F73" si="2">D55*E55</f>
        <v>0</v>
      </c>
    </row>
    <row r="56" spans="1:6" ht="16.2" thickBot="1" x14ac:dyDescent="0.35">
      <c r="A56" s="24">
        <v>50</v>
      </c>
      <c r="B56" s="25" t="s">
        <v>157</v>
      </c>
      <c r="C56" s="15"/>
      <c r="D56" s="63">
        <v>1</v>
      </c>
      <c r="E56" s="77"/>
      <c r="F56" s="17">
        <f t="shared" si="2"/>
        <v>0</v>
      </c>
    </row>
    <row r="57" spans="1:6" ht="33.75" customHeight="1" thickBot="1" x14ac:dyDescent="0.35">
      <c r="A57" s="196" t="s">
        <v>238</v>
      </c>
      <c r="B57" s="197"/>
      <c r="C57" s="197"/>
      <c r="D57" s="197"/>
      <c r="E57" s="198"/>
      <c r="F57" s="81">
        <f>SUM(F54:F56)</f>
        <v>0</v>
      </c>
    </row>
    <row r="58" spans="1:6" ht="33.75" customHeight="1" thickBot="1" x14ac:dyDescent="0.35">
      <c r="A58" s="82">
        <v>51</v>
      </c>
      <c r="B58" s="175" t="s">
        <v>239</v>
      </c>
      <c r="C58" s="176"/>
      <c r="D58" s="176"/>
      <c r="E58" s="176"/>
      <c r="F58" s="177"/>
    </row>
    <row r="59" spans="1:6" ht="15.6" x14ac:dyDescent="0.3">
      <c r="A59" s="2">
        <v>52</v>
      </c>
      <c r="B59" s="3" t="s">
        <v>210</v>
      </c>
      <c r="C59" s="73"/>
      <c r="D59" s="26">
        <v>1</v>
      </c>
      <c r="E59" s="5"/>
      <c r="F59" s="86">
        <f t="shared" si="2"/>
        <v>0</v>
      </c>
    </row>
    <row r="60" spans="1:6" ht="15.6" x14ac:dyDescent="0.3">
      <c r="A60" s="6">
        <v>53</v>
      </c>
      <c r="B60" s="7" t="s">
        <v>48</v>
      </c>
      <c r="C60" s="68"/>
      <c r="D60" s="27">
        <v>6</v>
      </c>
      <c r="E60" s="9"/>
      <c r="F60" s="30">
        <f t="shared" si="2"/>
        <v>0</v>
      </c>
    </row>
    <row r="61" spans="1:6" ht="15.6" x14ac:dyDescent="0.3">
      <c r="A61" s="6">
        <v>54</v>
      </c>
      <c r="B61" s="7" t="s">
        <v>183</v>
      </c>
      <c r="C61" s="68"/>
      <c r="D61" s="27">
        <v>4</v>
      </c>
      <c r="E61" s="9"/>
      <c r="F61" s="30">
        <f t="shared" si="2"/>
        <v>0</v>
      </c>
    </row>
    <row r="62" spans="1:6" ht="15.6" x14ac:dyDescent="0.3">
      <c r="A62" s="6">
        <v>55</v>
      </c>
      <c r="B62" s="7" t="s">
        <v>57</v>
      </c>
      <c r="C62" s="78"/>
      <c r="D62" s="27">
        <v>26</v>
      </c>
      <c r="E62" s="9"/>
      <c r="F62" s="30">
        <f t="shared" si="2"/>
        <v>0</v>
      </c>
    </row>
    <row r="63" spans="1:6" ht="15.6" x14ac:dyDescent="0.3">
      <c r="A63" s="6">
        <v>56</v>
      </c>
      <c r="B63" s="7" t="s">
        <v>184</v>
      </c>
      <c r="C63" s="68"/>
      <c r="D63" s="27">
        <v>2</v>
      </c>
      <c r="E63" s="9"/>
      <c r="F63" s="30">
        <f t="shared" si="2"/>
        <v>0</v>
      </c>
    </row>
    <row r="64" spans="1:6" ht="15.6" x14ac:dyDescent="0.3">
      <c r="A64" s="6">
        <v>57</v>
      </c>
      <c r="B64" s="7" t="s">
        <v>141</v>
      </c>
      <c r="C64" s="68"/>
      <c r="D64" s="27">
        <v>1</v>
      </c>
      <c r="E64" s="9"/>
      <c r="F64" s="30">
        <f t="shared" si="2"/>
        <v>0</v>
      </c>
    </row>
    <row r="65" spans="1:6" ht="16.2" thickBot="1" x14ac:dyDescent="0.35">
      <c r="A65" s="13">
        <v>58</v>
      </c>
      <c r="B65" s="14" t="s">
        <v>65</v>
      </c>
      <c r="C65" s="69"/>
      <c r="D65" s="66">
        <v>1</v>
      </c>
      <c r="E65" s="64"/>
      <c r="F65" s="32">
        <f t="shared" si="2"/>
        <v>0</v>
      </c>
    </row>
    <row r="66" spans="1:6" ht="33" customHeight="1" thickBot="1" x14ac:dyDescent="0.35">
      <c r="A66" s="172" t="s">
        <v>240</v>
      </c>
      <c r="B66" s="173"/>
      <c r="C66" s="173"/>
      <c r="D66" s="173"/>
      <c r="E66" s="174"/>
      <c r="F66" s="83">
        <f>SUM(F59:F65)</f>
        <v>0</v>
      </c>
    </row>
    <row r="67" spans="1:6" ht="33" customHeight="1" thickBot="1" x14ac:dyDescent="0.35">
      <c r="A67" s="82">
        <v>59</v>
      </c>
      <c r="B67" s="175" t="s">
        <v>241</v>
      </c>
      <c r="C67" s="176"/>
      <c r="D67" s="176"/>
      <c r="E67" s="176"/>
      <c r="F67" s="177"/>
    </row>
    <row r="68" spans="1:6" ht="15.6" x14ac:dyDescent="0.3">
      <c r="A68" s="20">
        <v>60</v>
      </c>
      <c r="B68" s="87" t="s">
        <v>48</v>
      </c>
      <c r="C68" s="79"/>
      <c r="D68" s="26">
        <v>3</v>
      </c>
      <c r="E68" s="5"/>
      <c r="F68" s="86">
        <f t="shared" si="2"/>
        <v>0</v>
      </c>
    </row>
    <row r="69" spans="1:6" ht="15.6" x14ac:dyDescent="0.3">
      <c r="A69" s="22">
        <v>61</v>
      </c>
      <c r="B69" s="23" t="s">
        <v>57</v>
      </c>
      <c r="C69" s="68"/>
      <c r="D69" s="27">
        <v>19</v>
      </c>
      <c r="E69" s="9"/>
      <c r="F69" s="30">
        <f t="shared" si="2"/>
        <v>0</v>
      </c>
    </row>
    <row r="70" spans="1:6" ht="15.6" x14ac:dyDescent="0.3">
      <c r="A70" s="22">
        <v>62</v>
      </c>
      <c r="B70" s="23" t="s">
        <v>204</v>
      </c>
      <c r="C70" s="68"/>
      <c r="D70" s="27">
        <v>1</v>
      </c>
      <c r="E70" s="9"/>
      <c r="F70" s="30">
        <f t="shared" si="2"/>
        <v>0</v>
      </c>
    </row>
    <row r="71" spans="1:6" ht="15.6" x14ac:dyDescent="0.3">
      <c r="A71" s="22">
        <v>63</v>
      </c>
      <c r="B71" s="23" t="s">
        <v>205</v>
      </c>
      <c r="C71" s="68"/>
      <c r="D71" s="27">
        <v>1</v>
      </c>
      <c r="E71" s="9"/>
      <c r="F71" s="30">
        <f t="shared" si="2"/>
        <v>0</v>
      </c>
    </row>
    <row r="72" spans="1:6" ht="15.6" x14ac:dyDescent="0.3">
      <c r="A72" s="22">
        <v>64</v>
      </c>
      <c r="B72" s="23" t="s">
        <v>65</v>
      </c>
      <c r="C72" s="68"/>
      <c r="D72" s="27">
        <v>1</v>
      </c>
      <c r="E72" s="9"/>
      <c r="F72" s="30">
        <f t="shared" si="2"/>
        <v>0</v>
      </c>
    </row>
    <row r="73" spans="1:6" ht="16.2" thickBot="1" x14ac:dyDescent="0.35">
      <c r="A73" s="24">
        <v>65</v>
      </c>
      <c r="B73" s="25" t="s">
        <v>72</v>
      </c>
      <c r="C73" s="69"/>
      <c r="D73" s="66">
        <v>1</v>
      </c>
      <c r="E73" s="64"/>
      <c r="F73" s="32">
        <f t="shared" si="2"/>
        <v>0</v>
      </c>
    </row>
    <row r="74" spans="1:6" ht="37.5" customHeight="1" thickBot="1" x14ac:dyDescent="0.35">
      <c r="A74" s="175" t="s">
        <v>242</v>
      </c>
      <c r="B74" s="176"/>
      <c r="C74" s="176"/>
      <c r="D74" s="176"/>
      <c r="E74" s="177"/>
      <c r="F74" s="70">
        <f>SUM(F68:F73)</f>
        <v>0</v>
      </c>
    </row>
    <row r="75" spans="1:6" ht="41.25" customHeight="1" thickBot="1" x14ac:dyDescent="0.35">
      <c r="A75" s="190" t="s">
        <v>243</v>
      </c>
      <c r="B75" s="191"/>
      <c r="C75" s="191"/>
      <c r="D75" s="191"/>
      <c r="E75" s="192"/>
      <c r="F75" s="84">
        <f>SUM(F30,F52,F57)</f>
        <v>0</v>
      </c>
    </row>
    <row r="76" spans="1:6" ht="40.5" customHeight="1" thickBot="1" x14ac:dyDescent="0.35">
      <c r="A76" s="178" t="s">
        <v>244</v>
      </c>
      <c r="B76" s="179"/>
      <c r="C76" s="179"/>
      <c r="D76" s="179"/>
      <c r="E76" s="180"/>
      <c r="F76" s="85">
        <f>SUM(F66,F74)</f>
        <v>0</v>
      </c>
    </row>
    <row r="77" spans="1:6" ht="48.75" customHeight="1" thickBot="1" x14ac:dyDescent="0.35">
      <c r="A77" s="181" t="s">
        <v>245</v>
      </c>
      <c r="B77" s="182"/>
      <c r="C77" s="182"/>
      <c r="D77" s="182"/>
      <c r="E77" s="183"/>
      <c r="F77" s="72">
        <f>SUM(F75,F76)</f>
        <v>0</v>
      </c>
    </row>
  </sheetData>
  <sheetProtection password="E86B" sheet="1" objects="1" scenarios="1" formatCells="0" formatColumns="0" formatRows="0" insertColumns="0" insertRows="0"/>
  <mergeCells count="14">
    <mergeCell ref="A66:E66"/>
    <mergeCell ref="B67:F67"/>
    <mergeCell ref="A76:E76"/>
    <mergeCell ref="A77:E77"/>
    <mergeCell ref="A2:F2"/>
    <mergeCell ref="A3:F3"/>
    <mergeCell ref="A30:E30"/>
    <mergeCell ref="B31:F31"/>
    <mergeCell ref="A74:E74"/>
    <mergeCell ref="A75:E75"/>
    <mergeCell ref="A52:E52"/>
    <mergeCell ref="B53:F53"/>
    <mergeCell ref="A57:E57"/>
    <mergeCell ref="B58:F5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6"/>
  <sheetViews>
    <sheetView topLeftCell="A19" workbookViewId="0">
      <selection activeCell="M26" sqref="M26"/>
    </sheetView>
  </sheetViews>
  <sheetFormatPr defaultColWidth="9.109375" defaultRowHeight="14.4" x14ac:dyDescent="0.3"/>
  <cols>
    <col min="1" max="1" width="5.88671875" style="1" customWidth="1"/>
    <col min="2" max="2" width="32" style="1" customWidth="1"/>
    <col min="3" max="3" width="28.109375" style="1" customWidth="1"/>
    <col min="4" max="4" width="9.109375" style="1"/>
    <col min="5" max="5" width="15.5546875" style="1" customWidth="1"/>
    <col min="6" max="6" width="21.88671875" style="1" customWidth="1"/>
    <col min="7" max="16384" width="9.109375" style="1"/>
  </cols>
  <sheetData>
    <row r="1" spans="1:9" ht="15" thickBot="1" x14ac:dyDescent="0.35"/>
    <row r="2" spans="1:9" ht="54.75" customHeight="1" thickBot="1" x14ac:dyDescent="0.35">
      <c r="A2" s="157" t="s">
        <v>249</v>
      </c>
      <c r="B2" s="158"/>
      <c r="C2" s="158"/>
      <c r="D2" s="158"/>
      <c r="E2" s="158"/>
      <c r="F2" s="159"/>
    </row>
    <row r="3" spans="1:9" ht="39" customHeight="1" thickBot="1" x14ac:dyDescent="0.35">
      <c r="A3" s="166" t="s">
        <v>250</v>
      </c>
      <c r="B3" s="167"/>
      <c r="C3" s="167"/>
      <c r="D3" s="167"/>
      <c r="E3" s="167"/>
      <c r="F3" s="168"/>
      <c r="I3" s="67"/>
    </row>
    <row r="4" spans="1:9" ht="47.4" thickBot="1" x14ac:dyDescent="0.35">
      <c r="A4" s="19" t="s">
        <v>213</v>
      </c>
      <c r="B4" s="19" t="s">
        <v>214</v>
      </c>
      <c r="C4" s="19" t="s">
        <v>520</v>
      </c>
      <c r="D4" s="19" t="s">
        <v>215</v>
      </c>
      <c r="E4" s="19" t="s">
        <v>216</v>
      </c>
      <c r="F4" s="19" t="s">
        <v>217</v>
      </c>
    </row>
    <row r="5" spans="1:9" ht="15.6" x14ac:dyDescent="0.3">
      <c r="A5" s="20">
        <v>1</v>
      </c>
      <c r="B5" s="21" t="s">
        <v>116</v>
      </c>
      <c r="C5" s="3"/>
      <c r="D5" s="26">
        <v>4</v>
      </c>
      <c r="E5" s="5"/>
      <c r="F5" s="86">
        <f t="shared" ref="F5:F18" si="0">D5*E5</f>
        <v>0</v>
      </c>
    </row>
    <row r="6" spans="1:9" ht="31.2" x14ac:dyDescent="0.3">
      <c r="A6" s="22">
        <v>2</v>
      </c>
      <c r="B6" s="23" t="s">
        <v>256</v>
      </c>
      <c r="C6" s="88" t="s">
        <v>262</v>
      </c>
      <c r="D6" s="8">
        <v>1</v>
      </c>
      <c r="E6" s="9"/>
      <c r="F6" s="30">
        <f t="shared" si="0"/>
        <v>0</v>
      </c>
    </row>
    <row r="7" spans="1:9" ht="31.8" thickBot="1" x14ac:dyDescent="0.35">
      <c r="A7" s="24">
        <v>3</v>
      </c>
      <c r="B7" s="25" t="s">
        <v>257</v>
      </c>
      <c r="C7" s="89" t="s">
        <v>262</v>
      </c>
      <c r="D7" s="63">
        <v>1</v>
      </c>
      <c r="E7" s="64"/>
      <c r="F7" s="32">
        <f t="shared" si="0"/>
        <v>0</v>
      </c>
    </row>
    <row r="8" spans="1:9" ht="42.75" customHeight="1" thickBot="1" x14ac:dyDescent="0.35">
      <c r="A8" s="169" t="s">
        <v>251</v>
      </c>
      <c r="B8" s="170"/>
      <c r="C8" s="170"/>
      <c r="D8" s="170"/>
      <c r="E8" s="170"/>
      <c r="F8" s="171"/>
    </row>
    <row r="9" spans="1:9" ht="15.6" x14ac:dyDescent="0.3">
      <c r="A9" s="20">
        <v>4</v>
      </c>
      <c r="B9" s="87" t="s">
        <v>116</v>
      </c>
      <c r="C9" s="73"/>
      <c r="D9" s="26">
        <v>6</v>
      </c>
      <c r="E9" s="5"/>
      <c r="F9" s="86">
        <f t="shared" si="0"/>
        <v>0</v>
      </c>
    </row>
    <row r="10" spans="1:9" ht="31.2" x14ac:dyDescent="0.3">
      <c r="A10" s="22">
        <v>5</v>
      </c>
      <c r="B10" s="23" t="s">
        <v>258</v>
      </c>
      <c r="C10" s="88" t="s">
        <v>262</v>
      </c>
      <c r="D10" s="8">
        <v>1</v>
      </c>
      <c r="E10" s="9"/>
      <c r="F10" s="30">
        <f t="shared" si="0"/>
        <v>0</v>
      </c>
    </row>
    <row r="11" spans="1:9" ht="31.2" x14ac:dyDescent="0.3">
      <c r="A11" s="22">
        <v>6</v>
      </c>
      <c r="B11" s="23" t="s">
        <v>259</v>
      </c>
      <c r="C11" s="88" t="s">
        <v>262</v>
      </c>
      <c r="D11" s="8">
        <v>1</v>
      </c>
      <c r="E11" s="9"/>
      <c r="F11" s="30">
        <f t="shared" si="0"/>
        <v>0</v>
      </c>
    </row>
    <row r="12" spans="1:9" ht="31.2" x14ac:dyDescent="0.3">
      <c r="A12" s="22">
        <v>7</v>
      </c>
      <c r="B12" s="65" t="s">
        <v>119</v>
      </c>
      <c r="C12" s="88" t="s">
        <v>262</v>
      </c>
      <c r="D12" s="8">
        <v>1</v>
      </c>
      <c r="E12" s="9"/>
      <c r="F12" s="30">
        <f t="shared" si="0"/>
        <v>0</v>
      </c>
    </row>
    <row r="13" spans="1:9" ht="31.2" x14ac:dyDescent="0.3">
      <c r="A13" s="22">
        <v>8</v>
      </c>
      <c r="B13" s="23" t="s">
        <v>260</v>
      </c>
      <c r="C13" s="88" t="s">
        <v>262</v>
      </c>
      <c r="D13" s="8">
        <v>1</v>
      </c>
      <c r="E13" s="9"/>
      <c r="F13" s="31">
        <f t="shared" si="0"/>
        <v>0</v>
      </c>
    </row>
    <row r="14" spans="1:9" ht="31.2" x14ac:dyDescent="0.3">
      <c r="A14" s="22">
        <v>9</v>
      </c>
      <c r="B14" s="23" t="s">
        <v>261</v>
      </c>
      <c r="C14" s="88" t="s">
        <v>262</v>
      </c>
      <c r="D14" s="8">
        <v>1</v>
      </c>
      <c r="E14" s="9"/>
      <c r="F14" s="30">
        <f t="shared" si="0"/>
        <v>0</v>
      </c>
    </row>
    <row r="15" spans="1:9" ht="15.6" x14ac:dyDescent="0.3">
      <c r="A15" s="22">
        <v>10</v>
      </c>
      <c r="B15" s="23" t="s">
        <v>84</v>
      </c>
      <c r="C15" s="11"/>
      <c r="D15" s="27">
        <v>4</v>
      </c>
      <c r="E15" s="9"/>
      <c r="F15" s="30">
        <f t="shared" si="0"/>
        <v>0</v>
      </c>
    </row>
    <row r="16" spans="1:9" ht="15.6" x14ac:dyDescent="0.3">
      <c r="A16" s="22">
        <v>11</v>
      </c>
      <c r="B16" s="23" t="s">
        <v>120</v>
      </c>
      <c r="C16" s="11"/>
      <c r="D16" s="27">
        <v>2</v>
      </c>
      <c r="E16" s="9"/>
      <c r="F16" s="30">
        <f t="shared" si="0"/>
        <v>0</v>
      </c>
    </row>
    <row r="17" spans="1:6" ht="15.6" x14ac:dyDescent="0.3">
      <c r="A17" s="22">
        <v>12</v>
      </c>
      <c r="B17" s="23" t="s">
        <v>121</v>
      </c>
      <c r="C17" s="11"/>
      <c r="D17" s="27">
        <v>2</v>
      </c>
      <c r="E17" s="9"/>
      <c r="F17" s="30">
        <f t="shared" si="0"/>
        <v>0</v>
      </c>
    </row>
    <row r="18" spans="1:6" ht="16.2" thickBot="1" x14ac:dyDescent="0.35">
      <c r="A18" s="24">
        <v>13</v>
      </c>
      <c r="B18" s="62" t="s">
        <v>84</v>
      </c>
      <c r="C18" s="15"/>
      <c r="D18" s="66">
        <v>4</v>
      </c>
      <c r="E18" s="64"/>
      <c r="F18" s="32">
        <f t="shared" si="0"/>
        <v>0</v>
      </c>
    </row>
    <row r="19" spans="1:6" ht="41.25" customHeight="1" thickBot="1" x14ac:dyDescent="0.35">
      <c r="A19" s="184" t="s">
        <v>252</v>
      </c>
      <c r="B19" s="185"/>
      <c r="C19" s="185"/>
      <c r="D19" s="185"/>
      <c r="E19" s="186"/>
      <c r="F19" s="90">
        <f>SUM(F5:F7,F9:F18)</f>
        <v>0</v>
      </c>
    </row>
    <row r="20" spans="1:6" ht="41.25" customHeight="1" thickBot="1" x14ac:dyDescent="0.35">
      <c r="A20" s="71">
        <v>14</v>
      </c>
      <c r="B20" s="187" t="s">
        <v>253</v>
      </c>
      <c r="C20" s="188"/>
      <c r="D20" s="188"/>
      <c r="E20" s="188"/>
      <c r="F20" s="189"/>
    </row>
    <row r="21" spans="1:6" ht="15.6" x14ac:dyDescent="0.3">
      <c r="A21" s="20">
        <v>15</v>
      </c>
      <c r="B21" s="21" t="s">
        <v>151</v>
      </c>
      <c r="C21" s="3"/>
      <c r="D21" s="26">
        <v>1</v>
      </c>
      <c r="E21" s="5"/>
      <c r="F21" s="29">
        <f t="shared" ref="F21:F24" si="1">D21*E21</f>
        <v>0</v>
      </c>
    </row>
    <row r="22" spans="1:6" ht="31.2" x14ac:dyDescent="0.3">
      <c r="A22" s="22">
        <v>16</v>
      </c>
      <c r="B22" s="23" t="s">
        <v>152</v>
      </c>
      <c r="C22" s="7"/>
      <c r="D22" s="27">
        <v>1</v>
      </c>
      <c r="E22" s="9"/>
      <c r="F22" s="30">
        <f t="shared" si="1"/>
        <v>0</v>
      </c>
    </row>
    <row r="23" spans="1:6" ht="15.6" x14ac:dyDescent="0.3">
      <c r="A23" s="22">
        <v>17</v>
      </c>
      <c r="B23" s="23" t="s">
        <v>84</v>
      </c>
      <c r="C23" s="7"/>
      <c r="D23" s="27">
        <v>3</v>
      </c>
      <c r="E23" s="9"/>
      <c r="F23" s="30">
        <f t="shared" si="1"/>
        <v>0</v>
      </c>
    </row>
    <row r="24" spans="1:6" ht="16.2" thickBot="1" x14ac:dyDescent="0.35">
      <c r="A24" s="24">
        <v>18</v>
      </c>
      <c r="B24" s="25" t="s">
        <v>116</v>
      </c>
      <c r="C24" s="15"/>
      <c r="D24" s="66">
        <v>2</v>
      </c>
      <c r="E24" s="64"/>
      <c r="F24" s="32">
        <f t="shared" si="1"/>
        <v>0</v>
      </c>
    </row>
    <row r="25" spans="1:6" ht="45" customHeight="1" thickBot="1" x14ac:dyDescent="0.35">
      <c r="A25" s="184" t="s">
        <v>254</v>
      </c>
      <c r="B25" s="185"/>
      <c r="C25" s="185"/>
      <c r="D25" s="185"/>
      <c r="E25" s="186"/>
      <c r="F25" s="90">
        <f>SUM(F21:F24)</f>
        <v>0</v>
      </c>
    </row>
    <row r="26" spans="1:6" ht="21.6" thickBot="1" x14ac:dyDescent="0.35">
      <c r="A26" s="160" t="s">
        <v>255</v>
      </c>
      <c r="B26" s="161"/>
      <c r="C26" s="161"/>
      <c r="D26" s="161"/>
      <c r="E26" s="162"/>
      <c r="F26" s="72">
        <f>SUM(F19,F25)</f>
        <v>0</v>
      </c>
    </row>
    <row r="35" ht="37.5" customHeight="1" x14ac:dyDescent="0.3"/>
    <row r="36" ht="37.5" customHeight="1" x14ac:dyDescent="0.3"/>
  </sheetData>
  <sheetProtection algorithmName="SHA-512" hashValue="OpTwyYS+gZeTE9mYUxSS1hsg6bt9zDbKqXT2qgw8WScQYS39sFw+L9o1GbVFhyXZQZUSzJpN/jGplI+zdUyiQg==" saltValue="u53TtWFS9inNkz9FJNwXRw==" spinCount="100000" sheet="1" objects="1" scenarios="1" formatCells="0" formatColumns="0" formatRows="0" insertColumns="0" insertRows="0"/>
  <mergeCells count="7">
    <mergeCell ref="A26:E26"/>
    <mergeCell ref="A8:F8"/>
    <mergeCell ref="A2:F2"/>
    <mergeCell ref="A3:F3"/>
    <mergeCell ref="A19:E19"/>
    <mergeCell ref="B20:F20"/>
    <mergeCell ref="A25:E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9"/>
  <sheetViews>
    <sheetView workbookViewId="0">
      <selection activeCell="H6" sqref="H6"/>
    </sheetView>
  </sheetViews>
  <sheetFormatPr defaultColWidth="9.109375" defaultRowHeight="14.4" x14ac:dyDescent="0.3"/>
  <cols>
    <col min="1" max="1" width="5.88671875" style="1" customWidth="1"/>
    <col min="2" max="2" width="32" style="1" customWidth="1"/>
    <col min="3" max="3" width="28.109375" style="1" customWidth="1"/>
    <col min="4" max="4" width="9.109375" style="1"/>
    <col min="5" max="5" width="15.5546875" style="1" customWidth="1"/>
    <col min="6" max="6" width="21.88671875" style="1" customWidth="1"/>
    <col min="7" max="16384" width="9.109375" style="1"/>
  </cols>
  <sheetData>
    <row r="1" spans="1:9" ht="15" thickBot="1" x14ac:dyDescent="0.35"/>
    <row r="2" spans="1:9" ht="54.75" customHeight="1" thickBot="1" x14ac:dyDescent="0.35">
      <c r="A2" s="157" t="s">
        <v>263</v>
      </c>
      <c r="B2" s="158"/>
      <c r="C2" s="158"/>
      <c r="D2" s="158"/>
      <c r="E2" s="158"/>
      <c r="F2" s="159"/>
    </row>
    <row r="3" spans="1:9" ht="39" customHeight="1" thickBot="1" x14ac:dyDescent="0.35">
      <c r="A3" s="166" t="s">
        <v>264</v>
      </c>
      <c r="B3" s="167"/>
      <c r="C3" s="167"/>
      <c r="D3" s="167"/>
      <c r="E3" s="167"/>
      <c r="F3" s="168"/>
      <c r="I3" s="67"/>
    </row>
    <row r="4" spans="1:9" ht="47.4" thickBot="1" x14ac:dyDescent="0.35">
      <c r="A4" s="91" t="s">
        <v>213</v>
      </c>
      <c r="B4" s="91" t="s">
        <v>214</v>
      </c>
      <c r="C4" s="19" t="s">
        <v>520</v>
      </c>
      <c r="D4" s="91" t="s">
        <v>215</v>
      </c>
      <c r="E4" s="91" t="s">
        <v>216</v>
      </c>
      <c r="F4" s="91" t="s">
        <v>217</v>
      </c>
    </row>
    <row r="5" spans="1:9" ht="15.6" x14ac:dyDescent="0.3">
      <c r="A5" s="22">
        <v>1</v>
      </c>
      <c r="B5" s="65" t="s">
        <v>76</v>
      </c>
      <c r="C5" s="7"/>
      <c r="D5" s="27">
        <v>14</v>
      </c>
      <c r="E5" s="9"/>
      <c r="F5" s="31">
        <f t="shared" ref="F5:F30" si="0">D5*E5</f>
        <v>0</v>
      </c>
    </row>
    <row r="6" spans="1:9" ht="15.6" x14ac:dyDescent="0.3">
      <c r="A6" s="22">
        <v>2</v>
      </c>
      <c r="B6" s="23" t="s">
        <v>79</v>
      </c>
      <c r="C6" s="7"/>
      <c r="D6" s="27">
        <v>15</v>
      </c>
      <c r="E6" s="9"/>
      <c r="F6" s="30">
        <f t="shared" si="0"/>
        <v>0</v>
      </c>
    </row>
    <row r="7" spans="1:9" ht="15.6" x14ac:dyDescent="0.3">
      <c r="A7" s="22">
        <v>3</v>
      </c>
      <c r="B7" s="23" t="s">
        <v>80</v>
      </c>
      <c r="C7" s="7"/>
      <c r="D7" s="27">
        <v>2</v>
      </c>
      <c r="E7" s="9"/>
      <c r="F7" s="30">
        <f t="shared" si="0"/>
        <v>0</v>
      </c>
    </row>
    <row r="8" spans="1:9" ht="31.2" x14ac:dyDescent="0.3">
      <c r="A8" s="22">
        <v>4</v>
      </c>
      <c r="B8" s="23" t="s">
        <v>81</v>
      </c>
      <c r="C8" s="11"/>
      <c r="D8" s="27">
        <v>2</v>
      </c>
      <c r="E8" s="9"/>
      <c r="F8" s="30">
        <f t="shared" si="0"/>
        <v>0</v>
      </c>
    </row>
    <row r="9" spans="1:9" ht="15.6" x14ac:dyDescent="0.3">
      <c r="A9" s="22">
        <v>5</v>
      </c>
      <c r="B9" s="23" t="s">
        <v>82</v>
      </c>
      <c r="C9" s="11"/>
      <c r="D9" s="27">
        <v>1</v>
      </c>
      <c r="E9" s="9"/>
      <c r="F9" s="30">
        <f t="shared" si="0"/>
        <v>0</v>
      </c>
    </row>
    <row r="10" spans="1:9" ht="15.6" x14ac:dyDescent="0.3">
      <c r="A10" s="22">
        <v>6</v>
      </c>
      <c r="B10" s="23" t="s">
        <v>83</v>
      </c>
      <c r="C10" s="11"/>
      <c r="D10" s="27">
        <v>1</v>
      </c>
      <c r="E10" s="9"/>
      <c r="F10" s="30">
        <f t="shared" si="0"/>
        <v>0</v>
      </c>
    </row>
    <row r="11" spans="1:9" ht="15.6" x14ac:dyDescent="0.3">
      <c r="A11" s="22">
        <v>7</v>
      </c>
      <c r="B11" s="23" t="s">
        <v>85</v>
      </c>
      <c r="C11" s="11"/>
      <c r="D11" s="27">
        <v>2</v>
      </c>
      <c r="E11" s="9"/>
      <c r="F11" s="30">
        <f t="shared" si="0"/>
        <v>0</v>
      </c>
    </row>
    <row r="12" spans="1:9" ht="31.2" x14ac:dyDescent="0.3">
      <c r="A12" s="22">
        <v>8</v>
      </c>
      <c r="B12" s="23" t="s">
        <v>86</v>
      </c>
      <c r="C12" s="11"/>
      <c r="D12" s="27">
        <v>7</v>
      </c>
      <c r="E12" s="9"/>
      <c r="F12" s="31">
        <f t="shared" si="0"/>
        <v>0</v>
      </c>
    </row>
    <row r="13" spans="1:9" ht="31.2" x14ac:dyDescent="0.3">
      <c r="A13" s="22">
        <v>9</v>
      </c>
      <c r="B13" s="23" t="s">
        <v>87</v>
      </c>
      <c r="C13" s="11"/>
      <c r="D13" s="27">
        <v>1</v>
      </c>
      <c r="E13" s="9"/>
      <c r="F13" s="31">
        <f>D13*E13</f>
        <v>0</v>
      </c>
    </row>
    <row r="14" spans="1:9" ht="15.6" x14ac:dyDescent="0.3">
      <c r="A14" s="22">
        <v>10</v>
      </c>
      <c r="B14" s="23" t="s">
        <v>88</v>
      </c>
      <c r="C14" s="11"/>
      <c r="D14" s="27">
        <v>2</v>
      </c>
      <c r="E14" s="9"/>
      <c r="F14" s="31">
        <f t="shared" ref="F14:F18" si="1">D14*E14</f>
        <v>0</v>
      </c>
    </row>
    <row r="15" spans="1:9" ht="15.6" x14ac:dyDescent="0.3">
      <c r="A15" s="22">
        <v>11</v>
      </c>
      <c r="B15" s="23" t="s">
        <v>89</v>
      </c>
      <c r="C15" s="11"/>
      <c r="D15" s="27">
        <v>1</v>
      </c>
      <c r="E15" s="9"/>
      <c r="F15" s="31">
        <f t="shared" si="1"/>
        <v>0</v>
      </c>
    </row>
    <row r="16" spans="1:9" ht="15.6" x14ac:dyDescent="0.3">
      <c r="A16" s="22">
        <v>12</v>
      </c>
      <c r="B16" s="23" t="s">
        <v>90</v>
      </c>
      <c r="C16" s="11"/>
      <c r="D16" s="27">
        <v>12</v>
      </c>
      <c r="E16" s="9"/>
      <c r="F16" s="31">
        <f t="shared" si="1"/>
        <v>0</v>
      </c>
    </row>
    <row r="17" spans="1:6" ht="15.6" x14ac:dyDescent="0.3">
      <c r="A17" s="22">
        <v>13</v>
      </c>
      <c r="B17" s="23" t="s">
        <v>274</v>
      </c>
      <c r="C17" s="11"/>
      <c r="D17" s="27">
        <v>13</v>
      </c>
      <c r="E17" s="9"/>
      <c r="F17" s="31">
        <f t="shared" si="1"/>
        <v>0</v>
      </c>
    </row>
    <row r="18" spans="1:6" ht="15.6" x14ac:dyDescent="0.3">
      <c r="A18" s="22">
        <v>14</v>
      </c>
      <c r="B18" s="23" t="s">
        <v>91</v>
      </c>
      <c r="C18" s="11"/>
      <c r="D18" s="27">
        <v>1</v>
      </c>
      <c r="E18" s="9"/>
      <c r="F18" s="31">
        <f t="shared" si="1"/>
        <v>0</v>
      </c>
    </row>
    <row r="19" spans="1:6" ht="15.6" x14ac:dyDescent="0.3">
      <c r="A19" s="22">
        <v>15</v>
      </c>
      <c r="B19" s="23" t="s">
        <v>275</v>
      </c>
      <c r="C19" s="11"/>
      <c r="D19" s="27">
        <v>1</v>
      </c>
      <c r="E19" s="9"/>
      <c r="F19" s="30">
        <f t="shared" si="0"/>
        <v>0</v>
      </c>
    </row>
    <row r="20" spans="1:6" ht="15.6" x14ac:dyDescent="0.3">
      <c r="A20" s="22">
        <v>16</v>
      </c>
      <c r="B20" s="23" t="s">
        <v>92</v>
      </c>
      <c r="C20" s="11"/>
      <c r="D20" s="27">
        <v>4</v>
      </c>
      <c r="E20" s="9"/>
      <c r="F20" s="30">
        <f t="shared" si="0"/>
        <v>0</v>
      </c>
    </row>
    <row r="21" spans="1:6" ht="15.6" x14ac:dyDescent="0.3">
      <c r="A21" s="22">
        <v>17</v>
      </c>
      <c r="B21" s="23" t="s">
        <v>93</v>
      </c>
      <c r="C21" s="11"/>
      <c r="D21" s="27">
        <v>4</v>
      </c>
      <c r="E21" s="9"/>
      <c r="F21" s="30">
        <f t="shared" si="0"/>
        <v>0</v>
      </c>
    </row>
    <row r="22" spans="1:6" ht="15.6" x14ac:dyDescent="0.3">
      <c r="A22" s="22">
        <v>18</v>
      </c>
      <c r="B22" s="23" t="s">
        <v>94</v>
      </c>
      <c r="C22" s="11"/>
      <c r="D22" s="27">
        <v>4</v>
      </c>
      <c r="E22" s="9"/>
      <c r="F22" s="30">
        <f>D22*E22</f>
        <v>0</v>
      </c>
    </row>
    <row r="23" spans="1:6" ht="31.2" x14ac:dyDescent="0.3">
      <c r="A23" s="22">
        <v>19</v>
      </c>
      <c r="B23" s="23" t="s">
        <v>206</v>
      </c>
      <c r="C23" s="12"/>
      <c r="D23" s="27">
        <v>4</v>
      </c>
      <c r="E23" s="9"/>
      <c r="F23" s="30">
        <f>D23*E23</f>
        <v>0</v>
      </c>
    </row>
    <row r="24" spans="1:6" ht="31.2" x14ac:dyDescent="0.3">
      <c r="A24" s="22">
        <v>20</v>
      </c>
      <c r="B24" s="23" t="s">
        <v>95</v>
      </c>
      <c r="C24" s="11"/>
      <c r="D24" s="27">
        <v>4</v>
      </c>
      <c r="E24" s="9"/>
      <c r="F24" s="30">
        <f>D24*E24</f>
        <v>0</v>
      </c>
    </row>
    <row r="25" spans="1:6" ht="15.6" x14ac:dyDescent="0.3">
      <c r="A25" s="22">
        <v>21</v>
      </c>
      <c r="B25" s="23" t="s">
        <v>202</v>
      </c>
      <c r="C25" s="11"/>
      <c r="D25" s="27">
        <v>3</v>
      </c>
      <c r="E25" s="9"/>
      <c r="F25" s="30">
        <f>D25*E25</f>
        <v>0</v>
      </c>
    </row>
    <row r="26" spans="1:6" ht="15.6" x14ac:dyDescent="0.3">
      <c r="A26" s="22">
        <v>22</v>
      </c>
      <c r="B26" s="23" t="s">
        <v>207</v>
      </c>
      <c r="C26" s="11"/>
      <c r="D26" s="27">
        <v>2</v>
      </c>
      <c r="E26" s="9"/>
      <c r="F26" s="30">
        <f t="shared" si="0"/>
        <v>0</v>
      </c>
    </row>
    <row r="27" spans="1:6" ht="15.6" x14ac:dyDescent="0.3">
      <c r="A27" s="22">
        <v>23</v>
      </c>
      <c r="B27" s="23" t="s">
        <v>208</v>
      </c>
      <c r="C27" s="11"/>
      <c r="D27" s="27">
        <v>6</v>
      </c>
      <c r="E27" s="9"/>
      <c r="F27" s="30">
        <f t="shared" si="0"/>
        <v>0</v>
      </c>
    </row>
    <row r="28" spans="1:6" ht="15.6" x14ac:dyDescent="0.3">
      <c r="A28" s="22">
        <v>24</v>
      </c>
      <c r="B28" s="23" t="s">
        <v>209</v>
      </c>
      <c r="C28" s="11"/>
      <c r="D28" s="27">
        <v>1</v>
      </c>
      <c r="E28" s="9"/>
      <c r="F28" s="30">
        <f t="shared" si="0"/>
        <v>0</v>
      </c>
    </row>
    <row r="29" spans="1:6" ht="15.6" x14ac:dyDescent="0.3">
      <c r="A29" s="22">
        <v>25</v>
      </c>
      <c r="B29" s="23" t="s">
        <v>85</v>
      </c>
      <c r="C29" s="11"/>
      <c r="D29" s="27">
        <v>2</v>
      </c>
      <c r="E29" s="9"/>
      <c r="F29" s="30">
        <f t="shared" si="0"/>
        <v>0</v>
      </c>
    </row>
    <row r="30" spans="1:6" ht="16.2" thickBot="1" x14ac:dyDescent="0.35">
      <c r="A30" s="24">
        <v>26</v>
      </c>
      <c r="B30" s="25" t="s">
        <v>117</v>
      </c>
      <c r="C30" s="15"/>
      <c r="D30" s="66">
        <v>2</v>
      </c>
      <c r="E30" s="64"/>
      <c r="F30" s="32">
        <f t="shared" si="0"/>
        <v>0</v>
      </c>
    </row>
    <row r="31" spans="1:6" ht="39.75" customHeight="1" thickBot="1" x14ac:dyDescent="0.35">
      <c r="A31" s="184" t="s">
        <v>264</v>
      </c>
      <c r="B31" s="185"/>
      <c r="C31" s="185"/>
      <c r="D31" s="185"/>
      <c r="E31" s="186"/>
      <c r="F31" s="90">
        <f>SUM(F5:F30)</f>
        <v>0</v>
      </c>
    </row>
    <row r="32" spans="1:6" ht="43.5" customHeight="1" thickBot="1" x14ac:dyDescent="0.35">
      <c r="A32" s="71">
        <v>27</v>
      </c>
      <c r="B32" s="187" t="s">
        <v>266</v>
      </c>
      <c r="C32" s="188"/>
      <c r="D32" s="188"/>
      <c r="E32" s="188"/>
      <c r="F32" s="189"/>
    </row>
    <row r="33" spans="1:6" ht="15.6" x14ac:dyDescent="0.3">
      <c r="A33" s="20">
        <v>28</v>
      </c>
      <c r="B33" s="21" t="s">
        <v>143</v>
      </c>
      <c r="C33" s="3"/>
      <c r="D33" s="26">
        <v>1</v>
      </c>
      <c r="E33" s="5"/>
      <c r="F33" s="29">
        <f t="shared" ref="F33:F49" si="2">D33*E33</f>
        <v>0</v>
      </c>
    </row>
    <row r="34" spans="1:6" ht="15.6" x14ac:dyDescent="0.3">
      <c r="A34" s="22">
        <v>29</v>
      </c>
      <c r="B34" s="23" t="s">
        <v>76</v>
      </c>
      <c r="C34" s="7"/>
      <c r="D34" s="27">
        <v>3</v>
      </c>
      <c r="E34" s="9"/>
      <c r="F34" s="30">
        <f t="shared" si="2"/>
        <v>0</v>
      </c>
    </row>
    <row r="35" spans="1:6" ht="15.6" x14ac:dyDescent="0.3">
      <c r="A35" s="22">
        <v>30</v>
      </c>
      <c r="B35" s="23" t="s">
        <v>80</v>
      </c>
      <c r="C35" s="7"/>
      <c r="D35" s="27">
        <v>2</v>
      </c>
      <c r="E35" s="9"/>
      <c r="F35" s="30">
        <f t="shared" si="2"/>
        <v>0</v>
      </c>
    </row>
    <row r="36" spans="1:6" ht="15.6" x14ac:dyDescent="0.3">
      <c r="A36" s="95">
        <v>31</v>
      </c>
      <c r="B36" s="23" t="s">
        <v>90</v>
      </c>
      <c r="C36" s="11"/>
      <c r="D36" s="27">
        <v>3</v>
      </c>
      <c r="E36" s="9"/>
      <c r="F36" s="30">
        <f t="shared" si="2"/>
        <v>0</v>
      </c>
    </row>
    <row r="37" spans="1:6" ht="31.2" x14ac:dyDescent="0.3">
      <c r="A37" s="22">
        <v>32</v>
      </c>
      <c r="B37" s="23" t="s">
        <v>276</v>
      </c>
      <c r="C37" s="11"/>
      <c r="D37" s="27">
        <v>1</v>
      </c>
      <c r="E37" s="9"/>
      <c r="F37" s="30">
        <f t="shared" si="2"/>
        <v>0</v>
      </c>
    </row>
    <row r="38" spans="1:6" ht="15.6" x14ac:dyDescent="0.3">
      <c r="A38" s="22">
        <v>33</v>
      </c>
      <c r="B38" s="23" t="s">
        <v>94</v>
      </c>
      <c r="C38" s="11"/>
      <c r="D38" s="27">
        <v>1</v>
      </c>
      <c r="E38" s="9"/>
      <c r="F38" s="30">
        <f t="shared" si="2"/>
        <v>0</v>
      </c>
    </row>
    <row r="39" spans="1:6" ht="15.6" x14ac:dyDescent="0.3">
      <c r="A39" s="22">
        <v>34</v>
      </c>
      <c r="B39" s="23" t="s">
        <v>144</v>
      </c>
      <c r="C39" s="11"/>
      <c r="D39" s="27">
        <v>12</v>
      </c>
      <c r="E39" s="9"/>
      <c r="F39" s="30">
        <f t="shared" si="2"/>
        <v>0</v>
      </c>
    </row>
    <row r="40" spans="1:6" ht="15.6" x14ac:dyDescent="0.3">
      <c r="A40" s="95">
        <v>35</v>
      </c>
      <c r="B40" s="23" t="s">
        <v>92</v>
      </c>
      <c r="C40" s="11"/>
      <c r="D40" s="27">
        <v>3</v>
      </c>
      <c r="E40" s="9"/>
      <c r="F40" s="31">
        <f t="shared" si="2"/>
        <v>0</v>
      </c>
    </row>
    <row r="41" spans="1:6" ht="15.6" x14ac:dyDescent="0.3">
      <c r="A41" s="22">
        <v>36</v>
      </c>
      <c r="B41" s="23" t="s">
        <v>93</v>
      </c>
      <c r="C41" s="11"/>
      <c r="D41" s="27">
        <v>3</v>
      </c>
      <c r="E41" s="9"/>
      <c r="F41" s="30">
        <f t="shared" si="2"/>
        <v>0</v>
      </c>
    </row>
    <row r="42" spans="1:6" ht="31.2" x14ac:dyDescent="0.3">
      <c r="A42" s="22">
        <v>37</v>
      </c>
      <c r="B42" s="23" t="s">
        <v>95</v>
      </c>
      <c r="C42" s="11"/>
      <c r="D42" s="27">
        <v>2</v>
      </c>
      <c r="E42" s="9"/>
      <c r="F42" s="30">
        <f t="shared" si="2"/>
        <v>0</v>
      </c>
    </row>
    <row r="43" spans="1:6" ht="15.6" x14ac:dyDescent="0.3">
      <c r="A43" s="22">
        <v>38</v>
      </c>
      <c r="B43" s="23" t="s">
        <v>146</v>
      </c>
      <c r="C43" s="11"/>
      <c r="D43" s="27">
        <v>2</v>
      </c>
      <c r="E43" s="9"/>
      <c r="F43" s="30">
        <f t="shared" si="2"/>
        <v>0</v>
      </c>
    </row>
    <row r="44" spans="1:6" ht="15.6" x14ac:dyDescent="0.3">
      <c r="A44" s="95">
        <v>39</v>
      </c>
      <c r="B44" s="65" t="s">
        <v>79</v>
      </c>
      <c r="C44" s="11"/>
      <c r="D44" s="27">
        <v>5</v>
      </c>
      <c r="E44" s="9"/>
      <c r="F44" s="30">
        <f t="shared" si="2"/>
        <v>0</v>
      </c>
    </row>
    <row r="45" spans="1:6" ht="15.6" x14ac:dyDescent="0.3">
      <c r="A45" s="22">
        <v>40</v>
      </c>
      <c r="B45" s="23" t="s">
        <v>147</v>
      </c>
      <c r="C45" s="11"/>
      <c r="D45" s="27">
        <v>2</v>
      </c>
      <c r="E45" s="9"/>
      <c r="F45" s="30">
        <f t="shared" si="2"/>
        <v>0</v>
      </c>
    </row>
    <row r="46" spans="1:6" ht="15.6" x14ac:dyDescent="0.3">
      <c r="A46" s="22">
        <v>41</v>
      </c>
      <c r="B46" s="23" t="s">
        <v>277</v>
      </c>
      <c r="C46" s="11"/>
      <c r="D46" s="27">
        <v>2</v>
      </c>
      <c r="E46" s="9"/>
      <c r="F46" s="30">
        <f t="shared" si="2"/>
        <v>0</v>
      </c>
    </row>
    <row r="47" spans="1:6" ht="15.6" x14ac:dyDescent="0.3">
      <c r="A47" s="22">
        <v>42</v>
      </c>
      <c r="B47" s="23" t="s">
        <v>155</v>
      </c>
      <c r="C47" s="11"/>
      <c r="D47" s="27">
        <v>1</v>
      </c>
      <c r="E47" s="9"/>
      <c r="F47" s="30">
        <f t="shared" si="2"/>
        <v>0</v>
      </c>
    </row>
    <row r="48" spans="1:6" ht="31.2" x14ac:dyDescent="0.3">
      <c r="A48" s="95">
        <v>43</v>
      </c>
      <c r="B48" s="23" t="s">
        <v>148</v>
      </c>
      <c r="C48" s="11"/>
      <c r="D48" s="27">
        <v>1</v>
      </c>
      <c r="E48" s="9"/>
      <c r="F48" s="30">
        <f t="shared" si="2"/>
        <v>0</v>
      </c>
    </row>
    <row r="49" spans="1:6" ht="15.6" x14ac:dyDescent="0.3">
      <c r="A49" s="22">
        <v>44</v>
      </c>
      <c r="B49" s="23" t="s">
        <v>149</v>
      </c>
      <c r="C49" s="11"/>
      <c r="D49" s="27">
        <v>1</v>
      </c>
      <c r="E49" s="9"/>
      <c r="F49" s="30">
        <f t="shared" si="2"/>
        <v>0</v>
      </c>
    </row>
    <row r="50" spans="1:6" ht="15.6" x14ac:dyDescent="0.3">
      <c r="A50" s="22">
        <v>45</v>
      </c>
      <c r="B50" s="23" t="s">
        <v>150</v>
      </c>
      <c r="C50" s="11"/>
      <c r="D50" s="27">
        <v>1</v>
      </c>
      <c r="E50" s="9"/>
      <c r="F50" s="30">
        <f>D50*E50</f>
        <v>0</v>
      </c>
    </row>
    <row r="51" spans="1:6" ht="31.2" x14ac:dyDescent="0.3">
      <c r="A51" s="22">
        <v>46</v>
      </c>
      <c r="B51" s="23" t="s">
        <v>153</v>
      </c>
      <c r="C51" s="12"/>
      <c r="D51" s="27">
        <v>2</v>
      </c>
      <c r="E51" s="9"/>
      <c r="F51" s="30">
        <f>D51*E51</f>
        <v>0</v>
      </c>
    </row>
    <row r="52" spans="1:6" ht="15.6" x14ac:dyDescent="0.3">
      <c r="A52" s="95">
        <v>47</v>
      </c>
      <c r="B52" s="23" t="s">
        <v>88</v>
      </c>
      <c r="C52" s="11"/>
      <c r="D52" s="27">
        <v>1</v>
      </c>
      <c r="E52" s="9"/>
      <c r="F52" s="30">
        <f>D52*E52</f>
        <v>0</v>
      </c>
    </row>
    <row r="53" spans="1:6" ht="16.2" thickBot="1" x14ac:dyDescent="0.35">
      <c r="A53" s="96">
        <v>48</v>
      </c>
      <c r="B53" s="25" t="s">
        <v>85</v>
      </c>
      <c r="C53" s="15"/>
      <c r="D53" s="66">
        <v>1</v>
      </c>
      <c r="E53" s="64"/>
      <c r="F53" s="32">
        <f>D53*E53</f>
        <v>0</v>
      </c>
    </row>
    <row r="54" spans="1:6" ht="31.5" customHeight="1" thickBot="1" x14ac:dyDescent="0.35">
      <c r="A54" s="193" t="s">
        <v>265</v>
      </c>
      <c r="B54" s="194"/>
      <c r="C54" s="194"/>
      <c r="D54" s="194"/>
      <c r="E54" s="195"/>
      <c r="F54" s="81">
        <f>SUM(F33:F53)</f>
        <v>0</v>
      </c>
    </row>
    <row r="55" spans="1:6" ht="31.5" customHeight="1" thickBot="1" x14ac:dyDescent="0.35">
      <c r="A55" s="82">
        <v>49</v>
      </c>
      <c r="B55" s="175" t="s">
        <v>267</v>
      </c>
      <c r="C55" s="176"/>
      <c r="D55" s="176"/>
      <c r="E55" s="176"/>
      <c r="F55" s="177"/>
    </row>
    <row r="56" spans="1:6" ht="15.6" x14ac:dyDescent="0.3">
      <c r="A56" s="20">
        <v>50</v>
      </c>
      <c r="B56" s="21" t="s">
        <v>90</v>
      </c>
      <c r="C56" s="73"/>
      <c r="D56" s="26">
        <v>1</v>
      </c>
      <c r="E56" s="5"/>
      <c r="F56" s="86">
        <f>D56*E56</f>
        <v>0</v>
      </c>
    </row>
    <row r="57" spans="1:6" ht="16.2" thickBot="1" x14ac:dyDescent="0.35">
      <c r="A57" s="22">
        <v>51</v>
      </c>
      <c r="B57" s="25" t="s">
        <v>79</v>
      </c>
      <c r="C57" s="15"/>
      <c r="D57" s="66">
        <v>1</v>
      </c>
      <c r="E57" s="64"/>
      <c r="F57" s="32">
        <f t="shared" ref="F57:F75" si="3">D57*E57</f>
        <v>0</v>
      </c>
    </row>
    <row r="58" spans="1:6" ht="45" customHeight="1" thickBot="1" x14ac:dyDescent="0.35">
      <c r="A58" s="92">
        <v>52</v>
      </c>
      <c r="B58" s="193" t="s">
        <v>268</v>
      </c>
      <c r="C58" s="194"/>
      <c r="D58" s="194"/>
      <c r="E58" s="195"/>
      <c r="F58" s="81">
        <f>SUM(F56:F57)</f>
        <v>0</v>
      </c>
    </row>
    <row r="59" spans="1:6" ht="45" customHeight="1" thickBot="1" x14ac:dyDescent="0.35">
      <c r="A59" s="199" t="s">
        <v>269</v>
      </c>
      <c r="B59" s="200"/>
      <c r="C59" s="200"/>
      <c r="D59" s="200"/>
      <c r="E59" s="201"/>
      <c r="F59" s="84">
        <f>SUM(F31,F54,F58)</f>
        <v>0</v>
      </c>
    </row>
    <row r="60" spans="1:6" ht="33.75" customHeight="1" thickBot="1" x14ac:dyDescent="0.35">
      <c r="A60" s="82">
        <v>53</v>
      </c>
      <c r="B60" s="175" t="s">
        <v>270</v>
      </c>
      <c r="C60" s="176"/>
      <c r="D60" s="176"/>
      <c r="E60" s="176"/>
      <c r="F60" s="177"/>
    </row>
    <row r="61" spans="1:6" ht="15.6" x14ac:dyDescent="0.3">
      <c r="A61" s="20">
        <v>54</v>
      </c>
      <c r="B61" s="21" t="s">
        <v>180</v>
      </c>
      <c r="C61" s="73"/>
      <c r="D61" s="26">
        <v>2</v>
      </c>
      <c r="E61" s="5"/>
      <c r="F61" s="86">
        <f t="shared" si="3"/>
        <v>0</v>
      </c>
    </row>
    <row r="62" spans="1:6" ht="15.6" x14ac:dyDescent="0.3">
      <c r="A62" s="22">
        <v>55</v>
      </c>
      <c r="B62" s="23" t="s">
        <v>149</v>
      </c>
      <c r="C62" s="68"/>
      <c r="D62" s="27">
        <v>2</v>
      </c>
      <c r="E62" s="9"/>
      <c r="F62" s="30">
        <f t="shared" si="3"/>
        <v>0</v>
      </c>
    </row>
    <row r="63" spans="1:6" ht="15.6" x14ac:dyDescent="0.3">
      <c r="A63" s="22">
        <v>56</v>
      </c>
      <c r="B63" s="23" t="s">
        <v>90</v>
      </c>
      <c r="C63" s="68"/>
      <c r="D63" s="27">
        <v>1</v>
      </c>
      <c r="E63" s="9"/>
      <c r="F63" s="30">
        <f t="shared" si="3"/>
        <v>0</v>
      </c>
    </row>
    <row r="64" spans="1:6" ht="15.6" x14ac:dyDescent="0.3">
      <c r="A64" s="22">
        <v>57</v>
      </c>
      <c r="B64" s="23" t="s">
        <v>79</v>
      </c>
      <c r="C64" s="78"/>
      <c r="D64" s="27">
        <v>3</v>
      </c>
      <c r="E64" s="9"/>
      <c r="F64" s="30">
        <f t="shared" si="3"/>
        <v>0</v>
      </c>
    </row>
    <row r="65" spans="1:6" ht="15.6" x14ac:dyDescent="0.3">
      <c r="A65" s="22">
        <v>58</v>
      </c>
      <c r="B65" s="23" t="s">
        <v>80</v>
      </c>
      <c r="C65" s="68"/>
      <c r="D65" s="27">
        <v>4</v>
      </c>
      <c r="E65" s="9"/>
      <c r="F65" s="30">
        <f t="shared" si="3"/>
        <v>0</v>
      </c>
    </row>
    <row r="66" spans="1:6" ht="15.6" x14ac:dyDescent="0.3">
      <c r="A66" s="22">
        <v>59</v>
      </c>
      <c r="B66" s="23" t="s">
        <v>182</v>
      </c>
      <c r="C66" s="68"/>
      <c r="D66" s="27">
        <v>1</v>
      </c>
      <c r="E66" s="9"/>
      <c r="F66" s="30">
        <f t="shared" si="3"/>
        <v>0</v>
      </c>
    </row>
    <row r="67" spans="1:6" ht="33" customHeight="1" thickBot="1" x14ac:dyDescent="0.35">
      <c r="A67" s="202" t="s">
        <v>271</v>
      </c>
      <c r="B67" s="203"/>
      <c r="C67" s="203"/>
      <c r="D67" s="203"/>
      <c r="E67" s="204"/>
      <c r="F67" s="93">
        <f>SUM(F61:F66)</f>
        <v>0</v>
      </c>
    </row>
    <row r="68" spans="1:6" ht="33" customHeight="1" x14ac:dyDescent="0.3">
      <c r="A68" s="94">
        <v>60</v>
      </c>
      <c r="B68" s="205" t="s">
        <v>272</v>
      </c>
      <c r="C68" s="206"/>
      <c r="D68" s="206"/>
      <c r="E68" s="206"/>
      <c r="F68" s="207"/>
    </row>
    <row r="69" spans="1:6" ht="15.6" x14ac:dyDescent="0.3">
      <c r="A69" s="22">
        <v>61</v>
      </c>
      <c r="B69" s="23" t="s">
        <v>90</v>
      </c>
      <c r="C69" s="68"/>
      <c r="D69" s="27">
        <v>3</v>
      </c>
      <c r="E69" s="9"/>
      <c r="F69" s="30">
        <f t="shared" si="3"/>
        <v>0</v>
      </c>
    </row>
    <row r="70" spans="1:6" ht="15.6" x14ac:dyDescent="0.3">
      <c r="A70" s="22">
        <v>62</v>
      </c>
      <c r="B70" s="23" t="s">
        <v>180</v>
      </c>
      <c r="C70" s="68"/>
      <c r="D70" s="27">
        <v>7</v>
      </c>
      <c r="E70" s="9"/>
      <c r="F70" s="30">
        <f t="shared" si="3"/>
        <v>0</v>
      </c>
    </row>
    <row r="71" spans="1:6" ht="15.6" x14ac:dyDescent="0.3">
      <c r="A71" s="22">
        <v>63</v>
      </c>
      <c r="B71" s="23" t="s">
        <v>201</v>
      </c>
      <c r="C71" s="68"/>
      <c r="D71" s="27">
        <v>3</v>
      </c>
      <c r="E71" s="9"/>
      <c r="F71" s="30">
        <f t="shared" si="3"/>
        <v>0</v>
      </c>
    </row>
    <row r="72" spans="1:6" ht="15.6" x14ac:dyDescent="0.3">
      <c r="A72" s="22">
        <v>64</v>
      </c>
      <c r="B72" s="23" t="s">
        <v>202</v>
      </c>
      <c r="C72" s="68"/>
      <c r="D72" s="27">
        <v>1</v>
      </c>
      <c r="E72" s="9"/>
      <c r="F72" s="30">
        <f t="shared" si="3"/>
        <v>0</v>
      </c>
    </row>
    <row r="73" spans="1:6" ht="15.6" x14ac:dyDescent="0.3">
      <c r="A73" s="22">
        <v>65</v>
      </c>
      <c r="B73" s="23" t="s">
        <v>203</v>
      </c>
      <c r="C73" s="68"/>
      <c r="D73" s="27">
        <v>1</v>
      </c>
      <c r="E73" s="9"/>
      <c r="F73" s="30">
        <f t="shared" si="3"/>
        <v>0</v>
      </c>
    </row>
    <row r="74" spans="1:6" ht="21.75" customHeight="1" x14ac:dyDescent="0.3">
      <c r="A74" s="22">
        <v>66</v>
      </c>
      <c r="B74" s="97" t="s">
        <v>278</v>
      </c>
      <c r="C74" s="68"/>
      <c r="D74" s="27">
        <v>3</v>
      </c>
      <c r="E74" s="9"/>
      <c r="F74" s="30">
        <f t="shared" si="3"/>
        <v>0</v>
      </c>
    </row>
    <row r="75" spans="1:6" ht="36" customHeight="1" thickBot="1" x14ac:dyDescent="0.35">
      <c r="A75" s="24">
        <v>67</v>
      </c>
      <c r="B75" s="98" t="s">
        <v>279</v>
      </c>
      <c r="C75" s="69"/>
      <c r="D75" s="66">
        <v>1</v>
      </c>
      <c r="E75" s="64"/>
      <c r="F75" s="32">
        <f t="shared" si="3"/>
        <v>0</v>
      </c>
    </row>
    <row r="76" spans="1:6" ht="37.5" customHeight="1" thickBot="1" x14ac:dyDescent="0.35">
      <c r="A76" s="208" t="s">
        <v>273</v>
      </c>
      <c r="B76" s="209"/>
      <c r="C76" s="209"/>
      <c r="D76" s="209"/>
      <c r="E76" s="210"/>
      <c r="F76" s="70">
        <f>SUM(F69:F75)</f>
        <v>0</v>
      </c>
    </row>
    <row r="77" spans="1:6" ht="41.25" customHeight="1" thickBot="1" x14ac:dyDescent="0.35">
      <c r="A77" s="190" t="s">
        <v>243</v>
      </c>
      <c r="B77" s="191"/>
      <c r="C77" s="191"/>
      <c r="D77" s="191"/>
      <c r="E77" s="192"/>
      <c r="F77" s="84">
        <f>SUM(F31,F54,F58)</f>
        <v>0</v>
      </c>
    </row>
    <row r="78" spans="1:6" ht="40.5" customHeight="1" thickBot="1" x14ac:dyDescent="0.35">
      <c r="A78" s="178" t="s">
        <v>244</v>
      </c>
      <c r="B78" s="179"/>
      <c r="C78" s="179"/>
      <c r="D78" s="179"/>
      <c r="E78" s="180"/>
      <c r="F78" s="85">
        <f>SUM(F67,F76)</f>
        <v>0</v>
      </c>
    </row>
    <row r="79" spans="1:6" ht="48.75" customHeight="1" thickBot="1" x14ac:dyDescent="0.35">
      <c r="A79" s="181" t="s">
        <v>245</v>
      </c>
      <c r="B79" s="182"/>
      <c r="C79" s="182"/>
      <c r="D79" s="182"/>
      <c r="E79" s="183"/>
      <c r="F79" s="72">
        <f>SUM(F77,F78)</f>
        <v>0</v>
      </c>
    </row>
  </sheetData>
  <sheetProtection algorithmName="SHA-512" hashValue="+e9T0D7HrYDwtJbcjwECqI9sdNbuipl2DGbbOO+3qV1OI96s9XtIz3qm2oy2X/JjwunjMnSgBQ22t5xtVMUXRQ==" saltValue="2cScd73Vb31vsPj0ehZ3Hw==" spinCount="100000" sheet="1" objects="1" scenarios="1" formatCells="0" formatColumns="0" formatRows="0" insertColumns="0" insertRows="0"/>
  <mergeCells count="15">
    <mergeCell ref="A78:E78"/>
    <mergeCell ref="A79:E79"/>
    <mergeCell ref="A59:E59"/>
    <mergeCell ref="B58:E58"/>
    <mergeCell ref="B60:F60"/>
    <mergeCell ref="A67:E67"/>
    <mergeCell ref="B68:F68"/>
    <mergeCell ref="A76:E76"/>
    <mergeCell ref="A77:E77"/>
    <mergeCell ref="B55:F55"/>
    <mergeCell ref="A2:F2"/>
    <mergeCell ref="A3:F3"/>
    <mergeCell ref="A31:E31"/>
    <mergeCell ref="B32:F32"/>
    <mergeCell ref="A54:E5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8"/>
  <sheetViews>
    <sheetView topLeftCell="A31" workbookViewId="0">
      <selection activeCell="L48" sqref="L48"/>
    </sheetView>
  </sheetViews>
  <sheetFormatPr defaultColWidth="9.109375" defaultRowHeight="14.4" x14ac:dyDescent="0.3"/>
  <cols>
    <col min="1" max="1" width="5.88671875" style="1" customWidth="1"/>
    <col min="2" max="2" width="32" style="1" customWidth="1"/>
    <col min="3" max="3" width="36.44140625" style="1" customWidth="1"/>
    <col min="4" max="4" width="9.109375" style="1"/>
    <col min="5" max="5" width="15.5546875" style="1" customWidth="1"/>
    <col min="6" max="6" width="21.88671875" style="1" customWidth="1"/>
    <col min="7" max="16384" width="9.109375" style="1"/>
  </cols>
  <sheetData>
    <row r="1" spans="1:9" ht="15" thickBot="1" x14ac:dyDescent="0.35"/>
    <row r="2" spans="1:9" ht="54.75" customHeight="1" thickBot="1" x14ac:dyDescent="0.35">
      <c r="A2" s="157" t="s">
        <v>280</v>
      </c>
      <c r="B2" s="158"/>
      <c r="C2" s="158"/>
      <c r="D2" s="158"/>
      <c r="E2" s="158"/>
      <c r="F2" s="159"/>
    </row>
    <row r="3" spans="1:9" ht="39" customHeight="1" thickBot="1" x14ac:dyDescent="0.35">
      <c r="A3" s="166" t="s">
        <v>281</v>
      </c>
      <c r="B3" s="167"/>
      <c r="C3" s="167"/>
      <c r="D3" s="167"/>
      <c r="E3" s="167"/>
      <c r="F3" s="168"/>
      <c r="I3" s="67"/>
    </row>
    <row r="4" spans="1:9" ht="31.8" thickBot="1" x14ac:dyDescent="0.35">
      <c r="A4" s="19" t="s">
        <v>213</v>
      </c>
      <c r="B4" s="19" t="s">
        <v>214</v>
      </c>
      <c r="C4" s="19" t="s">
        <v>520</v>
      </c>
      <c r="D4" s="19" t="s">
        <v>215</v>
      </c>
      <c r="E4" s="19" t="s">
        <v>216</v>
      </c>
      <c r="F4" s="19" t="s">
        <v>217</v>
      </c>
    </row>
    <row r="5" spans="1:9" ht="112.5" customHeight="1" x14ac:dyDescent="0.3">
      <c r="A5" s="109" t="s">
        <v>294</v>
      </c>
      <c r="B5" s="110" t="s">
        <v>292</v>
      </c>
      <c r="C5" s="99" t="s">
        <v>293</v>
      </c>
      <c r="D5" s="26">
        <v>25</v>
      </c>
      <c r="E5" s="5"/>
      <c r="F5" s="29">
        <f t="shared" ref="F5:F18" si="0">D5*E5</f>
        <v>0</v>
      </c>
    </row>
    <row r="6" spans="1:9" ht="103.5" customHeight="1" x14ac:dyDescent="0.3">
      <c r="A6" s="111" t="s">
        <v>295</v>
      </c>
      <c r="B6" s="112" t="s">
        <v>292</v>
      </c>
      <c r="C6" s="100" t="s">
        <v>296</v>
      </c>
      <c r="D6" s="27">
        <v>1</v>
      </c>
      <c r="E6" s="9"/>
      <c r="F6" s="30">
        <f t="shared" si="0"/>
        <v>0</v>
      </c>
    </row>
    <row r="7" spans="1:9" ht="102.75" customHeight="1" x14ac:dyDescent="0.3">
      <c r="A7" s="111" t="s">
        <v>298</v>
      </c>
      <c r="B7" s="112" t="s">
        <v>292</v>
      </c>
      <c r="C7" s="101" t="s">
        <v>297</v>
      </c>
      <c r="D7" s="27">
        <v>2</v>
      </c>
      <c r="E7" s="9"/>
      <c r="F7" s="30">
        <f t="shared" si="0"/>
        <v>0</v>
      </c>
    </row>
    <row r="8" spans="1:9" ht="15.6" x14ac:dyDescent="0.3">
      <c r="A8" s="22">
        <v>2</v>
      </c>
      <c r="B8" s="65" t="s">
        <v>211</v>
      </c>
      <c r="C8" s="11"/>
      <c r="D8" s="27">
        <v>1</v>
      </c>
      <c r="E8" s="102"/>
      <c r="F8" s="30">
        <f t="shared" si="0"/>
        <v>0</v>
      </c>
    </row>
    <row r="9" spans="1:9" ht="15.6" x14ac:dyDescent="0.3">
      <c r="A9" s="22">
        <v>3</v>
      </c>
      <c r="B9" s="65" t="s">
        <v>77</v>
      </c>
      <c r="C9" s="11"/>
      <c r="D9" s="27">
        <v>1</v>
      </c>
      <c r="E9" s="9"/>
      <c r="F9" s="30">
        <f t="shared" si="0"/>
        <v>0</v>
      </c>
    </row>
    <row r="10" spans="1:9" ht="15.6" x14ac:dyDescent="0.3">
      <c r="A10" s="22">
        <v>4</v>
      </c>
      <c r="B10" s="23" t="s">
        <v>78</v>
      </c>
      <c r="C10" s="11"/>
      <c r="D10" s="27">
        <v>1</v>
      </c>
      <c r="E10" s="9"/>
      <c r="F10" s="30">
        <f t="shared" si="0"/>
        <v>0</v>
      </c>
    </row>
    <row r="11" spans="1:9" ht="15.6" x14ac:dyDescent="0.3">
      <c r="A11" s="22">
        <v>5</v>
      </c>
      <c r="B11" s="23" t="s">
        <v>96</v>
      </c>
      <c r="C11" s="11"/>
      <c r="D11" s="27">
        <v>24</v>
      </c>
      <c r="E11" s="9"/>
      <c r="F11" s="30">
        <f t="shared" si="0"/>
        <v>0</v>
      </c>
    </row>
    <row r="12" spans="1:9" ht="15.6" x14ac:dyDescent="0.3">
      <c r="A12" s="22">
        <v>6</v>
      </c>
      <c r="B12" s="23" t="s">
        <v>99</v>
      </c>
      <c r="C12" s="11"/>
      <c r="D12" s="27">
        <v>2</v>
      </c>
      <c r="E12" s="9"/>
      <c r="F12" s="31">
        <f t="shared" si="0"/>
        <v>0</v>
      </c>
    </row>
    <row r="13" spans="1:9" ht="31.2" x14ac:dyDescent="0.3">
      <c r="A13" s="22">
        <v>7</v>
      </c>
      <c r="B13" s="23" t="s">
        <v>97</v>
      </c>
      <c r="C13" s="11"/>
      <c r="D13" s="27">
        <v>4</v>
      </c>
      <c r="E13" s="9"/>
      <c r="F13" s="31">
        <f t="shared" si="0"/>
        <v>0</v>
      </c>
    </row>
    <row r="14" spans="1:9" ht="15.6" x14ac:dyDescent="0.3">
      <c r="A14" s="22">
        <v>8</v>
      </c>
      <c r="B14" s="23" t="s">
        <v>98</v>
      </c>
      <c r="C14" s="11"/>
      <c r="D14" s="27">
        <v>4</v>
      </c>
      <c r="E14" s="102"/>
      <c r="F14" s="31">
        <f t="shared" si="0"/>
        <v>0</v>
      </c>
    </row>
    <row r="15" spans="1:9" ht="15.6" x14ac:dyDescent="0.3">
      <c r="A15" s="22">
        <v>9</v>
      </c>
      <c r="B15" s="23" t="s">
        <v>100</v>
      </c>
      <c r="C15" s="11"/>
      <c r="D15" s="27">
        <v>1</v>
      </c>
      <c r="E15" s="102"/>
      <c r="F15" s="31">
        <f t="shared" si="0"/>
        <v>0</v>
      </c>
    </row>
    <row r="16" spans="1:9" ht="15.6" x14ac:dyDescent="0.3">
      <c r="A16" s="22">
        <v>10</v>
      </c>
      <c r="B16" s="23" t="s">
        <v>101</v>
      </c>
      <c r="C16" s="11"/>
      <c r="D16" s="27">
        <v>1</v>
      </c>
      <c r="E16" s="102"/>
      <c r="F16" s="31">
        <f t="shared" si="0"/>
        <v>0</v>
      </c>
    </row>
    <row r="17" spans="1:6" ht="15.6" x14ac:dyDescent="0.3">
      <c r="A17" s="22">
        <v>11</v>
      </c>
      <c r="B17" s="23" t="s">
        <v>103</v>
      </c>
      <c r="C17" s="11"/>
      <c r="D17" s="27">
        <v>4</v>
      </c>
      <c r="E17" s="102"/>
      <c r="F17" s="31">
        <f t="shared" si="0"/>
        <v>0</v>
      </c>
    </row>
    <row r="18" spans="1:6" ht="16.2" thickBot="1" x14ac:dyDescent="0.35">
      <c r="A18" s="24">
        <v>12</v>
      </c>
      <c r="B18" s="25" t="s">
        <v>299</v>
      </c>
      <c r="C18" s="15"/>
      <c r="D18" s="66">
        <v>2</v>
      </c>
      <c r="E18" s="103"/>
      <c r="F18" s="113">
        <f t="shared" si="0"/>
        <v>0</v>
      </c>
    </row>
    <row r="19" spans="1:6" ht="39.75" customHeight="1" thickBot="1" x14ac:dyDescent="0.35">
      <c r="A19" s="184" t="s">
        <v>290</v>
      </c>
      <c r="B19" s="185"/>
      <c r="C19" s="185"/>
      <c r="D19" s="185"/>
      <c r="E19" s="186"/>
      <c r="F19" s="90">
        <f>SUM(F5:F18)</f>
        <v>0</v>
      </c>
    </row>
    <row r="20" spans="1:6" ht="43.5" customHeight="1" thickBot="1" x14ac:dyDescent="0.35">
      <c r="A20" s="71"/>
      <c r="B20" s="187" t="s">
        <v>282</v>
      </c>
      <c r="C20" s="188"/>
      <c r="D20" s="188"/>
      <c r="E20" s="188"/>
      <c r="F20" s="189"/>
    </row>
    <row r="21" spans="1:6" ht="15.6" x14ac:dyDescent="0.3">
      <c r="A21" s="20">
        <v>13</v>
      </c>
      <c r="B21" s="87" t="s">
        <v>156</v>
      </c>
      <c r="C21" s="3"/>
      <c r="D21" s="26">
        <v>3</v>
      </c>
      <c r="E21" s="104"/>
      <c r="F21" s="29">
        <f t="shared" ref="F21:F24" si="1">D21*E21</f>
        <v>0</v>
      </c>
    </row>
    <row r="22" spans="1:6" ht="31.2" x14ac:dyDescent="0.3">
      <c r="A22" s="22">
        <v>14</v>
      </c>
      <c r="B22" s="114" t="s">
        <v>154</v>
      </c>
      <c r="C22" s="7"/>
      <c r="D22" s="27">
        <v>1</v>
      </c>
      <c r="E22" s="9"/>
      <c r="F22" s="30">
        <f t="shared" si="1"/>
        <v>0</v>
      </c>
    </row>
    <row r="23" spans="1:6" ht="15.6" x14ac:dyDescent="0.3">
      <c r="A23" s="22">
        <v>15</v>
      </c>
      <c r="B23" s="65" t="s">
        <v>292</v>
      </c>
      <c r="C23" s="7"/>
      <c r="D23" s="27">
        <v>3</v>
      </c>
      <c r="E23" s="9"/>
      <c r="F23" s="30">
        <f t="shared" si="1"/>
        <v>0</v>
      </c>
    </row>
    <row r="24" spans="1:6" ht="16.2" thickBot="1" x14ac:dyDescent="0.35">
      <c r="A24" s="28">
        <v>16</v>
      </c>
      <c r="B24" s="62" t="s">
        <v>118</v>
      </c>
      <c r="C24" s="15"/>
      <c r="D24" s="66">
        <v>2</v>
      </c>
      <c r="E24" s="64"/>
      <c r="F24" s="32">
        <f t="shared" si="1"/>
        <v>0</v>
      </c>
    </row>
    <row r="25" spans="1:6" ht="31.5" customHeight="1" thickBot="1" x14ac:dyDescent="0.35">
      <c r="A25" s="193" t="s">
        <v>283</v>
      </c>
      <c r="B25" s="194"/>
      <c r="C25" s="194"/>
      <c r="D25" s="194"/>
      <c r="E25" s="195"/>
      <c r="F25" s="81">
        <f>SUM(F21:F24)</f>
        <v>0</v>
      </c>
    </row>
    <row r="26" spans="1:6" ht="31.5" customHeight="1" thickBot="1" x14ac:dyDescent="0.35">
      <c r="A26" s="82">
        <v>17</v>
      </c>
      <c r="B26" s="175" t="s">
        <v>284</v>
      </c>
      <c r="C26" s="176"/>
      <c r="D26" s="176"/>
      <c r="E26" s="176"/>
      <c r="F26" s="177"/>
    </row>
    <row r="27" spans="1:6" ht="15.6" x14ac:dyDescent="0.3">
      <c r="A27" s="20">
        <v>18</v>
      </c>
      <c r="B27" s="87" t="s">
        <v>156</v>
      </c>
      <c r="C27" s="73"/>
      <c r="D27" s="26">
        <v>1</v>
      </c>
      <c r="E27" s="5"/>
      <c r="F27" s="86">
        <f>D27*E27</f>
        <v>0</v>
      </c>
    </row>
    <row r="28" spans="1:6" ht="15.6" x14ac:dyDescent="0.3">
      <c r="A28" s="22">
        <v>19</v>
      </c>
      <c r="B28" s="23" t="s">
        <v>168</v>
      </c>
      <c r="C28" s="11"/>
      <c r="D28" s="27">
        <v>1</v>
      </c>
      <c r="E28" s="9"/>
      <c r="F28" s="30">
        <f>D28*E28</f>
        <v>0</v>
      </c>
    </row>
    <row r="29" spans="1:6" ht="31.8" thickBot="1" x14ac:dyDescent="0.35">
      <c r="A29" s="24">
        <v>20</v>
      </c>
      <c r="B29" s="25" t="s">
        <v>300</v>
      </c>
      <c r="C29" s="15"/>
      <c r="D29" s="66">
        <v>1</v>
      </c>
      <c r="E29" s="64"/>
      <c r="F29" s="32">
        <f t="shared" ref="F29:F44" si="2">D29*E29</f>
        <v>0</v>
      </c>
    </row>
    <row r="30" spans="1:6" ht="45" customHeight="1" thickBot="1" x14ac:dyDescent="0.35">
      <c r="A30" s="108"/>
      <c r="B30" s="193" t="s">
        <v>285</v>
      </c>
      <c r="C30" s="194"/>
      <c r="D30" s="194"/>
      <c r="E30" s="195"/>
      <c r="F30" s="81">
        <f>SUM(F27:F29)</f>
        <v>0</v>
      </c>
    </row>
    <row r="31" spans="1:6" ht="45" customHeight="1" thickBot="1" x14ac:dyDescent="0.35">
      <c r="A31" s="199" t="s">
        <v>291</v>
      </c>
      <c r="B31" s="200"/>
      <c r="C31" s="200"/>
      <c r="D31" s="200"/>
      <c r="E31" s="201"/>
      <c r="F31" s="84">
        <f>SUM(F19,F25,F30)</f>
        <v>0</v>
      </c>
    </row>
    <row r="32" spans="1:6" ht="33.75" customHeight="1" thickBot="1" x14ac:dyDescent="0.35">
      <c r="A32" s="82">
        <v>21</v>
      </c>
      <c r="B32" s="175" t="s">
        <v>286</v>
      </c>
      <c r="C32" s="176"/>
      <c r="D32" s="176"/>
      <c r="E32" s="176"/>
      <c r="F32" s="177"/>
    </row>
    <row r="33" spans="1:6" ht="15.6" x14ac:dyDescent="0.3">
      <c r="A33" s="20">
        <v>22</v>
      </c>
      <c r="B33" s="87" t="s">
        <v>181</v>
      </c>
      <c r="C33" s="73"/>
      <c r="D33" s="26">
        <v>1</v>
      </c>
      <c r="E33" s="5"/>
      <c r="F33" s="86">
        <f t="shared" si="2"/>
        <v>0</v>
      </c>
    </row>
    <row r="34" spans="1:6" ht="15.6" x14ac:dyDescent="0.3">
      <c r="A34" s="22">
        <v>23</v>
      </c>
      <c r="B34" s="65" t="s">
        <v>156</v>
      </c>
      <c r="C34" s="68"/>
      <c r="D34" s="27">
        <v>3</v>
      </c>
      <c r="E34" s="9"/>
      <c r="F34" s="30">
        <f t="shared" si="2"/>
        <v>0</v>
      </c>
    </row>
    <row r="35" spans="1:6" ht="15.6" x14ac:dyDescent="0.3">
      <c r="A35" s="111" t="s">
        <v>302</v>
      </c>
      <c r="B35" s="65" t="s">
        <v>292</v>
      </c>
      <c r="C35" s="105" t="s">
        <v>301</v>
      </c>
      <c r="D35" s="27">
        <v>4</v>
      </c>
      <c r="E35" s="9"/>
      <c r="F35" s="30">
        <f t="shared" si="2"/>
        <v>0</v>
      </c>
    </row>
    <row r="36" spans="1:6" ht="16.2" thickBot="1" x14ac:dyDescent="0.35">
      <c r="A36" s="115" t="s">
        <v>303</v>
      </c>
      <c r="B36" s="62" t="s">
        <v>292</v>
      </c>
      <c r="C36" s="106" t="s">
        <v>304</v>
      </c>
      <c r="D36" s="66">
        <v>1</v>
      </c>
      <c r="E36" s="64"/>
      <c r="F36" s="32">
        <f t="shared" si="2"/>
        <v>0</v>
      </c>
    </row>
    <row r="37" spans="1:6" ht="33" customHeight="1" thickBot="1" x14ac:dyDescent="0.35">
      <c r="A37" s="172" t="s">
        <v>287</v>
      </c>
      <c r="B37" s="173"/>
      <c r="C37" s="173"/>
      <c r="D37" s="173"/>
      <c r="E37" s="174"/>
      <c r="F37" s="83">
        <f>SUM(F33:F36)</f>
        <v>0</v>
      </c>
    </row>
    <row r="38" spans="1:6" ht="33" customHeight="1" thickBot="1" x14ac:dyDescent="0.35">
      <c r="A38" s="82">
        <v>25</v>
      </c>
      <c r="B38" s="175" t="s">
        <v>288</v>
      </c>
      <c r="C38" s="176"/>
      <c r="D38" s="176"/>
      <c r="E38" s="176"/>
      <c r="F38" s="177"/>
    </row>
    <row r="39" spans="1:6" ht="15.6" x14ac:dyDescent="0.3">
      <c r="A39" s="109" t="s">
        <v>305</v>
      </c>
      <c r="B39" s="87" t="s">
        <v>292</v>
      </c>
      <c r="C39" s="107" t="s">
        <v>301</v>
      </c>
      <c r="D39" s="26">
        <v>1</v>
      </c>
      <c r="E39" s="5"/>
      <c r="F39" s="86">
        <f t="shared" si="2"/>
        <v>0</v>
      </c>
    </row>
    <row r="40" spans="1:6" ht="15.6" x14ac:dyDescent="0.3">
      <c r="A40" s="111" t="s">
        <v>306</v>
      </c>
      <c r="B40" s="65" t="s">
        <v>292</v>
      </c>
      <c r="C40" s="105" t="s">
        <v>304</v>
      </c>
      <c r="D40" s="27">
        <v>2</v>
      </c>
      <c r="E40" s="9"/>
      <c r="F40" s="30">
        <f t="shared" si="2"/>
        <v>0</v>
      </c>
    </row>
    <row r="41" spans="1:6" ht="15.6" x14ac:dyDescent="0.3">
      <c r="A41" s="111" t="s">
        <v>307</v>
      </c>
      <c r="B41" s="65" t="s">
        <v>292</v>
      </c>
      <c r="C41" s="105" t="s">
        <v>308</v>
      </c>
      <c r="D41" s="27">
        <v>3</v>
      </c>
      <c r="E41" s="9"/>
      <c r="F41" s="30">
        <f t="shared" si="2"/>
        <v>0</v>
      </c>
    </row>
    <row r="42" spans="1:6" ht="15.6" x14ac:dyDescent="0.3">
      <c r="A42" s="22">
        <v>27</v>
      </c>
      <c r="B42" s="65" t="s">
        <v>96</v>
      </c>
      <c r="C42" s="68"/>
      <c r="D42" s="27">
        <v>5</v>
      </c>
      <c r="E42" s="102"/>
      <c r="F42" s="30">
        <f t="shared" si="2"/>
        <v>0</v>
      </c>
    </row>
    <row r="43" spans="1:6" ht="15.6" x14ac:dyDescent="0.3">
      <c r="A43" s="22">
        <v>28</v>
      </c>
      <c r="B43" s="65" t="s">
        <v>99</v>
      </c>
      <c r="C43" s="68"/>
      <c r="D43" s="27">
        <v>1</v>
      </c>
      <c r="E43" s="9"/>
      <c r="F43" s="30">
        <f t="shared" si="2"/>
        <v>0</v>
      </c>
    </row>
    <row r="44" spans="1:6" ht="16.2" thickBot="1" x14ac:dyDescent="0.35">
      <c r="A44" s="24">
        <v>29</v>
      </c>
      <c r="B44" s="62" t="s">
        <v>97</v>
      </c>
      <c r="C44" s="69"/>
      <c r="D44" s="66">
        <v>1</v>
      </c>
      <c r="E44" s="64"/>
      <c r="F44" s="32">
        <f t="shared" si="2"/>
        <v>0</v>
      </c>
    </row>
    <row r="45" spans="1:6" ht="37.5" customHeight="1" thickBot="1" x14ac:dyDescent="0.35">
      <c r="A45" s="208" t="s">
        <v>289</v>
      </c>
      <c r="B45" s="209"/>
      <c r="C45" s="209"/>
      <c r="D45" s="209"/>
      <c r="E45" s="210"/>
      <c r="F45" s="70">
        <f>SUM(F39:F44)</f>
        <v>0</v>
      </c>
    </row>
    <row r="46" spans="1:6" ht="41.25" customHeight="1" thickBot="1" x14ac:dyDescent="0.35">
      <c r="A46" s="190" t="s">
        <v>243</v>
      </c>
      <c r="B46" s="191"/>
      <c r="C46" s="191"/>
      <c r="D46" s="191"/>
      <c r="E46" s="192"/>
      <c r="F46" s="84">
        <f>SUM(F19,F25,F30)</f>
        <v>0</v>
      </c>
    </row>
    <row r="47" spans="1:6" ht="40.5" customHeight="1" thickBot="1" x14ac:dyDescent="0.35">
      <c r="A47" s="178" t="s">
        <v>244</v>
      </c>
      <c r="B47" s="179"/>
      <c r="C47" s="179"/>
      <c r="D47" s="179"/>
      <c r="E47" s="180"/>
      <c r="F47" s="85">
        <f>SUM(F37,F45)</f>
        <v>0</v>
      </c>
    </row>
    <row r="48" spans="1:6" ht="48.75" customHeight="1" thickBot="1" x14ac:dyDescent="0.35">
      <c r="A48" s="181" t="s">
        <v>245</v>
      </c>
      <c r="B48" s="182"/>
      <c r="C48" s="182"/>
      <c r="D48" s="182"/>
      <c r="E48" s="183"/>
      <c r="F48" s="72">
        <f>SUM(F46,F47)</f>
        <v>0</v>
      </c>
    </row>
  </sheetData>
  <sheetProtection algorithmName="SHA-512" hashValue="Yf/Jco0S89eYPYWCpwgOcqWPS2Kn0kNbrimFDXnZaE6ChOIyC60IQFblnf7KN1LshnNfZzATzHiBRyQNjUeBqQ==" saltValue="h3nTcgT3pjbb0gRnfBTedw==" spinCount="100000" sheet="1" objects="1" scenarios="1" formatCells="0" formatColumns="0" formatRows="0" insertColumns="0" insertRows="0"/>
  <mergeCells count="15">
    <mergeCell ref="A46:E46"/>
    <mergeCell ref="A47:E47"/>
    <mergeCell ref="A48:E48"/>
    <mergeCell ref="B30:E30"/>
    <mergeCell ref="A31:E31"/>
    <mergeCell ref="B32:F32"/>
    <mergeCell ref="A37:E37"/>
    <mergeCell ref="B38:F38"/>
    <mergeCell ref="A45:E45"/>
    <mergeCell ref="B26:F26"/>
    <mergeCell ref="A2:F2"/>
    <mergeCell ref="A3:F3"/>
    <mergeCell ref="A19:E19"/>
    <mergeCell ref="B20:F20"/>
    <mergeCell ref="A2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RAZEM WSZYSTKIE CZĘŚCI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Duchiewicz</dc:creator>
  <cp:lastModifiedBy>Jerzy</cp:lastModifiedBy>
  <cp:lastPrinted>2023-08-29T07:44:17Z</cp:lastPrinted>
  <dcterms:created xsi:type="dcterms:W3CDTF">2023-08-08T05:01:46Z</dcterms:created>
  <dcterms:modified xsi:type="dcterms:W3CDTF">2023-12-14T08:53:16Z</dcterms:modified>
</cp:coreProperties>
</file>