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545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J51" i="1" s="1"/>
  <c r="K51" i="1" s="1"/>
  <c r="H52" i="1"/>
  <c r="J52" i="1" s="1"/>
  <c r="H53" i="1"/>
  <c r="J53" i="1" s="1"/>
  <c r="K53" i="1" s="1"/>
  <c r="H54" i="1"/>
  <c r="J54" i="1" s="1"/>
  <c r="H55" i="1"/>
  <c r="J55" i="1" s="1"/>
  <c r="H50" i="1"/>
  <c r="J50" i="1" s="1"/>
  <c r="K52" i="1" l="1"/>
  <c r="K55" i="1"/>
  <c r="K54" i="1"/>
  <c r="K50" i="1"/>
  <c r="H56" i="1"/>
  <c r="J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H71" i="1"/>
  <c r="J71" i="1" s="1"/>
  <c r="K71" i="1" s="1"/>
  <c r="K56" i="1" l="1"/>
  <c r="K70" i="1"/>
  <c r="H44" i="1"/>
  <c r="H13" i="1"/>
  <c r="H14" i="1"/>
  <c r="H15" i="1"/>
  <c r="H16" i="1"/>
  <c r="H17" i="1"/>
  <c r="J17" i="1" s="1"/>
  <c r="H18" i="1"/>
  <c r="H20" i="1"/>
  <c r="H21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1" i="1"/>
  <c r="H42" i="1"/>
  <c r="H43" i="1"/>
  <c r="H45" i="1"/>
  <c r="J45" i="1" s="1"/>
  <c r="K45" i="1" s="1"/>
  <c r="H46" i="1"/>
  <c r="J46" i="1" s="1"/>
  <c r="K46" i="1" s="1"/>
  <c r="H47" i="1"/>
  <c r="H48" i="1"/>
  <c r="H49" i="1"/>
  <c r="J18" i="1" l="1"/>
  <c r="K18" i="1" s="1"/>
  <c r="J27" i="1"/>
  <c r="K27" i="1" s="1"/>
  <c r="J49" i="1"/>
  <c r="K49" i="1" s="1"/>
  <c r="J47" i="1"/>
  <c r="J48" i="1"/>
  <c r="J44" i="1"/>
  <c r="K47" i="1" l="1"/>
  <c r="K48" i="1"/>
  <c r="K44" i="1"/>
  <c r="J39" i="1"/>
  <c r="J40" i="1"/>
  <c r="K40" i="1" s="1"/>
  <c r="J41" i="1"/>
  <c r="J38" i="1"/>
  <c r="J43" i="1"/>
  <c r="J42" i="1"/>
  <c r="K41" i="1" l="1"/>
  <c r="K39" i="1"/>
  <c r="K38" i="1"/>
  <c r="K42" i="1"/>
  <c r="K43" i="1"/>
  <c r="J35" i="1"/>
  <c r="J34" i="1"/>
  <c r="K34" i="1" s="1"/>
  <c r="J36" i="1"/>
  <c r="K36" i="1" s="1"/>
  <c r="J28" i="1"/>
  <c r="J29" i="1"/>
  <c r="J30" i="1"/>
  <c r="J23" i="1"/>
  <c r="J24" i="1"/>
  <c r="J32" i="1"/>
  <c r="K35" i="1" l="1"/>
  <c r="J33" i="1"/>
  <c r="K33" i="1" s="1"/>
  <c r="K29" i="1"/>
  <c r="K28" i="1"/>
  <c r="K24" i="1"/>
  <c r="K30" i="1"/>
  <c r="K23" i="1"/>
  <c r="J26" i="1"/>
  <c r="K26" i="1" s="1"/>
  <c r="K32" i="1"/>
  <c r="J20" i="1"/>
  <c r="K20" i="1" l="1"/>
  <c r="K17" i="1"/>
  <c r="J13" i="1" l="1"/>
  <c r="K13" i="1" s="1"/>
  <c r="H12" i="1"/>
  <c r="J12" i="1" s="1"/>
  <c r="J22" i="1" l="1"/>
  <c r="K22" i="1" s="1"/>
  <c r="K12" i="1"/>
  <c r="J21" i="1"/>
  <c r="K21" i="1" s="1"/>
  <c r="J16" i="1"/>
  <c r="J15" i="1"/>
  <c r="K15" i="1" s="1"/>
  <c r="J14" i="1"/>
  <c r="K14" i="1" s="1"/>
  <c r="H72" i="1"/>
  <c r="K16" i="1" l="1"/>
  <c r="J72" i="1"/>
  <c r="K72" i="1"/>
</calcChain>
</file>

<file path=xl/sharedStrings.xml><?xml version="1.0" encoding="utf-8"?>
<sst xmlns="http://schemas.openxmlformats.org/spreadsheetml/2006/main" count="138" uniqueCount="76">
  <si>
    <t xml:space="preserve">Załącznik nr 2 do zapytania ofertowego </t>
  </si>
  <si>
    <t>(Pieczęć firmowa Wykonawcy)</t>
  </si>
  <si>
    <t>nr KA-DZP.362.2.72.2020</t>
  </si>
  <si>
    <t xml:space="preserve"> SPECYFIKACJA ASORTMENTOWO-CENOWA </t>
  </si>
  <si>
    <t>materiały stolarskie dla Uniwersytetu Ekonomicznego we Wrocławiu</t>
  </si>
  <si>
    <t>l.p.</t>
  </si>
  <si>
    <t xml:space="preserve">Nazwa materiału </t>
  </si>
  <si>
    <t>j.m.</t>
  </si>
  <si>
    <t>ilość</t>
  </si>
  <si>
    <t>cena jedn. netto</t>
  </si>
  <si>
    <t>cena netto</t>
  </si>
  <si>
    <t xml:space="preserve">vat % </t>
  </si>
  <si>
    <t>vat kwota</t>
  </si>
  <si>
    <t>cena brutto</t>
  </si>
  <si>
    <r>
      <t xml:space="preserve">Płyta wiórowa laminowana  </t>
    </r>
    <r>
      <rPr>
        <b/>
        <sz val="11"/>
        <color indexed="8"/>
        <rFont val="Calibri"/>
        <family val="2"/>
        <charset val="238"/>
        <scheme val="minor"/>
      </rPr>
      <t xml:space="preserve"> ≠ 18 mm "PFLEIDERER" wym. 2,80 x 2,1 m</t>
    </r>
  </si>
  <si>
    <t>I grupa cenowa</t>
  </si>
  <si>
    <t xml:space="preserve">szt. </t>
  </si>
  <si>
    <t>II grupa cenowa</t>
  </si>
  <si>
    <t>szt.</t>
  </si>
  <si>
    <t>III grupa cenowa</t>
  </si>
  <si>
    <t>IV grupa cenowa</t>
  </si>
  <si>
    <t>V grupa cenowa</t>
  </si>
  <si>
    <t>VI grupa cenowa</t>
  </si>
  <si>
    <t>VII grupa cenowa</t>
  </si>
  <si>
    <r>
      <t xml:space="preserve">Blaty kuchenne  </t>
    </r>
    <r>
      <rPr>
        <b/>
        <sz val="11"/>
        <color indexed="8"/>
        <rFont val="Calibri"/>
        <family val="2"/>
        <charset val="238"/>
        <scheme val="minor"/>
      </rPr>
      <t xml:space="preserve">≠ 38 mm     "PFLEIDERER"  l = 4,1 mb,  szer. 1200 mm  </t>
    </r>
  </si>
  <si>
    <t>I i II grupa cenowa</t>
  </si>
  <si>
    <t>Blaty kuchenne  ≠ 38 mm    "PFLEIDERER"  l = 4,1 mb,  szer. 600 mm</t>
  </si>
  <si>
    <t>Płyta OSB  2500 x 1250 mm</t>
  </si>
  <si>
    <t>≠ 10 mm</t>
  </si>
  <si>
    <t>≠ 12mm</t>
  </si>
  <si>
    <t>≠ 18 mm</t>
  </si>
  <si>
    <t>≠ 22 mm</t>
  </si>
  <si>
    <t>≠ 25 mm</t>
  </si>
  <si>
    <t>Płyta MFP 2500 x 1250 mm</t>
  </si>
  <si>
    <t>≠ 12 mm</t>
  </si>
  <si>
    <t>≠ 15 mm</t>
  </si>
  <si>
    <t xml:space="preserve">szt </t>
  </si>
  <si>
    <t>Płyta HDF biały ≠3,2 mm, 2,80 x 2,07 m</t>
  </si>
  <si>
    <t>cięcie płyty HDF</t>
  </si>
  <si>
    <t>cięcie płyty bez oklejania</t>
  </si>
  <si>
    <t>okleinowanie płyty obrzeżem PCV ≠ 22/1 mm</t>
  </si>
  <si>
    <t>mb</t>
  </si>
  <si>
    <t>okleinowanie płyty obrzeżem PCV ≠ 22/2 mm</t>
  </si>
  <si>
    <t>okleinowanie płyty obrzeżem PCV ≠ 42/1 mm</t>
  </si>
  <si>
    <t>okleinowanie płyty obrzeżem PCV ≠ 42/2 mm</t>
  </si>
  <si>
    <t>frezowanie elementu po łuku ≠ 18 mm (niskie)</t>
  </si>
  <si>
    <t>frezowanie elementu po łuku &gt; 18 mm (wysokie)</t>
  </si>
  <si>
    <t>okleinowanie krzywe</t>
  </si>
  <si>
    <t>frezowanie łuków "na sztuki"</t>
  </si>
  <si>
    <t>szt</t>
  </si>
  <si>
    <t>formatowanie blatu kuchennego</t>
  </si>
  <si>
    <t>obrzeże pvc 22/1</t>
  </si>
  <si>
    <t>obrzeże pvc 22/2</t>
  </si>
  <si>
    <t>obrzeże pvc 32/1</t>
  </si>
  <si>
    <t>obrzeże pvc 32/2</t>
  </si>
  <si>
    <t>obrzeże pvc 42/1</t>
  </si>
  <si>
    <t>obrzeże pvc 42/2</t>
  </si>
  <si>
    <t>obrzeże abs 22/08</t>
  </si>
  <si>
    <t>obrzeże abs 22/2</t>
  </si>
  <si>
    <t xml:space="preserve">kleje do klejenia drewna - poliwynylowe (Wikol, Rakol kl D25)                      </t>
  </si>
  <si>
    <t>kg</t>
  </si>
  <si>
    <t>klej kontaktowy 0,8 kg</t>
  </si>
  <si>
    <t>op.</t>
  </si>
  <si>
    <t>klej kontaktowy w spreju  B 707</t>
  </si>
  <si>
    <t>klej kontaktowy  w spreju "FINISZ"</t>
  </si>
  <si>
    <t>wosk miękki do naprawy</t>
  </si>
  <si>
    <t>pisaki do retuszu</t>
  </si>
  <si>
    <t>środer czyszczący "JABŁUSZKO"</t>
  </si>
  <si>
    <t>środer czyszczący R 505</t>
  </si>
  <si>
    <t>Suma</t>
  </si>
  <si>
    <t>X</t>
  </si>
  <si>
    <t>………………………….., dnia ……………………....2020r.</t>
  </si>
  <si>
    <t>…………………………………………………………………</t>
  </si>
  <si>
    <t xml:space="preserve">Podpis czytelny (lub nieczytelny wraz z pieczątką imienną)  </t>
  </si>
  <si>
    <t>osób wskazanych w dokumencie uprawniającym do występowania</t>
  </si>
  <si>
    <t>w obrocie prawnym  lub  posiadających  pełnomocnictwo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</si>
</sst>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54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top"/>
    </xf>
    <xf numFmtId="0" fontId="14" fillId="0" borderId="0" xfId="0" applyFont="1" applyProtection="1"/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/>
    <xf numFmtId="164" fontId="0" fillId="2" borderId="3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/>
    <xf numFmtId="0" fontId="0" fillId="2" borderId="1" xfId="0" applyNumberFormat="1" applyFont="1" applyFill="1" applyBorder="1" applyProtection="1"/>
    <xf numFmtId="0" fontId="16" fillId="2" borderId="1" xfId="0" applyFont="1" applyFill="1" applyBorder="1" applyAlignment="1">
      <alignment horizontal="center" vertical="center"/>
    </xf>
    <xf numFmtId="165" fontId="6" fillId="2" borderId="1" xfId="1" applyFont="1" applyFill="1" applyBorder="1" applyAlignment="1" applyProtection="1">
      <alignment vertical="center" wrapText="1"/>
    </xf>
    <xf numFmtId="165" fontId="16" fillId="2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justify" vertical="top" wrapText="1"/>
    </xf>
    <xf numFmtId="165" fontId="13" fillId="2" borderId="1" xfId="1" applyFont="1" applyFill="1" applyBorder="1" applyAlignment="1" applyProtection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6" fillId="2" borderId="4" xfId="1" applyFont="1" applyFill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horizontal="center" vertical="center"/>
    </xf>
    <xf numFmtId="165" fontId="16" fillId="2" borderId="4" xfId="1" applyFont="1" applyFill="1" applyBorder="1" applyAlignment="1" applyProtection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top"/>
    </xf>
    <xf numFmtId="0" fontId="19" fillId="2" borderId="2" xfId="0" applyFont="1" applyFill="1" applyBorder="1" applyAlignment="1" applyProtection="1">
      <alignment vertical="center"/>
    </xf>
    <xf numFmtId="0" fontId="19" fillId="2" borderId="2" xfId="0" applyFont="1" applyFill="1" applyBorder="1" applyProtection="1"/>
    <xf numFmtId="0" fontId="19" fillId="2" borderId="0" xfId="0" applyFont="1" applyFill="1" applyBorder="1" applyAlignment="1" applyProtection="1">
      <alignment horizontal="center"/>
    </xf>
    <xf numFmtId="165" fontId="19" fillId="2" borderId="0" xfId="0" applyNumberFormat="1" applyFont="1" applyFill="1" applyBorder="1" applyAlignment="1" applyProtection="1">
      <alignment horizontal="center" wrapText="1"/>
    </xf>
    <xf numFmtId="0" fontId="18" fillId="2" borderId="1" xfId="0" applyFont="1" applyFill="1" applyBorder="1" applyProtection="1"/>
    <xf numFmtId="0" fontId="6" fillId="3" borderId="1" xfId="0" applyFont="1" applyFill="1" applyBorder="1" applyAlignment="1" applyProtection="1">
      <alignment horizontal="center" wrapText="1"/>
    </xf>
    <xf numFmtId="164" fontId="6" fillId="3" borderId="1" xfId="0" applyNumberFormat="1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1" fillId="0" borderId="0" xfId="0" applyFont="1" applyAlignment="1" applyProtection="1"/>
  </cellXfs>
  <cellStyles count="2">
    <cellStyle name="Excel Built-in Normal 1" xfId="1"/>
    <cellStyle name="Normalny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numFmt numFmtId="165" formatCode="[$-415]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right style="thin">
          <color indexed="64"/>
        </right>
      </border>
      <protection locked="1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C10:K72" totalsRowCount="1" headerRowDxfId="21" dataDxfId="20" totalsRowDxfId="19" totalsRowBorderDxfId="18">
  <sortState ref="C3:H232">
    <sortCondition ref="D3"/>
  </sortState>
  <tableColumns count="9">
    <tableColumn id="1" name="l.p." dataDxfId="17" totalsRowDxfId="8"/>
    <tableColumn id="2" name="Nazwa materiału " dataDxfId="16" totalsRowDxfId="7" dataCellStyle="Excel Built-in Normal 1"/>
    <tableColumn id="3" name="j.m." dataDxfId="15" totalsRowDxfId="6"/>
    <tableColumn id="4" name="ilość" dataDxfId="14" totalsRowDxfId="5" dataCellStyle="Excel Built-in Normal 1"/>
    <tableColumn id="5" name="cena jedn. netto" totalsRowLabel="Suma" dataDxfId="13" totalsRowDxfId="4"/>
    <tableColumn id="6" name="cena netto" totalsRowFunction="sum" dataDxfId="12" totalsRowDxfId="3">
      <calculatedColumnFormula>ROUND(F11*G11,2)</calculatedColumnFormula>
    </tableColumn>
    <tableColumn id="9" name="vat % " totalsRowLabel="X" dataDxfId="11" totalsRowDxfId="2"/>
    <tableColumn id="8" name="vat kwota" totalsRowFunction="custom" dataDxfId="10" totalsRowDxfId="1">
      <calculatedColumnFormula>ROUND(((H11*I11)/100),2)</calculatedColumnFormula>
      <totalsRowFormula>SUM(J11:J71)</totalsRowFormula>
    </tableColumn>
    <tableColumn id="7" name="cena brutto" totalsRowFunction="sum" dataDxfId="9" totalsRowDxfId="0">
      <calculatedColumnFormula>ROUND((H11+J11),2)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5"/>
  <sheetViews>
    <sheetView showGridLines="0" tabSelected="1" zoomScale="90" zoomScaleNormal="90" workbookViewId="0">
      <selection activeCell="G16" sqref="G16"/>
    </sheetView>
  </sheetViews>
  <sheetFormatPr defaultColWidth="9.140625" defaultRowHeight="15" x14ac:dyDescent="0.25"/>
  <cols>
    <col min="1" max="1" width="8.5703125" style="1" customWidth="1"/>
    <col min="2" max="2" width="9.140625" style="1" hidden="1" customWidth="1"/>
    <col min="3" max="3" width="5.7109375" style="1" customWidth="1"/>
    <col min="4" max="4" width="62.7109375" style="1" customWidth="1"/>
    <col min="5" max="5" width="10.5703125" style="1" customWidth="1"/>
    <col min="6" max="6" width="8.28515625" style="1" customWidth="1"/>
    <col min="7" max="7" width="16.28515625" style="1" customWidth="1"/>
    <col min="8" max="8" width="16.7109375" style="1" customWidth="1"/>
    <col min="9" max="9" width="6.85546875" style="1" customWidth="1"/>
    <col min="10" max="10" width="16.7109375" style="1" customWidth="1"/>
    <col min="11" max="11" width="18.140625" style="1" customWidth="1"/>
    <col min="12" max="12" width="17.42578125" style="1" customWidth="1"/>
    <col min="13" max="22" width="22.85546875" style="1" customWidth="1"/>
    <col min="23" max="16384" width="9.140625" style="1"/>
  </cols>
  <sheetData>
    <row r="1" spans="2:27" x14ac:dyDescent="0.25">
      <c r="C1" s="2"/>
      <c r="D1" s="2"/>
      <c r="E1" s="2"/>
      <c r="F1" s="2"/>
      <c r="G1" s="2"/>
      <c r="I1" s="2"/>
    </row>
    <row r="2" spans="2:27" x14ac:dyDescent="0.25">
      <c r="C2" s="2"/>
      <c r="D2" s="2"/>
      <c r="E2" s="2"/>
      <c r="F2" s="2"/>
      <c r="G2" s="2"/>
      <c r="H2" s="3"/>
      <c r="I2" s="2"/>
    </row>
    <row r="3" spans="2:27" x14ac:dyDescent="0.25">
      <c r="C3" s="2"/>
      <c r="D3" s="2"/>
      <c r="E3" s="2"/>
      <c r="F3" s="2"/>
      <c r="G3" s="2"/>
      <c r="H3" s="14" t="s">
        <v>0</v>
      </c>
      <c r="I3" s="14"/>
      <c r="J3" s="15"/>
    </row>
    <row r="4" spans="2:27" x14ac:dyDescent="0.25">
      <c r="C4" s="4" t="s">
        <v>1</v>
      </c>
      <c r="D4" s="2"/>
      <c r="E4" s="2"/>
      <c r="F4" s="2"/>
      <c r="G4" s="2"/>
      <c r="H4" s="52" t="s">
        <v>2</v>
      </c>
      <c r="I4" s="53"/>
      <c r="J4" s="53"/>
    </row>
    <row r="5" spans="2:27" x14ac:dyDescent="0.25">
      <c r="C5" s="4"/>
      <c r="D5" s="2"/>
      <c r="E5" s="2"/>
      <c r="F5" s="2"/>
      <c r="G5" s="2"/>
      <c r="H5" s="2"/>
      <c r="I5" s="2"/>
    </row>
    <row r="6" spans="2:27" x14ac:dyDescent="0.25">
      <c r="C6" s="2"/>
      <c r="D6" s="2"/>
      <c r="E6" s="2"/>
      <c r="F6" s="2"/>
      <c r="G6" s="2"/>
      <c r="H6" s="2"/>
      <c r="I6" s="2"/>
    </row>
    <row r="7" spans="2:27" ht="18.75" x14ac:dyDescent="0.3">
      <c r="C7" s="10"/>
      <c r="D7" s="16" t="s">
        <v>3</v>
      </c>
      <c r="E7" s="16"/>
      <c r="F7" s="11"/>
      <c r="G7" s="12"/>
      <c r="H7" s="12"/>
      <c r="I7" s="10"/>
      <c r="J7" s="10"/>
      <c r="K7" s="10"/>
    </row>
    <row r="8" spans="2:27" ht="16.5" x14ac:dyDescent="0.3">
      <c r="C8" s="10"/>
      <c r="D8" s="2" t="s">
        <v>4</v>
      </c>
      <c r="E8" s="2"/>
      <c r="F8" s="10"/>
      <c r="G8" s="10"/>
      <c r="H8" s="10"/>
      <c r="I8" s="10"/>
      <c r="J8" s="10"/>
      <c r="K8" s="10"/>
    </row>
    <row r="9" spans="2:27" ht="20.25" customHeight="1" x14ac:dyDescent="0.35">
      <c r="B9" s="5"/>
      <c r="C9" s="51"/>
      <c r="D9" s="51"/>
      <c r="E9" s="51"/>
      <c r="F9" s="51"/>
      <c r="G9" s="51"/>
      <c r="H9" s="51"/>
      <c r="I9" s="51"/>
      <c r="J9" s="13"/>
      <c r="K9" s="13"/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2:27" ht="43.9" customHeight="1" x14ac:dyDescent="0.25">
      <c r="C10" s="18" t="s">
        <v>5</v>
      </c>
      <c r="D10" s="18" t="s">
        <v>6</v>
      </c>
      <c r="E10" s="18" t="s">
        <v>7</v>
      </c>
      <c r="F10" s="18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</row>
    <row r="11" spans="2:27" ht="19.5" customHeight="1" x14ac:dyDescent="0.25">
      <c r="C11" s="46"/>
      <c r="D11" s="29" t="s">
        <v>14</v>
      </c>
      <c r="E11" s="21"/>
      <c r="F11" s="22"/>
      <c r="G11" s="23"/>
      <c r="H11" s="24"/>
      <c r="I11" s="25"/>
      <c r="J11" s="24"/>
      <c r="K11" s="24"/>
    </row>
    <row r="12" spans="2:27" x14ac:dyDescent="0.25">
      <c r="C12" s="41">
        <v>1</v>
      </c>
      <c r="D12" s="30" t="s">
        <v>15</v>
      </c>
      <c r="E12" s="21" t="s">
        <v>16</v>
      </c>
      <c r="F12" s="31">
        <v>28</v>
      </c>
      <c r="G12" s="23"/>
      <c r="H12" s="24">
        <f t="shared" ref="H12:H48" si="0">ROUND(F12*G12,2)</f>
        <v>0</v>
      </c>
      <c r="I12" s="25">
        <v>23</v>
      </c>
      <c r="J12" s="24">
        <f>ROUND(((H12*I12)/100),2)</f>
        <v>0</v>
      </c>
      <c r="K12" s="24">
        <f t="shared" ref="K12:K22" si="1">ROUND((H12+J12),2)</f>
        <v>0</v>
      </c>
    </row>
    <row r="13" spans="2:27" x14ac:dyDescent="0.25">
      <c r="C13" s="41">
        <v>2</v>
      </c>
      <c r="D13" s="30" t="s">
        <v>17</v>
      </c>
      <c r="E13" s="21" t="s">
        <v>18</v>
      </c>
      <c r="F13" s="31">
        <v>28</v>
      </c>
      <c r="G13" s="23"/>
      <c r="H13" s="24">
        <f t="shared" si="0"/>
        <v>0</v>
      </c>
      <c r="I13" s="25">
        <v>23</v>
      </c>
      <c r="J13" s="24">
        <f t="shared" ref="J13:J22" si="2">ROUND(((H13*I13)/100),2)</f>
        <v>0</v>
      </c>
      <c r="K13" s="24">
        <f t="shared" si="1"/>
        <v>0</v>
      </c>
    </row>
    <row r="14" spans="2:27" x14ac:dyDescent="0.25">
      <c r="C14" s="41">
        <v>3</v>
      </c>
      <c r="D14" s="30" t="s">
        <v>19</v>
      </c>
      <c r="E14" s="21" t="s">
        <v>18</v>
      </c>
      <c r="F14" s="31">
        <v>56</v>
      </c>
      <c r="G14" s="23"/>
      <c r="H14" s="24">
        <f t="shared" si="0"/>
        <v>0</v>
      </c>
      <c r="I14" s="25">
        <v>23</v>
      </c>
      <c r="J14" s="24">
        <f t="shared" si="2"/>
        <v>0</v>
      </c>
      <c r="K14" s="24">
        <f t="shared" si="1"/>
        <v>0</v>
      </c>
    </row>
    <row r="15" spans="2:27" x14ac:dyDescent="0.25">
      <c r="C15" s="41">
        <v>4</v>
      </c>
      <c r="D15" s="30" t="s">
        <v>20</v>
      </c>
      <c r="E15" s="21" t="s">
        <v>18</v>
      </c>
      <c r="F15" s="31">
        <v>84</v>
      </c>
      <c r="G15" s="23"/>
      <c r="H15" s="24">
        <f t="shared" si="0"/>
        <v>0</v>
      </c>
      <c r="I15" s="25">
        <v>23</v>
      </c>
      <c r="J15" s="24">
        <f t="shared" si="2"/>
        <v>0</v>
      </c>
      <c r="K15" s="24">
        <f t="shared" si="1"/>
        <v>0</v>
      </c>
    </row>
    <row r="16" spans="2:27" ht="16.5" x14ac:dyDescent="0.3">
      <c r="C16" s="41">
        <v>5</v>
      </c>
      <c r="D16" s="30" t="s">
        <v>21</v>
      </c>
      <c r="E16" s="21" t="s">
        <v>18</v>
      </c>
      <c r="F16" s="31">
        <v>56</v>
      </c>
      <c r="G16" s="23"/>
      <c r="H16" s="24">
        <f t="shared" si="0"/>
        <v>0</v>
      </c>
      <c r="I16" s="25">
        <v>23</v>
      </c>
      <c r="J16" s="24">
        <f t="shared" si="2"/>
        <v>0</v>
      </c>
      <c r="K16" s="24">
        <f t="shared" si="1"/>
        <v>0</v>
      </c>
      <c r="M16" s="10"/>
    </row>
    <row r="17" spans="3:11" ht="15.75" customHeight="1" x14ac:dyDescent="0.25">
      <c r="C17" s="41">
        <v>6</v>
      </c>
      <c r="D17" s="30" t="s">
        <v>22</v>
      </c>
      <c r="E17" s="21" t="s">
        <v>18</v>
      </c>
      <c r="F17" s="31">
        <v>28</v>
      </c>
      <c r="G17" s="23"/>
      <c r="H17" s="24">
        <f t="shared" si="0"/>
        <v>0</v>
      </c>
      <c r="I17" s="25">
        <v>23</v>
      </c>
      <c r="J17" s="24">
        <f t="shared" si="2"/>
        <v>0</v>
      </c>
      <c r="K17" s="24">
        <f>ROUND((H17+J17),2)</f>
        <v>0</v>
      </c>
    </row>
    <row r="18" spans="3:11" x14ac:dyDescent="0.25">
      <c r="C18" s="19">
        <v>7</v>
      </c>
      <c r="D18" s="30" t="s">
        <v>23</v>
      </c>
      <c r="E18" s="21" t="s">
        <v>18</v>
      </c>
      <c r="F18" s="31">
        <v>28</v>
      </c>
      <c r="G18" s="23"/>
      <c r="H18" s="24">
        <f t="shared" si="0"/>
        <v>0</v>
      </c>
      <c r="I18" s="25">
        <v>23</v>
      </c>
      <c r="J18" s="24">
        <f t="shared" si="2"/>
        <v>0</v>
      </c>
      <c r="K18" s="24">
        <f>ROUND((H18+J18),2)</f>
        <v>0</v>
      </c>
    </row>
    <row r="19" spans="3:11" x14ac:dyDescent="0.25">
      <c r="C19" s="46"/>
      <c r="D19" s="32" t="s">
        <v>24</v>
      </c>
      <c r="E19" s="21"/>
      <c r="F19" s="26"/>
      <c r="G19" s="23"/>
      <c r="H19" s="24"/>
      <c r="I19" s="25"/>
      <c r="J19" s="24"/>
      <c r="K19" s="24"/>
    </row>
    <row r="20" spans="3:11" ht="15" customHeight="1" x14ac:dyDescent="0.25">
      <c r="C20" s="41">
        <v>8</v>
      </c>
      <c r="D20" s="27" t="s">
        <v>25</v>
      </c>
      <c r="E20" s="21" t="s">
        <v>18</v>
      </c>
      <c r="F20" s="31">
        <v>5</v>
      </c>
      <c r="G20" s="23"/>
      <c r="H20" s="24">
        <f t="shared" si="0"/>
        <v>0</v>
      </c>
      <c r="I20" s="25">
        <v>23</v>
      </c>
      <c r="J20" s="24">
        <f>ROUND(((H20*I20)/100),2)</f>
        <v>0</v>
      </c>
      <c r="K20" s="24">
        <f>ROUND((H20+J20),2)</f>
        <v>0</v>
      </c>
    </row>
    <row r="21" spans="3:11" x14ac:dyDescent="0.25">
      <c r="C21" s="41">
        <v>9</v>
      </c>
      <c r="D21" s="27" t="s">
        <v>19</v>
      </c>
      <c r="E21" s="21" t="s">
        <v>18</v>
      </c>
      <c r="F21" s="28">
        <v>5</v>
      </c>
      <c r="G21" s="23"/>
      <c r="H21" s="24">
        <f t="shared" si="0"/>
        <v>0</v>
      </c>
      <c r="I21" s="25">
        <v>23</v>
      </c>
      <c r="J21" s="24">
        <f t="shared" si="2"/>
        <v>0</v>
      </c>
      <c r="K21" s="24">
        <f t="shared" si="1"/>
        <v>0</v>
      </c>
    </row>
    <row r="22" spans="3:11" x14ac:dyDescent="0.25">
      <c r="C22" s="41">
        <v>10</v>
      </c>
      <c r="D22" s="27" t="s">
        <v>20</v>
      </c>
      <c r="E22" s="21" t="s">
        <v>18</v>
      </c>
      <c r="F22" s="28">
        <v>2</v>
      </c>
      <c r="G22" s="23"/>
      <c r="H22" s="24">
        <f t="shared" si="0"/>
        <v>0</v>
      </c>
      <c r="I22" s="25">
        <v>23</v>
      </c>
      <c r="J22" s="24">
        <f t="shared" si="2"/>
        <v>0</v>
      </c>
      <c r="K22" s="24">
        <f t="shared" si="1"/>
        <v>0</v>
      </c>
    </row>
    <row r="23" spans="3:11" x14ac:dyDescent="0.25">
      <c r="C23" s="41">
        <v>11</v>
      </c>
      <c r="D23" s="27" t="s">
        <v>21</v>
      </c>
      <c r="E23" s="21" t="s">
        <v>18</v>
      </c>
      <c r="F23" s="28">
        <v>2</v>
      </c>
      <c r="G23" s="23"/>
      <c r="H23" s="24">
        <f t="shared" si="0"/>
        <v>0</v>
      </c>
      <c r="I23" s="25">
        <v>23</v>
      </c>
      <c r="J23" s="24">
        <f t="shared" ref="J23:J36" si="3">ROUND(((H23*I23)/100),2)</f>
        <v>0</v>
      </c>
      <c r="K23" s="24">
        <f t="shared" ref="K23:K36" si="4">ROUND((H23+J23),2)</f>
        <v>0</v>
      </c>
    </row>
    <row r="24" spans="3:11" ht="16.149999999999999" customHeight="1" x14ac:dyDescent="0.25">
      <c r="C24" s="19">
        <v>12</v>
      </c>
      <c r="D24" s="27" t="s">
        <v>22</v>
      </c>
      <c r="E24" s="21" t="s">
        <v>18</v>
      </c>
      <c r="F24" s="28">
        <v>2</v>
      </c>
      <c r="G24" s="23"/>
      <c r="H24" s="24">
        <f t="shared" si="0"/>
        <v>0</v>
      </c>
      <c r="I24" s="25">
        <v>23</v>
      </c>
      <c r="J24" s="24">
        <f t="shared" si="3"/>
        <v>0</v>
      </c>
      <c r="K24" s="24">
        <f t="shared" si="4"/>
        <v>0</v>
      </c>
    </row>
    <row r="25" spans="3:11" ht="18" customHeight="1" x14ac:dyDescent="0.25">
      <c r="C25" s="19"/>
      <c r="D25" s="33" t="s">
        <v>26</v>
      </c>
      <c r="E25" s="21"/>
      <c r="F25" s="28"/>
      <c r="G25" s="23"/>
      <c r="H25" s="24"/>
      <c r="I25" s="25"/>
      <c r="J25" s="24"/>
      <c r="K25" s="24"/>
    </row>
    <row r="26" spans="3:11" x14ac:dyDescent="0.25">
      <c r="C26" s="19">
        <v>13</v>
      </c>
      <c r="D26" s="27" t="s">
        <v>25</v>
      </c>
      <c r="E26" s="21" t="s">
        <v>18</v>
      </c>
      <c r="F26" s="31">
        <v>2</v>
      </c>
      <c r="G26" s="23"/>
      <c r="H26" s="24">
        <f t="shared" si="0"/>
        <v>0</v>
      </c>
      <c r="I26" s="25">
        <v>23</v>
      </c>
      <c r="J26" s="24">
        <f t="shared" si="3"/>
        <v>0</v>
      </c>
      <c r="K26" s="24">
        <f t="shared" si="4"/>
        <v>0</v>
      </c>
    </row>
    <row r="27" spans="3:11" x14ac:dyDescent="0.25">
      <c r="C27" s="19">
        <v>14</v>
      </c>
      <c r="D27" s="27" t="s">
        <v>19</v>
      </c>
      <c r="E27" s="21" t="s">
        <v>18</v>
      </c>
      <c r="F27" s="31">
        <v>10</v>
      </c>
      <c r="G27" s="23"/>
      <c r="H27" s="24">
        <f t="shared" si="0"/>
        <v>0</v>
      </c>
      <c r="I27" s="25">
        <v>23</v>
      </c>
      <c r="J27" s="24">
        <f t="shared" ref="J27" si="5">ROUND(((H27*I27)/100),2)</f>
        <v>0</v>
      </c>
      <c r="K27" s="24">
        <f t="shared" ref="K27" si="6">ROUND((H27+J27),2)</f>
        <v>0</v>
      </c>
    </row>
    <row r="28" spans="3:11" x14ac:dyDescent="0.25">
      <c r="C28" s="19">
        <v>15</v>
      </c>
      <c r="D28" s="27" t="s">
        <v>20</v>
      </c>
      <c r="E28" s="21" t="s">
        <v>18</v>
      </c>
      <c r="F28" s="31">
        <v>10</v>
      </c>
      <c r="G28" s="23"/>
      <c r="H28" s="24">
        <f t="shared" si="0"/>
        <v>0</v>
      </c>
      <c r="I28" s="25">
        <v>23</v>
      </c>
      <c r="J28" s="24">
        <f t="shared" si="3"/>
        <v>0</v>
      </c>
      <c r="K28" s="24">
        <f t="shared" si="4"/>
        <v>0</v>
      </c>
    </row>
    <row r="29" spans="3:11" x14ac:dyDescent="0.25">
      <c r="C29" s="19">
        <v>16</v>
      </c>
      <c r="D29" s="27" t="s">
        <v>21</v>
      </c>
      <c r="E29" s="21" t="s">
        <v>18</v>
      </c>
      <c r="F29" s="31">
        <v>2</v>
      </c>
      <c r="G29" s="23"/>
      <c r="H29" s="24">
        <f t="shared" si="0"/>
        <v>0</v>
      </c>
      <c r="I29" s="25">
        <v>23</v>
      </c>
      <c r="J29" s="24">
        <f t="shared" si="3"/>
        <v>0</v>
      </c>
      <c r="K29" s="24">
        <f t="shared" si="4"/>
        <v>0</v>
      </c>
    </row>
    <row r="30" spans="3:11" x14ac:dyDescent="0.25">
      <c r="C30" s="19">
        <v>17</v>
      </c>
      <c r="D30" s="27" t="s">
        <v>22</v>
      </c>
      <c r="E30" s="21" t="s">
        <v>18</v>
      </c>
      <c r="F30" s="31">
        <v>2</v>
      </c>
      <c r="G30" s="23"/>
      <c r="H30" s="24">
        <f t="shared" si="0"/>
        <v>0</v>
      </c>
      <c r="I30" s="25">
        <v>23</v>
      </c>
      <c r="J30" s="24">
        <f t="shared" si="3"/>
        <v>0</v>
      </c>
      <c r="K30" s="24">
        <f t="shared" si="4"/>
        <v>0</v>
      </c>
    </row>
    <row r="31" spans="3:11" x14ac:dyDescent="0.25">
      <c r="C31" s="19"/>
      <c r="D31" s="33" t="s">
        <v>27</v>
      </c>
      <c r="E31" s="21"/>
      <c r="F31" s="28"/>
      <c r="G31" s="23"/>
      <c r="H31" s="24"/>
      <c r="I31" s="25"/>
      <c r="J31" s="24"/>
      <c r="K31" s="24"/>
    </row>
    <row r="32" spans="3:11" x14ac:dyDescent="0.25">
      <c r="C32" s="19">
        <v>18</v>
      </c>
      <c r="D32" s="27" t="s">
        <v>28</v>
      </c>
      <c r="E32" s="21" t="s">
        <v>18</v>
      </c>
      <c r="F32" s="31">
        <v>10</v>
      </c>
      <c r="G32" s="23"/>
      <c r="H32" s="24">
        <f t="shared" si="0"/>
        <v>0</v>
      </c>
      <c r="I32" s="25">
        <v>23</v>
      </c>
      <c r="J32" s="24">
        <f t="shared" si="3"/>
        <v>0</v>
      </c>
      <c r="K32" s="24">
        <f t="shared" si="4"/>
        <v>0</v>
      </c>
    </row>
    <row r="33" spans="3:11" x14ac:dyDescent="0.25">
      <c r="C33" s="19">
        <v>19</v>
      </c>
      <c r="D33" s="27" t="s">
        <v>29</v>
      </c>
      <c r="E33" s="21" t="s">
        <v>18</v>
      </c>
      <c r="F33" s="31">
        <v>10</v>
      </c>
      <c r="G33" s="23"/>
      <c r="H33" s="24">
        <f t="shared" si="0"/>
        <v>0</v>
      </c>
      <c r="I33" s="25">
        <v>23</v>
      </c>
      <c r="J33" s="24">
        <f t="shared" si="3"/>
        <v>0</v>
      </c>
      <c r="K33" s="24">
        <f t="shared" si="4"/>
        <v>0</v>
      </c>
    </row>
    <row r="34" spans="3:11" x14ac:dyDescent="0.25">
      <c r="C34" s="19">
        <v>20</v>
      </c>
      <c r="D34" s="27" t="s">
        <v>30</v>
      </c>
      <c r="E34" s="21" t="s">
        <v>18</v>
      </c>
      <c r="F34" s="31">
        <v>10</v>
      </c>
      <c r="G34" s="23"/>
      <c r="H34" s="24">
        <f t="shared" si="0"/>
        <v>0</v>
      </c>
      <c r="I34" s="25">
        <v>23</v>
      </c>
      <c r="J34" s="24">
        <f t="shared" si="3"/>
        <v>0</v>
      </c>
      <c r="K34" s="24">
        <f t="shared" si="4"/>
        <v>0</v>
      </c>
    </row>
    <row r="35" spans="3:11" x14ac:dyDescent="0.25">
      <c r="C35" s="19">
        <v>21</v>
      </c>
      <c r="D35" s="27" t="s">
        <v>31</v>
      </c>
      <c r="E35" s="21" t="s">
        <v>18</v>
      </c>
      <c r="F35" s="31">
        <v>10</v>
      </c>
      <c r="G35" s="23"/>
      <c r="H35" s="24">
        <f t="shared" si="0"/>
        <v>0</v>
      </c>
      <c r="I35" s="25">
        <v>23</v>
      </c>
      <c r="J35" s="24">
        <f t="shared" si="3"/>
        <v>0</v>
      </c>
      <c r="K35" s="24">
        <f t="shared" si="4"/>
        <v>0</v>
      </c>
    </row>
    <row r="36" spans="3:11" x14ac:dyDescent="0.25">
      <c r="C36" s="19">
        <v>22</v>
      </c>
      <c r="D36" s="27" t="s">
        <v>32</v>
      </c>
      <c r="E36" s="21" t="s">
        <v>18</v>
      </c>
      <c r="F36" s="31">
        <v>10</v>
      </c>
      <c r="G36" s="23"/>
      <c r="H36" s="24">
        <f t="shared" si="0"/>
        <v>0</v>
      </c>
      <c r="I36" s="25">
        <v>23</v>
      </c>
      <c r="J36" s="24">
        <f t="shared" si="3"/>
        <v>0</v>
      </c>
      <c r="K36" s="24">
        <f t="shared" si="4"/>
        <v>0</v>
      </c>
    </row>
    <row r="37" spans="3:11" x14ac:dyDescent="0.25">
      <c r="C37" s="19"/>
      <c r="D37" s="33" t="s">
        <v>33</v>
      </c>
      <c r="E37" s="21"/>
      <c r="F37" s="28"/>
      <c r="G37" s="23"/>
      <c r="H37" s="24"/>
      <c r="I37" s="25"/>
      <c r="J37" s="24"/>
      <c r="K37" s="24"/>
    </row>
    <row r="38" spans="3:11" x14ac:dyDescent="0.25">
      <c r="C38" s="19">
        <v>23</v>
      </c>
      <c r="D38" s="27" t="s">
        <v>28</v>
      </c>
      <c r="E38" s="21" t="s">
        <v>18</v>
      </c>
      <c r="F38" s="28">
        <v>10</v>
      </c>
      <c r="G38" s="23"/>
      <c r="H38" s="24">
        <f t="shared" si="0"/>
        <v>0</v>
      </c>
      <c r="I38" s="25">
        <v>23</v>
      </c>
      <c r="J38" s="24">
        <f t="shared" ref="J38:J43" si="7">ROUND(((H38*I38)/100),2)</f>
        <v>0</v>
      </c>
      <c r="K38" s="24">
        <f t="shared" ref="K38:K43" si="8">ROUND((H38+J38),2)</f>
        <v>0</v>
      </c>
    </row>
    <row r="39" spans="3:11" x14ac:dyDescent="0.25">
      <c r="C39" s="19">
        <v>24</v>
      </c>
      <c r="D39" s="27" t="s">
        <v>34</v>
      </c>
      <c r="E39" s="21" t="s">
        <v>18</v>
      </c>
      <c r="F39" s="28">
        <v>10</v>
      </c>
      <c r="G39" s="23"/>
      <c r="H39" s="24">
        <f t="shared" si="0"/>
        <v>0</v>
      </c>
      <c r="I39" s="25">
        <v>23</v>
      </c>
      <c r="J39" s="24">
        <f t="shared" si="7"/>
        <v>0</v>
      </c>
      <c r="K39" s="24">
        <f t="shared" si="8"/>
        <v>0</v>
      </c>
    </row>
    <row r="40" spans="3:11" x14ac:dyDescent="0.25">
      <c r="C40" s="19">
        <v>25</v>
      </c>
      <c r="D40" s="27" t="s">
        <v>35</v>
      </c>
      <c r="E40" s="21" t="s">
        <v>36</v>
      </c>
      <c r="F40" s="28">
        <v>10</v>
      </c>
      <c r="G40" s="23"/>
      <c r="H40" s="24">
        <f t="shared" si="0"/>
        <v>0</v>
      </c>
      <c r="I40" s="25">
        <v>23</v>
      </c>
      <c r="J40" s="24">
        <f t="shared" si="7"/>
        <v>0</v>
      </c>
      <c r="K40" s="24">
        <f t="shared" si="8"/>
        <v>0</v>
      </c>
    </row>
    <row r="41" spans="3:11" x14ac:dyDescent="0.25">
      <c r="C41" s="19">
        <v>26</v>
      </c>
      <c r="D41" s="27" t="s">
        <v>30</v>
      </c>
      <c r="E41" s="21" t="s">
        <v>18</v>
      </c>
      <c r="F41" s="28">
        <v>10</v>
      </c>
      <c r="G41" s="23"/>
      <c r="H41" s="24">
        <f t="shared" si="0"/>
        <v>0</v>
      </c>
      <c r="I41" s="25">
        <v>23</v>
      </c>
      <c r="J41" s="24">
        <f t="shared" si="7"/>
        <v>0</v>
      </c>
      <c r="K41" s="24">
        <f t="shared" si="8"/>
        <v>0</v>
      </c>
    </row>
    <row r="42" spans="3:11" x14ac:dyDescent="0.25">
      <c r="C42" s="19">
        <v>27</v>
      </c>
      <c r="D42" s="27" t="s">
        <v>31</v>
      </c>
      <c r="E42" s="21" t="s">
        <v>18</v>
      </c>
      <c r="F42" s="28">
        <v>10</v>
      </c>
      <c r="G42" s="23"/>
      <c r="H42" s="24">
        <f t="shared" si="0"/>
        <v>0</v>
      </c>
      <c r="I42" s="25">
        <v>23</v>
      </c>
      <c r="J42" s="24">
        <f t="shared" si="7"/>
        <v>0</v>
      </c>
      <c r="K42" s="24">
        <f t="shared" si="8"/>
        <v>0</v>
      </c>
    </row>
    <row r="43" spans="3:11" x14ac:dyDescent="0.25">
      <c r="C43" s="19">
        <v>28</v>
      </c>
      <c r="D43" s="27" t="s">
        <v>32</v>
      </c>
      <c r="E43" s="21" t="s">
        <v>18</v>
      </c>
      <c r="F43" s="28">
        <v>10</v>
      </c>
      <c r="G43" s="23"/>
      <c r="H43" s="24">
        <f t="shared" si="0"/>
        <v>0</v>
      </c>
      <c r="I43" s="25">
        <v>23</v>
      </c>
      <c r="J43" s="24">
        <f t="shared" si="7"/>
        <v>0</v>
      </c>
      <c r="K43" s="24">
        <f t="shared" si="8"/>
        <v>0</v>
      </c>
    </row>
    <row r="44" spans="3:11" x14ac:dyDescent="0.25">
      <c r="C44" s="19">
        <v>29</v>
      </c>
      <c r="D44" s="33" t="s">
        <v>37</v>
      </c>
      <c r="E44" s="21" t="s">
        <v>18</v>
      </c>
      <c r="F44" s="34">
        <v>100</v>
      </c>
      <c r="G44" s="23"/>
      <c r="H44" s="24">
        <f t="shared" si="0"/>
        <v>0</v>
      </c>
      <c r="I44" s="25">
        <v>23</v>
      </c>
      <c r="J44" s="24">
        <f t="shared" ref="J44:J48" si="9">ROUND(((H44*I44)/100),2)</f>
        <v>0</v>
      </c>
      <c r="K44" s="24">
        <f t="shared" ref="K44:K48" si="10">ROUND((H44+J44),2)</f>
        <v>0</v>
      </c>
    </row>
    <row r="45" spans="3:11" x14ac:dyDescent="0.25">
      <c r="C45" s="19">
        <v>30</v>
      </c>
      <c r="D45" s="27" t="s">
        <v>38</v>
      </c>
      <c r="E45" s="21" t="s">
        <v>18</v>
      </c>
      <c r="F45" s="34">
        <v>10</v>
      </c>
      <c r="G45" s="23"/>
      <c r="H45" s="24">
        <f t="shared" si="0"/>
        <v>0</v>
      </c>
      <c r="I45" s="25">
        <v>23</v>
      </c>
      <c r="J45" s="24">
        <f t="shared" si="9"/>
        <v>0</v>
      </c>
      <c r="K45" s="24">
        <f t="shared" si="10"/>
        <v>0</v>
      </c>
    </row>
    <row r="46" spans="3:11" x14ac:dyDescent="0.25">
      <c r="C46" s="19">
        <v>31</v>
      </c>
      <c r="D46" s="27" t="s">
        <v>39</v>
      </c>
      <c r="E46" s="21" t="s">
        <v>18</v>
      </c>
      <c r="F46" s="28">
        <v>50</v>
      </c>
      <c r="G46" s="23"/>
      <c r="H46" s="24">
        <f t="shared" si="0"/>
        <v>0</v>
      </c>
      <c r="I46" s="25">
        <v>23</v>
      </c>
      <c r="J46" s="24">
        <f t="shared" si="9"/>
        <v>0</v>
      </c>
      <c r="K46" s="24">
        <f t="shared" si="10"/>
        <v>0</v>
      </c>
    </row>
    <row r="47" spans="3:11" x14ac:dyDescent="0.25">
      <c r="C47" s="19">
        <v>32</v>
      </c>
      <c r="D47" s="27" t="s">
        <v>40</v>
      </c>
      <c r="E47" s="21" t="s">
        <v>41</v>
      </c>
      <c r="F47" s="28">
        <v>100</v>
      </c>
      <c r="G47" s="23"/>
      <c r="H47" s="24">
        <f t="shared" si="0"/>
        <v>0</v>
      </c>
      <c r="I47" s="25">
        <v>23</v>
      </c>
      <c r="J47" s="24">
        <f t="shared" si="9"/>
        <v>0</v>
      </c>
      <c r="K47" s="24">
        <f t="shared" si="10"/>
        <v>0</v>
      </c>
    </row>
    <row r="48" spans="3:11" x14ac:dyDescent="0.25">
      <c r="C48" s="19">
        <v>33</v>
      </c>
      <c r="D48" s="27" t="s">
        <v>42</v>
      </c>
      <c r="E48" s="21" t="s">
        <v>41</v>
      </c>
      <c r="F48" s="28">
        <v>20</v>
      </c>
      <c r="G48" s="23"/>
      <c r="H48" s="24">
        <f t="shared" si="0"/>
        <v>0</v>
      </c>
      <c r="I48" s="25">
        <v>23</v>
      </c>
      <c r="J48" s="24">
        <f t="shared" si="9"/>
        <v>0</v>
      </c>
      <c r="K48" s="24">
        <f t="shared" si="10"/>
        <v>0</v>
      </c>
    </row>
    <row r="49" spans="3:11" x14ac:dyDescent="0.25">
      <c r="C49" s="19">
        <v>34</v>
      </c>
      <c r="D49" s="35" t="s">
        <v>43</v>
      </c>
      <c r="E49" s="36" t="s">
        <v>41</v>
      </c>
      <c r="F49" s="37">
        <v>20</v>
      </c>
      <c r="G49" s="23"/>
      <c r="H49" s="24">
        <f t="shared" ref="H49:H55" si="11">ROUND(F49*G49,2)</f>
        <v>0</v>
      </c>
      <c r="I49" s="25">
        <v>23</v>
      </c>
      <c r="J49" s="24">
        <f t="shared" ref="J49:J55" si="12">ROUND(((H49*I49)/100),2)</f>
        <v>0</v>
      </c>
      <c r="K49" s="24">
        <f t="shared" ref="K49:K55" si="13">ROUND((H49+J49),2)</f>
        <v>0</v>
      </c>
    </row>
    <row r="50" spans="3:11" x14ac:dyDescent="0.25">
      <c r="C50" s="19">
        <v>35</v>
      </c>
      <c r="D50" s="27" t="s">
        <v>44</v>
      </c>
      <c r="E50" s="21" t="s">
        <v>41</v>
      </c>
      <c r="F50" s="28">
        <v>20</v>
      </c>
      <c r="G50" s="50"/>
      <c r="H50" s="24">
        <f t="shared" si="11"/>
        <v>0</v>
      </c>
      <c r="I50" s="25">
        <v>23</v>
      </c>
      <c r="J50" s="24">
        <f t="shared" si="12"/>
        <v>0</v>
      </c>
      <c r="K50" s="24">
        <f t="shared" si="13"/>
        <v>0</v>
      </c>
    </row>
    <row r="51" spans="3:11" x14ac:dyDescent="0.25">
      <c r="C51" s="19">
        <v>36</v>
      </c>
      <c r="D51" s="27" t="s">
        <v>45</v>
      </c>
      <c r="E51" s="21" t="s">
        <v>41</v>
      </c>
      <c r="F51" s="28">
        <v>20</v>
      </c>
      <c r="G51" s="50"/>
      <c r="H51" s="24">
        <f t="shared" si="11"/>
        <v>0</v>
      </c>
      <c r="I51" s="25">
        <v>23</v>
      </c>
      <c r="J51" s="24">
        <f t="shared" si="12"/>
        <v>0</v>
      </c>
      <c r="K51" s="24">
        <f t="shared" si="13"/>
        <v>0</v>
      </c>
    </row>
    <row r="52" spans="3:11" x14ac:dyDescent="0.25">
      <c r="C52" s="19">
        <v>37</v>
      </c>
      <c r="D52" s="27" t="s">
        <v>46</v>
      </c>
      <c r="E52" s="21" t="s">
        <v>41</v>
      </c>
      <c r="F52" s="28">
        <v>10</v>
      </c>
      <c r="G52" s="50"/>
      <c r="H52" s="24">
        <f t="shared" si="11"/>
        <v>0</v>
      </c>
      <c r="I52" s="25">
        <v>23</v>
      </c>
      <c r="J52" s="24">
        <f t="shared" si="12"/>
        <v>0</v>
      </c>
      <c r="K52" s="24">
        <f t="shared" si="13"/>
        <v>0</v>
      </c>
    </row>
    <row r="53" spans="3:11" x14ac:dyDescent="0.25">
      <c r="C53" s="19">
        <v>38</v>
      </c>
      <c r="D53" s="27" t="s">
        <v>47</v>
      </c>
      <c r="E53" s="21" t="s">
        <v>41</v>
      </c>
      <c r="F53" s="28">
        <v>10</v>
      </c>
      <c r="G53" s="50"/>
      <c r="H53" s="24">
        <f t="shared" si="11"/>
        <v>0</v>
      </c>
      <c r="I53" s="25">
        <v>23</v>
      </c>
      <c r="J53" s="24">
        <f t="shared" si="12"/>
        <v>0</v>
      </c>
      <c r="K53" s="24">
        <f t="shared" si="13"/>
        <v>0</v>
      </c>
    </row>
    <row r="54" spans="3:11" x14ac:dyDescent="0.25">
      <c r="C54" s="19">
        <v>39</v>
      </c>
      <c r="D54" s="27" t="s">
        <v>48</v>
      </c>
      <c r="E54" s="21" t="s">
        <v>49</v>
      </c>
      <c r="F54" s="28">
        <v>100</v>
      </c>
      <c r="G54" s="50"/>
      <c r="H54" s="24">
        <f t="shared" si="11"/>
        <v>0</v>
      </c>
      <c r="I54" s="25">
        <v>23</v>
      </c>
      <c r="J54" s="24">
        <f t="shared" si="12"/>
        <v>0</v>
      </c>
      <c r="K54" s="24">
        <f t="shared" si="13"/>
        <v>0</v>
      </c>
    </row>
    <row r="55" spans="3:11" x14ac:dyDescent="0.25">
      <c r="C55" s="19">
        <v>40</v>
      </c>
      <c r="D55" s="27" t="s">
        <v>50</v>
      </c>
      <c r="E55" s="21" t="s">
        <v>49</v>
      </c>
      <c r="F55" s="28">
        <v>50</v>
      </c>
      <c r="G55" s="50"/>
      <c r="H55" s="24">
        <f t="shared" si="11"/>
        <v>0</v>
      </c>
      <c r="I55" s="25">
        <v>23</v>
      </c>
      <c r="J55" s="24">
        <f t="shared" si="12"/>
        <v>0</v>
      </c>
      <c r="K55" s="24">
        <f t="shared" si="13"/>
        <v>0</v>
      </c>
    </row>
    <row r="56" spans="3:11" x14ac:dyDescent="0.25">
      <c r="C56" s="19">
        <v>41</v>
      </c>
      <c r="D56" s="38" t="s">
        <v>51</v>
      </c>
      <c r="E56" s="21" t="s">
        <v>41</v>
      </c>
      <c r="F56" s="40">
        <v>10000</v>
      </c>
      <c r="G56" s="23"/>
      <c r="H56" s="24">
        <f t="shared" ref="H56:H68" si="14">ROUND(F56*G56,2)</f>
        <v>0</v>
      </c>
      <c r="I56" s="25">
        <v>23</v>
      </c>
      <c r="J56" s="24">
        <f t="shared" ref="J56:J68" si="15">ROUND(((H56*I56)/100),2)</f>
        <v>0</v>
      </c>
      <c r="K56" s="24">
        <f t="shared" ref="K56:K68" si="16">ROUND((H56+J56),2)</f>
        <v>0</v>
      </c>
    </row>
    <row r="57" spans="3:11" x14ac:dyDescent="0.25">
      <c r="C57" s="19">
        <v>42</v>
      </c>
      <c r="D57" s="38" t="s">
        <v>52</v>
      </c>
      <c r="E57" s="21" t="s">
        <v>41</v>
      </c>
      <c r="F57" s="40">
        <v>400</v>
      </c>
      <c r="G57" s="23"/>
      <c r="H57" s="24">
        <f t="shared" si="14"/>
        <v>0</v>
      </c>
      <c r="I57" s="25">
        <v>23</v>
      </c>
      <c r="J57" s="24">
        <f t="shared" si="15"/>
        <v>0</v>
      </c>
      <c r="K57" s="24">
        <f t="shared" si="16"/>
        <v>0</v>
      </c>
    </row>
    <row r="58" spans="3:11" x14ac:dyDescent="0.25">
      <c r="C58" s="19">
        <v>43</v>
      </c>
      <c r="D58" s="38" t="s">
        <v>53</v>
      </c>
      <c r="E58" s="21" t="s">
        <v>41</v>
      </c>
      <c r="F58" s="40">
        <v>200</v>
      </c>
      <c r="G58" s="23"/>
      <c r="H58" s="24">
        <f t="shared" si="14"/>
        <v>0</v>
      </c>
      <c r="I58" s="25">
        <v>23</v>
      </c>
      <c r="J58" s="24">
        <f t="shared" si="15"/>
        <v>0</v>
      </c>
      <c r="K58" s="24">
        <f t="shared" si="16"/>
        <v>0</v>
      </c>
    </row>
    <row r="59" spans="3:11" x14ac:dyDescent="0.25">
      <c r="C59" s="19">
        <v>44</v>
      </c>
      <c r="D59" s="38" t="s">
        <v>54</v>
      </c>
      <c r="E59" s="21" t="s">
        <v>41</v>
      </c>
      <c r="F59" s="40">
        <v>100</v>
      </c>
      <c r="G59" s="23"/>
      <c r="H59" s="24">
        <f t="shared" si="14"/>
        <v>0</v>
      </c>
      <c r="I59" s="25">
        <v>23</v>
      </c>
      <c r="J59" s="24">
        <f t="shared" si="15"/>
        <v>0</v>
      </c>
      <c r="K59" s="24">
        <f t="shared" si="16"/>
        <v>0</v>
      </c>
    </row>
    <row r="60" spans="3:11" x14ac:dyDescent="0.25">
      <c r="C60" s="19">
        <v>45</v>
      </c>
      <c r="D60" s="38" t="s">
        <v>55</v>
      </c>
      <c r="E60" s="21" t="s">
        <v>41</v>
      </c>
      <c r="F60" s="40">
        <v>400</v>
      </c>
      <c r="G60" s="23"/>
      <c r="H60" s="24">
        <f t="shared" si="14"/>
        <v>0</v>
      </c>
      <c r="I60" s="25">
        <v>23</v>
      </c>
      <c r="J60" s="24">
        <f t="shared" si="15"/>
        <v>0</v>
      </c>
      <c r="K60" s="24">
        <f t="shared" si="16"/>
        <v>0</v>
      </c>
    </row>
    <row r="61" spans="3:11" x14ac:dyDescent="0.25">
      <c r="C61" s="19">
        <v>46</v>
      </c>
      <c r="D61" s="38" t="s">
        <v>56</v>
      </c>
      <c r="E61" s="21" t="s">
        <v>41</v>
      </c>
      <c r="F61" s="40">
        <v>100</v>
      </c>
      <c r="G61" s="23"/>
      <c r="H61" s="24">
        <f t="shared" si="14"/>
        <v>0</v>
      </c>
      <c r="I61" s="25">
        <v>23</v>
      </c>
      <c r="J61" s="24">
        <f t="shared" si="15"/>
        <v>0</v>
      </c>
      <c r="K61" s="24">
        <f t="shared" si="16"/>
        <v>0</v>
      </c>
    </row>
    <row r="62" spans="3:11" x14ac:dyDescent="0.25">
      <c r="C62" s="19">
        <v>47</v>
      </c>
      <c r="D62" s="38" t="s">
        <v>57</v>
      </c>
      <c r="E62" s="21" t="s">
        <v>41</v>
      </c>
      <c r="F62" s="40">
        <v>400</v>
      </c>
      <c r="G62" s="23"/>
      <c r="H62" s="24">
        <f t="shared" si="14"/>
        <v>0</v>
      </c>
      <c r="I62" s="25">
        <v>23</v>
      </c>
      <c r="J62" s="24">
        <f t="shared" si="15"/>
        <v>0</v>
      </c>
      <c r="K62" s="24">
        <f t="shared" si="16"/>
        <v>0</v>
      </c>
    </row>
    <row r="63" spans="3:11" x14ac:dyDescent="0.25">
      <c r="C63" s="19">
        <v>48</v>
      </c>
      <c r="D63" s="38" t="s">
        <v>58</v>
      </c>
      <c r="E63" s="21" t="s">
        <v>41</v>
      </c>
      <c r="F63" s="40">
        <v>200</v>
      </c>
      <c r="G63" s="23"/>
      <c r="H63" s="24">
        <f t="shared" si="14"/>
        <v>0</v>
      </c>
      <c r="I63" s="25">
        <v>23</v>
      </c>
      <c r="J63" s="24">
        <f t="shared" si="15"/>
        <v>0</v>
      </c>
      <c r="K63" s="24">
        <f t="shared" si="16"/>
        <v>0</v>
      </c>
    </row>
    <row r="64" spans="3:11" x14ac:dyDescent="0.25">
      <c r="C64" s="19">
        <v>49</v>
      </c>
      <c r="D64" s="39" t="s">
        <v>59</v>
      </c>
      <c r="E64" s="21" t="s">
        <v>60</v>
      </c>
      <c r="F64" s="34">
        <v>10</v>
      </c>
      <c r="G64" s="23"/>
      <c r="H64" s="24">
        <f t="shared" si="14"/>
        <v>0</v>
      </c>
      <c r="I64" s="25">
        <v>23</v>
      </c>
      <c r="J64" s="24">
        <f t="shared" si="15"/>
        <v>0</v>
      </c>
      <c r="K64" s="24">
        <f t="shared" si="16"/>
        <v>0</v>
      </c>
    </row>
    <row r="65" spans="3:12" x14ac:dyDescent="0.25">
      <c r="C65" s="19">
        <v>50</v>
      </c>
      <c r="D65" s="39" t="s">
        <v>61</v>
      </c>
      <c r="E65" s="21" t="s">
        <v>62</v>
      </c>
      <c r="F65" s="34">
        <v>10</v>
      </c>
      <c r="G65" s="23"/>
      <c r="H65" s="24">
        <f t="shared" si="14"/>
        <v>0</v>
      </c>
      <c r="I65" s="25">
        <v>23</v>
      </c>
      <c r="J65" s="24">
        <f t="shared" si="15"/>
        <v>0</v>
      </c>
      <c r="K65" s="24">
        <f t="shared" si="16"/>
        <v>0</v>
      </c>
    </row>
    <row r="66" spans="3:12" x14ac:dyDescent="0.25">
      <c r="C66" s="19">
        <v>51</v>
      </c>
      <c r="D66" s="39" t="s">
        <v>63</v>
      </c>
      <c r="E66" s="21" t="s">
        <v>18</v>
      </c>
      <c r="F66" s="34">
        <v>5</v>
      </c>
      <c r="G66" s="23"/>
      <c r="H66" s="24">
        <f t="shared" si="14"/>
        <v>0</v>
      </c>
      <c r="I66" s="25">
        <v>23</v>
      </c>
      <c r="J66" s="24">
        <f t="shared" si="15"/>
        <v>0</v>
      </c>
      <c r="K66" s="24">
        <f t="shared" si="16"/>
        <v>0</v>
      </c>
    </row>
    <row r="67" spans="3:12" x14ac:dyDescent="0.25">
      <c r="C67" s="19">
        <v>52</v>
      </c>
      <c r="D67" s="39" t="s">
        <v>64</v>
      </c>
      <c r="E67" s="21" t="s">
        <v>18</v>
      </c>
      <c r="F67" s="34">
        <v>5</v>
      </c>
      <c r="G67" s="23"/>
      <c r="H67" s="24">
        <f t="shared" si="14"/>
        <v>0</v>
      </c>
      <c r="I67" s="25">
        <v>23</v>
      </c>
      <c r="J67" s="24">
        <f t="shared" si="15"/>
        <v>0</v>
      </c>
      <c r="K67" s="24">
        <f t="shared" si="16"/>
        <v>0</v>
      </c>
    </row>
    <row r="68" spans="3:12" x14ac:dyDescent="0.25">
      <c r="C68" s="19">
        <v>53</v>
      </c>
      <c r="D68" s="39" t="s">
        <v>65</v>
      </c>
      <c r="E68" s="21" t="s">
        <v>18</v>
      </c>
      <c r="F68" s="40">
        <v>24</v>
      </c>
      <c r="G68" s="23"/>
      <c r="H68" s="24">
        <f t="shared" si="14"/>
        <v>0</v>
      </c>
      <c r="I68" s="25">
        <v>23</v>
      </c>
      <c r="J68" s="24">
        <f t="shared" si="15"/>
        <v>0</v>
      </c>
      <c r="K68" s="24">
        <f t="shared" si="16"/>
        <v>0</v>
      </c>
    </row>
    <row r="69" spans="3:12" x14ac:dyDescent="0.25">
      <c r="C69" s="19">
        <v>54</v>
      </c>
      <c r="D69" s="39" t="s">
        <v>66</v>
      </c>
      <c r="E69" s="21" t="s">
        <v>18</v>
      </c>
      <c r="F69" s="40">
        <v>10</v>
      </c>
      <c r="G69" s="23"/>
      <c r="H69" s="24">
        <f t="shared" ref="H69:H71" si="17">ROUND(F69*G69,2)</f>
        <v>0</v>
      </c>
      <c r="I69" s="25">
        <v>23</v>
      </c>
      <c r="J69" s="24">
        <f t="shared" ref="J69:J71" si="18">ROUND(((H69*I69)/100),2)</f>
        <v>0</v>
      </c>
      <c r="K69" s="24">
        <f t="shared" ref="K69:K71" si="19">ROUND((H69+J69),2)</f>
        <v>0</v>
      </c>
    </row>
    <row r="70" spans="3:12" x14ac:dyDescent="0.25">
      <c r="C70" s="19">
        <v>55</v>
      </c>
      <c r="D70" s="39" t="s">
        <v>67</v>
      </c>
      <c r="E70" s="21" t="s">
        <v>18</v>
      </c>
      <c r="F70" s="40">
        <v>5</v>
      </c>
      <c r="G70" s="23"/>
      <c r="H70" s="24">
        <f t="shared" si="17"/>
        <v>0</v>
      </c>
      <c r="I70" s="25">
        <v>23</v>
      </c>
      <c r="J70" s="24">
        <f t="shared" si="18"/>
        <v>0</v>
      </c>
      <c r="K70" s="24">
        <f t="shared" si="19"/>
        <v>0</v>
      </c>
    </row>
    <row r="71" spans="3:12" x14ac:dyDescent="0.25">
      <c r="C71" s="19">
        <v>56</v>
      </c>
      <c r="D71" s="39" t="s">
        <v>68</v>
      </c>
      <c r="E71" s="21" t="s">
        <v>18</v>
      </c>
      <c r="F71" s="40">
        <v>10</v>
      </c>
      <c r="G71" s="23"/>
      <c r="H71" s="24">
        <f t="shared" si="17"/>
        <v>0</v>
      </c>
      <c r="I71" s="25">
        <v>23</v>
      </c>
      <c r="J71" s="24">
        <f t="shared" si="18"/>
        <v>0</v>
      </c>
      <c r="K71" s="24">
        <f t="shared" si="19"/>
        <v>0</v>
      </c>
    </row>
    <row r="72" spans="3:12" x14ac:dyDescent="0.25">
      <c r="C72" s="42"/>
      <c r="D72" s="43"/>
      <c r="E72" s="44"/>
      <c r="F72" s="45"/>
      <c r="G72" s="47" t="s">
        <v>69</v>
      </c>
      <c r="H72" s="48">
        <f>SUBTOTAL(109,Tabela1[cena netto])</f>
        <v>0</v>
      </c>
      <c r="I72" s="49" t="s">
        <v>70</v>
      </c>
      <c r="J72" s="48">
        <f>SUM(J11:J71)</f>
        <v>0</v>
      </c>
      <c r="K72" s="48">
        <f>SUBTOTAL(109,Tabela1[cena brutto])</f>
        <v>0</v>
      </c>
      <c r="L72" s="2"/>
    </row>
    <row r="73" spans="3:12" x14ac:dyDescent="0.25">
      <c r="L73" s="2"/>
    </row>
    <row r="74" spans="3:12" x14ac:dyDescent="0.25">
      <c r="C74" s="9" t="s">
        <v>71</v>
      </c>
      <c r="D74" s="2"/>
      <c r="L74" s="2"/>
    </row>
    <row r="75" spans="3:12" x14ac:dyDescent="0.25">
      <c r="L75" s="2"/>
    </row>
    <row r="76" spans="3:12" x14ac:dyDescent="0.25">
      <c r="G76" s="8"/>
      <c r="H76" s="8"/>
      <c r="I76" s="8"/>
    </row>
    <row r="77" spans="3:12" ht="57" customHeight="1" x14ac:dyDescent="0.25"/>
    <row r="79" spans="3:12" x14ac:dyDescent="0.25">
      <c r="H79" s="20" t="s">
        <v>72</v>
      </c>
      <c r="I79" s="2"/>
      <c r="J79" s="2"/>
      <c r="K79" s="2"/>
    </row>
    <row r="80" spans="3:12" ht="14.45" customHeight="1" x14ac:dyDescent="0.3">
      <c r="G80" s="10"/>
      <c r="H80" s="9" t="s">
        <v>73</v>
      </c>
      <c r="I80" s="2"/>
      <c r="J80" s="2"/>
      <c r="K80" s="2"/>
    </row>
    <row r="81" spans="7:11" ht="16.5" x14ac:dyDescent="0.3">
      <c r="G81" s="10"/>
      <c r="H81" s="9" t="s">
        <v>74</v>
      </c>
      <c r="I81" s="2"/>
      <c r="J81" s="2"/>
      <c r="K81" s="2"/>
    </row>
    <row r="82" spans="7:11" ht="16.5" x14ac:dyDescent="0.3">
      <c r="G82" s="10"/>
      <c r="H82" s="9" t="s">
        <v>75</v>
      </c>
      <c r="I82" s="2"/>
      <c r="J82" s="2"/>
      <c r="K82" s="2"/>
    </row>
    <row r="83" spans="7:11" ht="16.5" x14ac:dyDescent="0.3">
      <c r="G83" s="10"/>
      <c r="H83" s="2"/>
      <c r="I83" s="2"/>
      <c r="J83" s="2"/>
      <c r="K83" s="2"/>
    </row>
    <row r="92" spans="7:11" ht="14.45" customHeight="1" x14ac:dyDescent="0.25"/>
    <row r="235" ht="14.45" customHeight="1" x14ac:dyDescent="0.25"/>
  </sheetData>
  <sheetProtection password="CD2C" sheet="1" objects="1" scenarios="1" formatCells="0" formatColumns="0" formatRows="0"/>
  <protectedRanges>
    <protectedRange sqref="G12:G71" name="Rozstęp2"/>
  </protectedRanges>
  <sortState ref="D3:F231">
    <sortCondition ref="D3"/>
  </sortState>
  <mergeCells count="2">
    <mergeCell ref="C9:I9"/>
    <mergeCell ref="H4:J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4294967293" verticalDpi="4294967293" r:id="rId1"/>
  <headerFooter>
    <oddFooter>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Aleksandra Hanczyn</cp:lastModifiedBy>
  <cp:revision/>
  <dcterms:created xsi:type="dcterms:W3CDTF">2014-12-05T11:47:03Z</dcterms:created>
  <dcterms:modified xsi:type="dcterms:W3CDTF">2020-04-23T09:35:10Z</dcterms:modified>
  <cp:category/>
  <cp:contentStatus/>
</cp:coreProperties>
</file>