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7D5C28CD-7503-447A-9190-9926B8AE5E40}"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iterateDelta="1E-4"/>
</workbook>
</file>

<file path=xl/calcChain.xml><?xml version="1.0" encoding="utf-8"?>
<calcChain xmlns="http://schemas.openxmlformats.org/spreadsheetml/2006/main">
  <c r="F399" i="13" l="1"/>
  <c r="F397" i="13"/>
  <c r="F400" i="13" l="1"/>
  <c r="M400" i="13" l="1"/>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M391" i="13"/>
  <c r="N391" i="13" s="1"/>
  <c r="H391" i="13"/>
  <c r="J391" i="13" s="1"/>
  <c r="K391" i="13" s="1"/>
  <c r="M390" i="13"/>
  <c r="N390" i="13" s="1"/>
  <c r="H390" i="13"/>
  <c r="J390" i="13" s="1"/>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J384" i="13" s="1"/>
  <c r="K384" i="13" s="1"/>
  <c r="M383" i="13"/>
  <c r="N383" i="13" s="1"/>
  <c r="H383" i="13"/>
  <c r="J383" i="13" s="1"/>
  <c r="K383" i="13" s="1"/>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J376" i="13" s="1"/>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M367" i="13"/>
  <c r="N367" i="13" s="1"/>
  <c r="H367" i="13"/>
  <c r="J367" i="13" s="1"/>
  <c r="K367" i="13" s="1"/>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H361" i="13"/>
  <c r="J361" i="13" s="1"/>
  <c r="K361" i="13" s="1"/>
  <c r="M360" i="13"/>
  <c r="N360" i="13" s="1"/>
  <c r="H360" i="13"/>
  <c r="J360" i="13" s="1"/>
  <c r="K360" i="13" s="1"/>
  <c r="M359" i="13"/>
  <c r="N359" i="13" s="1"/>
  <c r="H359" i="13"/>
  <c r="J359" i="13" s="1"/>
  <c r="K359" i="13" s="1"/>
  <c r="M358" i="13"/>
  <c r="N358" i="13" s="1"/>
  <c r="H358" i="13"/>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J350" i="13"/>
  <c r="H350" i="13"/>
  <c r="M349" i="13"/>
  <c r="N349" i="13" s="1"/>
  <c r="H349" i="13"/>
  <c r="J349" i="13" s="1"/>
  <c r="K349" i="13" s="1"/>
  <c r="M348" i="13"/>
  <c r="N348" i="13" s="1"/>
  <c r="H348" i="13"/>
  <c r="J348" i="13" s="1"/>
  <c r="K348" i="13" s="1"/>
  <c r="M347" i="13"/>
  <c r="N347" i="13" s="1"/>
  <c r="H347" i="13"/>
  <c r="J347" i="13" s="1"/>
  <c r="K347" i="13" s="1"/>
  <c r="M346" i="13"/>
  <c r="N346" i="13" s="1"/>
  <c r="H346" i="13"/>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J336" i="13"/>
  <c r="K336" i="13" s="1"/>
  <c r="H336" i="13"/>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J330" i="13" s="1"/>
  <c r="K330" i="13" s="1"/>
  <c r="M329" i="13"/>
  <c r="N329" i="13" s="1"/>
  <c r="H329" i="13"/>
  <c r="J329" i="13" s="1"/>
  <c r="K329" i="13" s="1"/>
  <c r="M328" i="13"/>
  <c r="N328" i="13" s="1"/>
  <c r="H328" i="13"/>
  <c r="J328" i="13" s="1"/>
  <c r="K328" i="13" s="1"/>
  <c r="M327" i="13"/>
  <c r="N327" i="13" s="1"/>
  <c r="H327" i="13"/>
  <c r="J327" i="13" s="1"/>
  <c r="K327" i="13" s="1"/>
  <c r="M326" i="13"/>
  <c r="N326" i="13" s="1"/>
  <c r="J326" i="13"/>
  <c r="H326" i="13"/>
  <c r="M325" i="13"/>
  <c r="N325" i="13" s="1"/>
  <c r="H325" i="13"/>
  <c r="J325" i="13" s="1"/>
  <c r="K325" i="13" s="1"/>
  <c r="M324" i="13"/>
  <c r="N324" i="13" s="1"/>
  <c r="H324" i="13"/>
  <c r="J324" i="13" s="1"/>
  <c r="K324" i="13" s="1"/>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H316" i="13"/>
  <c r="J316" i="13" s="1"/>
  <c r="K316" i="13" s="1"/>
  <c r="M315" i="13"/>
  <c r="N315" i="13" s="1"/>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J310" i="13" s="1"/>
  <c r="K310" i="13" s="1"/>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J294" i="13"/>
  <c r="K294" i="13" s="1"/>
  <c r="H294" i="13"/>
  <c r="M293" i="13"/>
  <c r="N293" i="13" s="1"/>
  <c r="H293" i="13"/>
  <c r="J293" i="13" s="1"/>
  <c r="K293" i="13" s="1"/>
  <c r="M292" i="13"/>
  <c r="N292" i="13" s="1"/>
  <c r="H292" i="13"/>
  <c r="J292" i="13" s="1"/>
  <c r="K292" i="13" s="1"/>
  <c r="M291" i="13"/>
  <c r="N291" i="13" s="1"/>
  <c r="H291" i="13"/>
  <c r="J291" i="13" s="1"/>
  <c r="K291" i="13" s="1"/>
  <c r="M290" i="13"/>
  <c r="N290" i="13" s="1"/>
  <c r="H290" i="13"/>
  <c r="J290" i="13" s="1"/>
  <c r="K290" i="13" s="1"/>
  <c r="M289" i="13"/>
  <c r="N289" i="13" s="1"/>
  <c r="H289" i="13"/>
  <c r="J289" i="13" s="1"/>
  <c r="K289" i="13" s="1"/>
  <c r="M288" i="13"/>
  <c r="N288" i="13" s="1"/>
  <c r="H288" i="13"/>
  <c r="J288" i="13" s="1"/>
  <c r="K288" i="13" s="1"/>
  <c r="M287" i="13"/>
  <c r="N287" i="13" s="1"/>
  <c r="H287" i="13"/>
  <c r="J287" i="13" s="1"/>
  <c r="K287" i="13" s="1"/>
  <c r="M286" i="13"/>
  <c r="N286" i="13" s="1"/>
  <c r="H286" i="13"/>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H281" i="13"/>
  <c r="J281" i="13" s="1"/>
  <c r="M280" i="13"/>
  <c r="N280" i="13" s="1"/>
  <c r="H280" i="13"/>
  <c r="J280" i="13" s="1"/>
  <c r="K280" i="13" s="1"/>
  <c r="M279" i="13"/>
  <c r="N279" i="13" s="1"/>
  <c r="H279" i="13"/>
  <c r="M278" i="13"/>
  <c r="N278" i="13" s="1"/>
  <c r="H278" i="13"/>
  <c r="M277" i="13"/>
  <c r="N277" i="13" s="1"/>
  <c r="H277" i="13"/>
  <c r="J277" i="13" s="1"/>
  <c r="M276" i="13"/>
  <c r="N276" i="13" s="1"/>
  <c r="H276" i="13"/>
  <c r="J276" i="13" s="1"/>
  <c r="K276" i="13" s="1"/>
  <c r="M275" i="13"/>
  <c r="N275" i="13" s="1"/>
  <c r="H275" i="13"/>
  <c r="J275" i="13" s="1"/>
  <c r="M274" i="13"/>
  <c r="N274" i="13" s="1"/>
  <c r="H274" i="13"/>
  <c r="J274" i="13" s="1"/>
  <c r="K274" i="13" s="1"/>
  <c r="M273" i="13"/>
  <c r="N273" i="13" s="1"/>
  <c r="H273" i="13"/>
  <c r="J273" i="13" s="1"/>
  <c r="M272" i="13"/>
  <c r="N272" i="13" s="1"/>
  <c r="H272" i="13"/>
  <c r="J272" i="13" s="1"/>
  <c r="K272" i="13" s="1"/>
  <c r="M271" i="13"/>
  <c r="N271" i="13" s="1"/>
  <c r="H271" i="13"/>
  <c r="J271" i="13" s="1"/>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H264" i="13"/>
  <c r="J264" i="13" s="1"/>
  <c r="K264" i="13" s="1"/>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J250" i="13"/>
  <c r="K250" i="13" s="1"/>
  <c r="H250" i="13"/>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H242" i="13"/>
  <c r="J242" i="13" s="1"/>
  <c r="K242" i="13" s="1"/>
  <c r="M241" i="13"/>
  <c r="N241" i="13" s="1"/>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J236" i="13" s="1"/>
  <c r="K236" i="13" s="1"/>
  <c r="M235" i="13"/>
  <c r="N235" i="13" s="1"/>
  <c r="H235" i="13"/>
  <c r="J235" i="13" s="1"/>
  <c r="K235" i="13" s="1"/>
  <c r="M234" i="13"/>
  <c r="N234" i="13" s="1"/>
  <c r="H234" i="13"/>
  <c r="J234" i="13" s="1"/>
  <c r="K234" i="13" s="1"/>
  <c r="M233" i="13"/>
  <c r="N233" i="13" s="1"/>
  <c r="H233" i="13"/>
  <c r="J233" i="13" s="1"/>
  <c r="K233" i="13" s="1"/>
  <c r="M232" i="13"/>
  <c r="N232" i="13" s="1"/>
  <c r="H232" i="13"/>
  <c r="J232" i="13" s="1"/>
  <c r="M231" i="13"/>
  <c r="N231" i="13" s="1"/>
  <c r="H231" i="13"/>
  <c r="J231" i="13" s="1"/>
  <c r="K231" i="13" s="1"/>
  <c r="M230" i="13"/>
  <c r="N230" i="13" s="1"/>
  <c r="J230" i="13"/>
  <c r="H230" i="13"/>
  <c r="M229" i="13"/>
  <c r="N229" i="13" s="1"/>
  <c r="H229" i="13"/>
  <c r="J229" i="13" s="1"/>
  <c r="K229" i="13" s="1"/>
  <c r="M228" i="13"/>
  <c r="N228" i="13" s="1"/>
  <c r="H228" i="13"/>
  <c r="M227" i="13"/>
  <c r="N227" i="13" s="1"/>
  <c r="H227" i="13"/>
  <c r="J227" i="13" s="1"/>
  <c r="K227" i="13" s="1"/>
  <c r="M226" i="13"/>
  <c r="N226" i="13" s="1"/>
  <c r="J226" i="13"/>
  <c r="K226" i="13" s="1"/>
  <c r="H226" i="13"/>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H220" i="13"/>
  <c r="J220" i="13" s="1"/>
  <c r="M219" i="13"/>
  <c r="N219" i="13" s="1"/>
  <c r="H219" i="13"/>
  <c r="J219" i="13" s="1"/>
  <c r="K219" i="13" s="1"/>
  <c r="M218" i="13"/>
  <c r="N218" i="13" s="1"/>
  <c r="J218" i="13"/>
  <c r="K218" i="13" s="1"/>
  <c r="H218" i="13"/>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M211" i="13"/>
  <c r="N211" i="13" s="1"/>
  <c r="H211" i="13"/>
  <c r="J211" i="13" s="1"/>
  <c r="K211" i="13" s="1"/>
  <c r="M210" i="13"/>
  <c r="N210" i="13" s="1"/>
  <c r="H210" i="13"/>
  <c r="J210" i="13" s="1"/>
  <c r="K210" i="13" s="1"/>
  <c r="M209" i="13"/>
  <c r="N209" i="13" s="1"/>
  <c r="H209" i="13"/>
  <c r="J209" i="13" s="1"/>
  <c r="K209" i="13" s="1"/>
  <c r="M208" i="13"/>
  <c r="N208" i="13" s="1"/>
  <c r="H208" i="13"/>
  <c r="J208" i="13" s="1"/>
  <c r="M207" i="13"/>
  <c r="N207" i="13" s="1"/>
  <c r="H207" i="13"/>
  <c r="J207" i="13" s="1"/>
  <c r="K207" i="13" s="1"/>
  <c r="M206" i="13"/>
  <c r="N206" i="13" s="1"/>
  <c r="H206" i="13"/>
  <c r="J206" i="13" s="1"/>
  <c r="M205" i="13"/>
  <c r="N205" i="13" s="1"/>
  <c r="H205" i="13"/>
  <c r="J205" i="13" s="1"/>
  <c r="K205" i="13" s="1"/>
  <c r="M204" i="13"/>
  <c r="N204" i="13" s="1"/>
  <c r="J204" i="13"/>
  <c r="K204" i="13" s="1"/>
  <c r="H204" i="13"/>
  <c r="M203" i="13"/>
  <c r="N203" i="13" s="1"/>
  <c r="H203" i="13"/>
  <c r="J203" i="13" s="1"/>
  <c r="K203" i="13" s="1"/>
  <c r="M202" i="13"/>
  <c r="N202" i="13" s="1"/>
  <c r="H202" i="13"/>
  <c r="J202" i="13" s="1"/>
  <c r="K202" i="13" s="1"/>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J184" i="13" s="1"/>
  <c r="K184" i="13" s="1"/>
  <c r="M183" i="13"/>
  <c r="N183" i="13" s="1"/>
  <c r="H183" i="13"/>
  <c r="J183" i="13" s="1"/>
  <c r="K183" i="13" s="1"/>
  <c r="M182" i="13"/>
  <c r="N182" i="13" s="1"/>
  <c r="H182" i="13"/>
  <c r="J182" i="13" s="1"/>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N177" i="13" s="1"/>
  <c r="H177" i="13"/>
  <c r="J177" i="13" s="1"/>
  <c r="K177" i="13" s="1"/>
  <c r="M176" i="13"/>
  <c r="N176" i="13" s="1"/>
  <c r="H176" i="13"/>
  <c r="J176" i="13" s="1"/>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H165" i="13"/>
  <c r="J165" i="13" s="1"/>
  <c r="K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J154" i="13" s="1"/>
  <c r="M153" i="13"/>
  <c r="N153" i="13" s="1"/>
  <c r="H153" i="13"/>
  <c r="J153" i="13" s="1"/>
  <c r="K153" i="13" s="1"/>
  <c r="M152" i="13"/>
  <c r="N152" i="13" s="1"/>
  <c r="J152" i="13"/>
  <c r="H152" i="13"/>
  <c r="M150" i="13"/>
  <c r="N150" i="13" s="1"/>
  <c r="H150" i="13"/>
  <c r="J150" i="13" s="1"/>
  <c r="K150" i="13" s="1"/>
  <c r="M149" i="13"/>
  <c r="N149" i="13" s="1"/>
  <c r="H149" i="13"/>
  <c r="M148" i="13"/>
  <c r="N148" i="13" s="1"/>
  <c r="H148" i="13"/>
  <c r="J148" i="13" s="1"/>
  <c r="K148" i="13" s="1"/>
  <c r="M146" i="13"/>
  <c r="N146" i="13" s="1"/>
  <c r="H146" i="13"/>
  <c r="J146" i="13" s="1"/>
  <c r="K146" i="13" s="1"/>
  <c r="M145" i="13"/>
  <c r="N145" i="13" s="1"/>
  <c r="H145" i="13"/>
  <c r="J145" i="13" s="1"/>
  <c r="K145" i="13" s="1"/>
  <c r="M144" i="13"/>
  <c r="N144" i="13" s="1"/>
  <c r="H144" i="13"/>
  <c r="J144" i="13" s="1"/>
  <c r="K144" i="13" s="1"/>
  <c r="M143" i="13"/>
  <c r="N143" i="13" s="1"/>
  <c r="H143" i="13"/>
  <c r="J143" i="13" s="1"/>
  <c r="K143" i="13" s="1"/>
  <c r="M142" i="13"/>
  <c r="N142" i="13" s="1"/>
  <c r="H142" i="13"/>
  <c r="J142" i="13" s="1"/>
  <c r="M141" i="13"/>
  <c r="N141" i="13" s="1"/>
  <c r="H141" i="13"/>
  <c r="J141" i="13" s="1"/>
  <c r="K141" i="13" s="1"/>
  <c r="M140" i="13"/>
  <c r="N140" i="13" s="1"/>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H132" i="13"/>
  <c r="J132" i="13" s="1"/>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K121" i="13"/>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J59" i="13"/>
  <c r="K59" i="13" s="1"/>
  <c r="H59" i="13"/>
  <c r="M58" i="13"/>
  <c r="N58" i="13" s="1"/>
  <c r="H58" i="13"/>
  <c r="J58" i="13" s="1"/>
  <c r="K58" i="13" s="1"/>
  <c r="M57" i="13"/>
  <c r="N57" i="13" s="1"/>
  <c r="H57" i="13"/>
  <c r="J57" i="13" s="1"/>
  <c r="K57" i="13" s="1"/>
  <c r="M56" i="13"/>
  <c r="N56" i="13" s="1"/>
  <c r="H56" i="13"/>
  <c r="J56" i="13" s="1"/>
  <c r="K56" i="13" s="1"/>
  <c r="H55" i="13"/>
  <c r="H54" i="13"/>
  <c r="M53" i="13"/>
  <c r="N53" i="13" s="1"/>
  <c r="J53" i="13"/>
  <c r="H53" i="13"/>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212" i="13" l="1"/>
  <c r="J192" i="13"/>
  <c r="K192" i="13" s="1"/>
  <c r="J212" i="13"/>
  <c r="K326" i="13"/>
  <c r="K101" i="13"/>
  <c r="J392" i="13"/>
  <c r="K392" i="13" s="1"/>
  <c r="K376" i="13"/>
  <c r="K232" i="13"/>
  <c r="K216" i="13"/>
  <c r="K224" i="13"/>
  <c r="K248" i="13"/>
  <c r="K350" i="13"/>
  <c r="K220" i="13"/>
  <c r="J368" i="13"/>
  <c r="K368" i="13" s="1"/>
  <c r="K390" i="13"/>
  <c r="K208" i="13"/>
  <c r="J228" i="13"/>
  <c r="K228" i="13" s="1"/>
  <c r="J286" i="13"/>
  <c r="K286" i="13" s="1"/>
  <c r="J346" i="13"/>
  <c r="K346" i="13" s="1"/>
  <c r="J358" i="13"/>
  <c r="K358" i="13" s="1"/>
  <c r="K176" i="13"/>
  <c r="K154" i="13"/>
  <c r="J149" i="13"/>
  <c r="K149" i="13" s="1"/>
  <c r="J140" i="13"/>
  <c r="K140" i="13" s="1"/>
  <c r="K136" i="13"/>
  <c r="K190" i="13"/>
  <c r="K230" i="13"/>
  <c r="K246" i="13"/>
  <c r="J318" i="13"/>
  <c r="K318" i="13" s="1"/>
  <c r="K382" i="13"/>
  <c r="J278" i="13"/>
  <c r="K278" i="13" s="1"/>
  <c r="J262" i="13"/>
  <c r="K262" i="13" s="1"/>
  <c r="J364" i="13"/>
  <c r="K364" i="13" s="1"/>
  <c r="K162" i="13"/>
  <c r="K23" i="13"/>
  <c r="J90" i="13"/>
  <c r="K90" i="13" s="1"/>
  <c r="K134" i="13"/>
  <c r="K182" i="13"/>
  <c r="K222" i="13"/>
  <c r="K266" i="13"/>
  <c r="J279" i="13"/>
  <c r="K279" i="13" s="1"/>
  <c r="K374" i="13"/>
  <c r="J388" i="13"/>
  <c r="K388" i="13" s="1"/>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J20" i="13"/>
  <c r="K20" i="13" s="1"/>
  <c r="J22" i="13"/>
  <c r="K22" i="13" s="1"/>
  <c r="J24" i="13"/>
  <c r="K24" i="13" s="1"/>
  <c r="K49" i="13"/>
  <c r="J52" i="13"/>
  <c r="K52" i="13" s="1"/>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<sst xmlns="http://schemas.openxmlformats.org/spreadsheetml/2006/main" count="1514" uniqueCount="943">
  <si>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</si>
  <si>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</si>
  <si>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</si>
  <si>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</si>
  <si>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</si>
  <si>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</si>
  <si>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</si>
  <si>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</si>
  <si>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</si>
  <si>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</si>
  <si>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</si>
  <si>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</si>
  <si>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</si>
  <si>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</si>
  <si>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</si>
  <si>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</si>
  <si>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</si>
  <si>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</si>
  <si>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</si>
  <si>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</si>
  <si>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</si>
  <si>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</si>
  <si>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</si>
  <si>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</si>
  <si>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</si>
  <si>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</si>
  <si>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</si>
  <si>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</si>
  <si>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</si>
  <si>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</si>
  <si>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</si>
  <si>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</si>
  <si>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</si>
  <si>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</si>
  <si>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</si>
  <si>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</si>
  <si>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</si>
  <si>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</si>
  <si>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</si>
  <si>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</si>
  <si>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</si>
  <si>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</si>
  <si>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</si>
  <si>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</si>
  <si>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</si>
  <si>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</si>
  <si>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</si>
  <si>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</si>
  <si>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</si>
  <si>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</si>
  <si>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</si>
  <si>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</si>
  <si>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</si>
  <si>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</si>
  <si>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</si>
  <si>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</si>
  <si>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</si>
  <si>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</si>
  <si>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</si>
  <si>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</si>
  <si>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</si>
  <si>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</si>
  <si>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</si>
  <si>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</si>
  <si>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</si>
  <si>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</si>
  <si>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</si>
  <si>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</si>
  <si>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</si>
  <si>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</si>
  <si>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</si>
  <si>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</si>
  <si>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</si>
  <si>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</si>
  <si>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</si>
  <si>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</si>
  <si>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</si>
  <si>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</si>
  <si>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</si>
  <si>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</si>
  <si>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</si>
  <si>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</si>
  <si>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</si>
  <si>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</si>
  <si>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</si>
  <si>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</si>
  <si>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</si>
  <si>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</si>
  <si>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</si>
  <si>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</si>
  <si>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</si>
  <si>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</si>
  <si>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</si>
  <si>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</si>
  <si>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</si>
  <si>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</si>
  <si>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</si>
  <si>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</si>
  <si>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</si>
  <si>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</si>
  <si>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</si>
  <si>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</si>
  <si>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</si>
  <si>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</si>
  <si>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</si>
  <si>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</si>
  <si>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</si>
  <si>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</si>
  <si>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</si>
  <si>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</si>
  <si>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</si>
  <si>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</si>
  <si>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</si>
  <si>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</si>
  <si>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</si>
  <si>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</si>
  <si>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</si>
  <si>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</si>
  <si>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</si>
  <si>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</si>
  <si>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</si>
  <si>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</si>
  <si>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</si>
  <si>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</si>
  <si>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</si>
  <si>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</si>
  <si>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</si>
  <si>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</si>
  <si>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</si>
  <si>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</si>
  <si>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</si>
  <si>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</si>
  <si>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</si>
  <si>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</si>
  <si>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</si>
  <si>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</si>
  <si>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</si>
  <si>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</si>
  <si>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</si>
  <si>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</si>
  <si>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</si>
  <si>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</si>
  <si>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</si>
  <si>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</si>
  <si>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</si>
  <si>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</si>
  <si>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</si>
  <si>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</si>
  <si>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</si>
  <si>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</si>
  <si>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</si>
  <si>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</si>
  <si>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</si>
  <si>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</si>
  <si>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</si>
  <si>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</si>
  <si>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</si>
  <si>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</si>
  <si>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</si>
  <si>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</si>
  <si>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</si>
  <si>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</si>
  <si>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</si>
  <si>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</si>
  <si>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</si>
  <si>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</si>
  <si>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</si>
  <si>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</si>
  <si>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</si>
  <si>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</si>
  <si>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</si>
  <si>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</si>
  <si>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</si>
  <si>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</si>
  <si>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</si>
  <si>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</si>
  <si>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</si>
  <si>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</si>
  <si>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</si>
  <si>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</si>
  <si>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</si>
  <si>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</si>
  <si>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</si>
  <si>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</si>
  <si>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</si>
  <si>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</si>
  <si>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</si>
  <si>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</si>
  <si>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</si>
  <si>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</si>
  <si>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</si>
  <si>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</si>
  <si>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</si>
  <si>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</si>
  <si>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</si>
  <si>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</si>
  <si>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</si>
  <si>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</si>
  <si>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</si>
  <si>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</si>
  <si>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</si>
  <si>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</si>
  <si>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</si>
  <si>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</si>
  <si>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</si>
  <si>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</si>
  <si>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</si>
  <si>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</si>
  <si>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</si>
  <si>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</si>
  <si>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</si>
  <si>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</si>
  <si>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</si>
  <si>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</si>
  <si>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</si>
  <si>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</si>
  <si>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</si>
  <si>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</si>
  <si>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</si>
  <si>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</si>
  <si>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</si>
  <si>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</si>
  <si>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</si>
  <si>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</si>
  <si>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</si>
  <si>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</si>
  <si>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</si>
  <si>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</si>
  <si>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</si>
  <si>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</si>
  <si>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</si>
  <si>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</si>
  <si>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</si>
  <si>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</si>
  <si>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</si>
  <si>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</si>
  <si>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</si>
  <si>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</si>
  <si>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</si>
  <si>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</si>
  <si>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</si>
  <si>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</si>
  <si>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</si>
  <si>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</si>
  <si>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</si>
  <si>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</si>
  <si>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</si>
  <si>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</si>
  <si>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</si>
  <si>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</si>
  <si>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</si>
  <si>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</si>
  <si>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</si>
  <si>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</si>
  <si>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</si>
  <si>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</si>
  <si>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</si>
  <si>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</si>
  <si>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</si>
  <si>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</si>
  <si>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</si>
  <si>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</si>
  <si>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</si>
  <si>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</si>
  <si>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</si>
  <si>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</si>
  <si>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</si>
  <si>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</si>
  <si>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</si>
  <si>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</si>
  <si>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</si>
  <si>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</si>
  <si>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</si>
  <si>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</si>
  <si>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</si>
  <si>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</si>
  <si>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</si>
  <si>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</si>
  <si>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</si>
  <si>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</si>
  <si>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</si>
  <si>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</si>
  <si>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</si>
  <si>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</si>
  <si>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</si>
  <si>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</si>
  <si>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</si>
  <si>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</si>
  <si>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</si>
  <si>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</si>
  <si>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</si>
  <si>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</si>
  <si>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</si>
  <si>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</si>
  <si>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</si>
  <si>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</si>
  <si>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</si>
  <si>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</si>
  <si>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</si>
  <si>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</si>
  <si>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</si>
  <si>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</si>
  <si>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CWDN-D
CWDG-D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</si>
  <si>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</si>
  <si>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</si>
  <si>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</si>
  <si>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</si>
  <si>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</si>
  <si>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</si>
  <si>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</si>
  <si>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</si>
  <si>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</si>
  <si>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</si>
  <si>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</si>
  <si>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</si>
  <si>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</si>
  <si>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</si>
  <si>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</si>
  <si>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</si>
  <si>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</si>
  <si>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</si>
  <si>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</si>
  <si>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</si>
  <si>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</si>
  <si>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</si>
  <si>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</si>
  <si>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</si>
  <si>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</si>
  <si>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</si>
  <si>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</si>
  <si>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</si>
  <si>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</si>
  <si>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</si>
  <si>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</si>
  <si>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</si>
  <si>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</si>
  <si>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</si>
  <si>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</si>
  <si>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</si>
  <si>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</si>
  <si>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</si>
  <si>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</si>
  <si>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</si>
  <si>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</si>
  <si>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</si>
  <si>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</si>
  <si>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</si>
  <si>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</si>
  <si>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</si>
  <si>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</si>
  <si>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</si>
  <si>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</si>
  <si>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</si>
  <si>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</si>
  <si>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</si>
  <si>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</si>
  <si>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</si>
  <si>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</si>
  <si>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</si>
  <si>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</si>
  <si>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</si>
  <si>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</si>
  <si>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</si>
  <si>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</si>
  <si>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</si>
  <si>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</si>
  <si>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</si>
  <si>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</si>
  <si>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</si>
  <si>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</si>
  <si>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</si>
  <si>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</si>
  <si>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</si>
  <si>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</si>
  <si>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</si>
  <si>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</si>
  <si>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</si>
  <si>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</si>
  <si>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</si>
  <si>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</si>
  <si>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</si>
  <si>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</si>
  <si>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</si>
  <si>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</si>
  <si>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</si>
  <si>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</si>
  <si>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</si>
  <si>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</si>
  <si>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</si>
  <si>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</si>
  <si>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</si>
  <si>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</si>
  <si>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</si>
  <si>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</si>
  <si>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</si>
  <si>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</si>
  <si>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</si>
  <si>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</si>
  <si>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</si>
  <si>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</si>
  <si>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</si>
  <si>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</si>
  <si>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</si>
  <si>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</si>
  <si>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</si>
  <si>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</si>
  <si>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</si>
  <si>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</si>
  <si>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</si>
  <si>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</si>
  <si>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</si>
  <si>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</si>
  <si>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</si>
  <si>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</si>
  <si>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</si>
  <si>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</si>
  <si>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</si>
  <si>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</si>
  <si>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</si>
  <si>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</si>
  <si>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</si>
  <si>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</si>
  <si>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</si>
  <si>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</si>
  <si>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</si>
  <si>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</si>
  <si>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</si>
  <si>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</si>
  <si>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</si>
  <si>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</si>
  <si>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</si>
  <si>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</si>
  <si>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</si>
  <si>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</si>
  <si>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</si>
  <si>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</si>
  <si>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</si>
  <si>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</si>
  <si>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</si>
  <si>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</si>
  <si>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</si>
  <si>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</si>
  <si>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</si>
  <si>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</si>
  <si>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</si>
  <si>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</si>
  <si>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</si>
  <si>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</si>
  <si>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</si>
  <si>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</si>
  <si>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</si>
  <si>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</si>
  <si>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</si>
  <si>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</si>
  <si>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</si>
  <si>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</si>
  <si>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</si>
  <si>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</si>
  <si>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</si>
  <si>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</si>
  <si>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</si>
  <si>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</si>
  <si>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</si>
  <si>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</si>
  <si>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</si>
  <si>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</si>
  <si>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</si>
  <si>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</si>
  <si>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</si>
  <si>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</si>
  <si>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</si>
  <si>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</si>
  <si>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</si>
  <si>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</si>
  <si>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</si>
  <si>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</si>
  <si>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</si>
  <si>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</si>
  <si>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</si>
  <si>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</si>
  <si>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</si>
  <si>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</si>
  <si>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</si>
  <si>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</si>
  <si>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</si>
  <si>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</si>
  <si>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</si>
  <si>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</si>
  <si>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</si>
  <si>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</si>
  <si>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</si>
  <si>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</si>
  <si>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</si>
  <si>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</si>
  <si>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</si>
  <si>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</si>
  <si>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</si>
  <si>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</si>
  <si>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</si>
  <si>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</si>
  <si>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</si>
  <si>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</si>
  <si>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</si>
  <si>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</si>
  <si>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</si>
  <si>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</si>
  <si>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</si>
  <si>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</si>
  <si>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</si>
  <si>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</si>
  <si>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</si>
  <si>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</si>
  <si>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</si>
  <si>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</si>
  <si>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</si>
  <si>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</si>
  <si>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</si>
  <si>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</si>
  <si>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</si>
  <si>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</si>
  <si>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</si>
  <si>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</si>
  <si>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</si>
  <si>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</si>
  <si>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</si>
  <si>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</si>
  <si>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</si>
  <si>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</si>
  <si>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</si>
  <si>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</si>
  <si>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</si>
  <si>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</si>
  <si>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</si>
  <si>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</si>
  <si>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</si>
  <si>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</si>
  <si>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</si>
  <si>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</si>
  <si>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</si>
  <si>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</si>
  <si>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</si>
  <si>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</si>
  <si>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</si>
  <si>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</si>
  <si>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</si>
  <si>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</si>
  <si>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</si>
  <si>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</si>
  <si>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</si>
  <si>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</si>
  <si>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</si>
  <si>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</si>
  <si>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</si>
  <si>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</si>
  <si>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</si>
  <si>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</si>
  <si>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</si>
  <si>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</si>
  <si>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</si>
  <si>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</si>
  <si>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</si>
  <si>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</si>
  <si>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</si>
  <si>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</si>
  <si>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</si>
  <si>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</si>
  <si>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</si>
  <si>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</si>
  <si>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</si>
  <si>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</si>
  <si>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</si>
  <si>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</si>
  <si>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</si>
  <si>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</si>
  <si>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</si>
  <si>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</si>
  <si>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</si>
  <si>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</si>
  <si>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</si>
  <si>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</si>
  <si>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</si>
  <si>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</si>
  <si>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</si>
  <si>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</si>
  <si>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</si>
  <si>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</si>
  <si>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</si>
  <si>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</si>
  <si>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</si>
  <si>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</si>
  <si>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</si>
  <si>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</si>
  <si>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</si>
  <si>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</si>
  <si>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</si>
  <si>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</si>
  <si>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</si>
  <si>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</si>
  <si>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</si>
  <si>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</si>
  <si>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</si>
  <si>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</si>
  <si>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</si>
  <si>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</si>
  <si>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</si>
  <si>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</si>
  <si>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</si>
  <si>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</si>
  <si>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</si>
  <si>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</si>
  <si>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</si>
  <si>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</si>
  <si>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</si>
  <si>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</si>
  <si>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</si>
  <si>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</si>
  <si>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</si>
  <si>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</si>
  <si>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</si>
  <si>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</si>
  <si>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</si>
  <si>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</si>
  <si>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</si>
  <si>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</si>
  <si>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</si>
  <si>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</si>
  <si>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</si>
  <si>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</si>
  <si>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</si>
  <si>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</si>
  <si>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</si>
  <si>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</si>
  <si>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</si>
  <si>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</si>
  <si>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</si>
  <si>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</si>
  <si>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</si>
  <si>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</si>
  <si>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</si>
  <si>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</si>
  <si>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</si>
  <si>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</si>
  <si>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</si>
  <si>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</si>
  <si>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</si>
  <si>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</si>
  <si>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</si>
  <si>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</si>
  <si>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</si>
  <si>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</si>
  <si>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</si>
  <si>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</si>
  <si>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</si>
  <si>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</si>
  <si>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</si>
  <si>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</si>
  <si>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</si>
  <si>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</si>
  <si>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</si>
  <si>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</si>
  <si>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</si>
  <si>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</si>
  <si>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</si>
  <si>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</si>
  <si>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</si>
  <si>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</si>
  <si>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</si>
  <si>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</si>
  <si>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</si>
  <si>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</si>
  <si>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</si>
  <si>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</si>
  <si>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</si>
  <si>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</si>
  <si>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</si>
  <si>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</si>
  <si>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</si>
  <si>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</si>
  <si>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</si>
  <si>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</si>
  <si>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</si>
  <si>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</si>
  <si>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</si>
  <si>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</si>
  <si>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</si>
  <si>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</si>
  <si>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</si>
  <si>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</si>
  <si>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</si>
  <si>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</si>
  <si>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</si>
  <si>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</si>
  <si>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</si>
  <si>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</si>
  <si>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</si>
  <si>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</si>
  <si>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</si>
  <si>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</si>
  <si>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</si>
  <si>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</si>
  <si>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</si>
  <si>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</si>
  <si>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</si>
  <si>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</si>
  <si>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</si>
  <si>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</si>
  <si>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</si>
  <si>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</si>
  <si>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</si>
  <si>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</si>
  <si>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</si>
  <si>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</si>
  <si>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</si>
  <si>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</si>
  <si>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</si>
  <si>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</si>
  <si>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</si>
  <si>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</si>
  <si>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</si>
  <si>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</si>
  <si>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</si>
  <si>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</si>
  <si>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</si>
  <si>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</si>
  <si>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</si>
  <si>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</si>
  <si>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</si>
  <si>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</si>
  <si>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</si>
  <si>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</si>
  <si>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</si>
  <si>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</si>
  <si>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</si>
  <si>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</si>
  <si>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</si>
  <si>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</si>
  <si>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</si>
  <si>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</si>
  <si>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</si>
  <si>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</si>
  <si>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</si>
  <si>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</si>
  <si>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</si>
  <si>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</si>
  <si>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</si>
  <si>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</si>
  <si>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</si>
  <si>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</si>
  <si>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</si>
  <si>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</si>
  <si>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</si>
  <si>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</si>
  <si>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</si>
  <si>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</si>
  <si>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</si>
  <si>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</si>
  <si>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</si>
  <si>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</si>
  <si>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</si>
  <si>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</si>
  <si>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</si>
  <si>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</si>
  <si>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</si>
  <si>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</si>
  <si>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</si>
  <si>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</si>
  <si>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</si>
  <si>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</si>
  <si>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</si>
  <si>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</si>
  <si>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</si>
  <si>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</si>
  <si>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</si>
  <si>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</si>
  <si>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</si>
  <si>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</si>
  <si>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</si>
  <si>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</si>
  <si>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</si>
  <si>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</si>
  <si>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</si>
  <si>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</si>
  <si>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</si>
  <si>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</si>
  <si>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</si>
  <si>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</si>
  <si>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</si>
  <si>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</si>
  <si>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</si>
  <si>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</si>
  <si>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</si>
  <si>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</si>
  <si>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</si>
  <si>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</si>
  <si>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</si>
  <si>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</si>
  <si>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</si>
  <si>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</si>
  <si>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</si>
  <si>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</si>
  <si>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</si>
  <si>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</si>
  <si>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</si>
  <si>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</si>
  <si>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</si>
  <si>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</si>
  <si>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</si>
  <si>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</si>
  <si>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</si>
  <si>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</si>
  <si>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</si>
  <si>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</si>
  <si>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</si>
  <si>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</si>
  <si>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</si>
  <si>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</si>
  <si>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</si>
  <si>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</si>
  <si>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</si>
  <si>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</si>
  <si>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</si>
  <si>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</si>
  <si>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</si>
  <si>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</si>
  <si>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</si>
  <si>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</si>
  <si>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</si>
  <si>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</si>
  <si>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</si>
  <si>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</si>
  <si>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</si>
  <si>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</si>
  <si>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</si>
  <si>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</si>
  <si>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</si>
  <si>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</si>
  <si>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</si>
  <si>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</si>
  <si>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</si>
  <si>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</si>
  <si>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</si>
  <si>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</si>
  <si>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</si>
  <si>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</si>
  <si>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</si>
  <si>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</si>
  <si>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</si>
  <si>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</si>
  <si>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</si>
  <si>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</si>
  <si>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</si>
  <si>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</si>
  <si>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</si>
  <si>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</si>
  <si>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</si>
  <si>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</si>
  <si>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</si>
  <si>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</si>
  <si>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</si>
  <si>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</si>
  <si>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</si>
  <si>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</si>
  <si>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</si>
  <si>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</si>
  <si>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</si>
  <si>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</si>
  <si>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</si>
  <si>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</si>
  <si>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</si>
  <si>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</si>
  <si>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</si>
  <si>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</si>
  <si>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</si>
  <si>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</si>
  <si>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</si>
  <si>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</si>
  <si>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</si>
  <si>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</si>
  <si>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</si>
  <si>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</si>
  <si>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</si>
  <si>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</si>
  <si>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</si>
  <si>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</si>
  <si>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</si>
  <si>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</si>
  <si>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</si>
  <si>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</si>
  <si>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</si>
  <si>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</si>
  <si>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</si>
  <si>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</si>
  <si>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</si>
  <si>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</si>
  <si>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</si>
  <si>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</si>
  <si>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</si>
  <si>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</si>
  <si>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</si>
  <si>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</si>
  <si>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</si>
  <si>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</si>
  <si>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</si>
  <si>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</si>
  <si>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</si>
  <si>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</si>
  <si>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</si>
  <si>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</si>
  <si>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</si>
  <si>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</si>
  <si>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</si>
  <si>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</si>
  <si>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</si>
  <si>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</si>
  <si>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</si>
  <si>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</si>
  <si>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</si>
  <si>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</si>
  <si>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</si>
  <si>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</si>
  <si>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</si>
  <si>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</si>
  <si>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</si>
  <si>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</si>
  <si>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</si>
  <si>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</si>
  <si>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</si>
  <si>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</si>
  <si>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</si>
  <si>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</si>
  <si>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</si>
  <si>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</si>
  <si>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</si>
  <si>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</si>
  <si>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</si>
  <si>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</si>
  <si>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</si>
  <si>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</si>
  <si>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09</t>
    </r>
    <r>
      <rPr>
        <sz val="14"/>
        <color rgb="FF333333"/>
        <rFont val="Times New Roman"/>
        <family val="1"/>
        <charset val="238"/>
      </rPr>
      <t xml:space="preserve"> tego zamówienia i oferujemy następujące ceny jednostkowe za usługi wchodzące w skład tej części zamówienia:</t>
    </r>
  </si>
  <si>
    <t xml:space="preserve">CWDPN             </t>
  </si>
  <si>
    <t xml:space="preserve">CWDN-D 
</t>
  </si>
  <si>
    <t xml:space="preserve">CWDN-D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</si>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</sst>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3"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1">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xf numFmtId="4" fontId="18" fillId="2" borderId="0" xfId="1" applyNumberFormat="1" applyFont="1" applyFill="1" applyBorder="1" applyAlignment="1" applyProtection="1">
      <alignment horizontal="lef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4" fontId="20" fillId="2" borderId="30"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28" xfId="0" applyNumberFormat="1" applyFont="1" applyFill="1" applyBorder="1" applyAlignment="1">
      <alignment vertical="center"/>
    </xf>
    <xf numFmtId="4" fontId="20" fillId="2" borderId="16" xfId="0" applyNumberFormat="1" applyFont="1" applyFill="1" applyBorder="1" applyAlignment="1">
      <alignment vertical="center"/>
    </xf>
    <xf numFmtId="4" fontId="20" fillId="2" borderId="17" xfId="0" applyNumberFormat="1" applyFont="1" applyFill="1" applyBorder="1" applyAlignment="1">
      <alignment vertical="center"/>
    </xf>
    <xf numFmtId="4" fontId="18" fillId="2" borderId="0" xfId="1" applyNumberFormat="1" applyFont="1" applyFill="1" applyBorder="1" applyAlignment="1" applyProtection="1">
      <alignment horizontal="center" vertical="center"/>
    </xf>
    <xf numFmtId="49" fontId="4" fillId="2" borderId="8"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80" zoomScaleNormal="80" workbookViewId="0">
      <pane xSplit="6" ySplit="15" topLeftCell="G17" activePane="bottomRight" state="frozen"/>
      <selection activeCell="A2" sqref="A2"/>
      <selection pane="topRight" activeCell="G2" sqref="G2"/>
      <selection pane="bottomLeft" activeCell="A17" sqref="A17"/>
      <selection pane="bottomRight" activeCell="G17" sqref="G17:G18"/>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8.425781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04"/>
      <c r="B3" s="105"/>
      <c r="C3" s="105"/>
      <c r="D3" s="105"/>
      <c r="E3" s="105"/>
      <c r="F3" s="105"/>
      <c r="G3" s="105"/>
      <c r="H3" s="105"/>
      <c r="I3" s="105"/>
      <c r="J3" s="106"/>
      <c r="M3" s="81"/>
      <c r="N3" s="72"/>
    </row>
    <row r="4" spans="1:14" s="1" customFormat="1" ht="9.6" customHeight="1" x14ac:dyDescent="0.25">
      <c r="A4" s="107" t="s">
        <v>781</v>
      </c>
      <c r="B4" s="107"/>
      <c r="C4" s="107"/>
      <c r="D4" s="107"/>
      <c r="E4" s="107"/>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08" t="s">
        <v>782</v>
      </c>
      <c r="B8" s="108"/>
      <c r="C8" s="108"/>
      <c r="D8" s="108"/>
      <c r="E8" s="108"/>
      <c r="F8" s="108"/>
      <c r="G8" s="108"/>
      <c r="H8" s="108"/>
      <c r="I8" s="108"/>
      <c r="J8" s="108"/>
      <c r="K8" s="108"/>
      <c r="M8" s="81"/>
      <c r="N8" s="72"/>
    </row>
    <row r="9" spans="1:14" s="1" customFormat="1" ht="13.35" customHeight="1" x14ac:dyDescent="0.25">
      <c r="C9" s="17"/>
      <c r="M9" s="81"/>
      <c r="N9" s="72"/>
    </row>
    <row r="10" spans="1:14" s="1" customFormat="1" ht="24" customHeight="1" x14ac:dyDescent="0.25">
      <c r="A10" s="109" t="s">
        <v>0</v>
      </c>
      <c r="B10" s="109"/>
      <c r="C10" s="109"/>
      <c r="D10" s="109"/>
      <c r="M10" s="81"/>
      <c r="N10" s="72"/>
    </row>
    <row r="11" spans="1:14" s="1" customFormat="1" ht="21.4" customHeight="1" x14ac:dyDescent="0.25">
      <c r="A11" s="109" t="s">
        <v>1</v>
      </c>
      <c r="B11" s="109"/>
      <c r="C11" s="109"/>
      <c r="D11" s="109"/>
      <c r="M11" s="81"/>
      <c r="N11" s="72"/>
    </row>
    <row r="12" spans="1:14" s="1" customFormat="1" ht="21.4" customHeight="1" x14ac:dyDescent="0.25">
      <c r="A12" s="109" t="s">
        <v>936</v>
      </c>
      <c r="B12" s="109"/>
      <c r="C12" s="109"/>
      <c r="D12" s="109"/>
      <c r="M12" s="81"/>
      <c r="N12" s="72"/>
    </row>
    <row r="13" spans="1:14" s="1" customFormat="1" ht="21.4" customHeight="1" x14ac:dyDescent="0.25">
      <c r="A13" s="109" t="s">
        <v>937</v>
      </c>
      <c r="B13" s="109"/>
      <c r="C13" s="109"/>
      <c r="D13" s="109"/>
      <c r="M13" s="81"/>
      <c r="N13" s="72"/>
    </row>
    <row r="14" spans="1:14" s="1" customFormat="1" ht="48" customHeight="1" x14ac:dyDescent="0.25">
      <c r="A14" s="110" t="s">
        <v>938</v>
      </c>
      <c r="B14" s="110"/>
      <c r="C14" s="110"/>
      <c r="D14" s="110"/>
      <c r="E14" s="110"/>
      <c r="F14" s="110"/>
      <c r="G14" s="110"/>
      <c r="H14" s="110"/>
      <c r="I14" s="110"/>
      <c r="J14" s="110"/>
      <c r="K14" s="110"/>
      <c r="M14" s="81"/>
      <c r="N14" s="72"/>
    </row>
    <row r="15" spans="1:14" s="1" customFormat="1" ht="21" customHeight="1" thickBot="1" x14ac:dyDescent="0.3">
      <c r="C15" s="17"/>
      <c r="M15" s="81"/>
      <c r="N15" s="72"/>
    </row>
    <row r="16" spans="1:14" s="1" customFormat="1" ht="62.45" customHeight="1" thickBot="1" x14ac:dyDescent="0.25">
      <c r="A16" s="30" t="s">
        <v>2</v>
      </c>
      <c r="B16" s="31" t="s">
        <v>3</v>
      </c>
      <c r="C16" s="111" t="s">
        <v>4</v>
      </c>
      <c r="D16" s="112"/>
      <c r="E16" s="32" t="s">
        <v>5</v>
      </c>
      <c r="F16" s="32" t="s">
        <v>6</v>
      </c>
      <c r="G16" s="32" t="s">
        <v>7</v>
      </c>
      <c r="H16" s="32" t="s">
        <v>8</v>
      </c>
      <c r="I16" s="32" t="s">
        <v>9</v>
      </c>
      <c r="J16" s="32" t="s">
        <v>10</v>
      </c>
      <c r="K16" s="33" t="s">
        <v>11</v>
      </c>
      <c r="M16" s="83"/>
      <c r="N16" s="76"/>
    </row>
    <row r="17" spans="1:15" s="1" customFormat="1" ht="36" x14ac:dyDescent="0.2">
      <c r="A17" s="147">
        <v>1</v>
      </c>
      <c r="B17" s="149" t="s">
        <v>790</v>
      </c>
      <c r="C17" s="18" t="s">
        <v>12</v>
      </c>
      <c r="D17" s="13" t="s">
        <v>13</v>
      </c>
      <c r="E17" s="150" t="s">
        <v>14</v>
      </c>
      <c r="F17" s="151">
        <v>10.15</v>
      </c>
      <c r="G17" s="152"/>
      <c r="H17" s="154">
        <f>ROUND(F17*G17,2)</f>
        <v>0</v>
      </c>
      <c r="I17" s="155">
        <v>0.08</v>
      </c>
      <c r="J17" s="156">
        <f>ROUND(H17*I17,2)</f>
        <v>0</v>
      </c>
      <c r="K17" s="158">
        <f>ROUND(H17+J17,2)</f>
        <v>0</v>
      </c>
      <c r="M17" s="136" t="str">
        <f>IF(AND(F17&gt;0,OR(ISBLANK(G17),G17=0)),"podaj stawkę!",IF(AND(ISBLANK(F17),G17&gt;0),"usuń stawkę","OK"))</f>
        <v>podaj stawkę!</v>
      </c>
      <c r="N17" s="170">
        <f>IF(M17&lt;&gt;"OK",1,0)</f>
        <v>1</v>
      </c>
    </row>
    <row r="18" spans="1:15" s="1" customFormat="1" ht="108" x14ac:dyDescent="0.2">
      <c r="A18" s="148"/>
      <c r="B18" s="114"/>
      <c r="C18" s="19" t="s">
        <v>15</v>
      </c>
      <c r="D18" s="11" t="s">
        <v>16</v>
      </c>
      <c r="E18" s="115"/>
      <c r="F18" s="117"/>
      <c r="G18" s="153"/>
      <c r="H18" s="121"/>
      <c r="I18" s="123"/>
      <c r="J18" s="157"/>
      <c r="K18" s="146"/>
      <c r="M18" s="136" t="str">
        <f t="shared" ref="M18" si="0">IF(AND(F18&gt;0,OR(ISBLANK(G18),G18=0)),"podaj stawkę!",IF(AND(ISBLANK(F18),G18&gt;0),"usuń stawkę",""))</f>
        <v/>
      </c>
      <c r="N18" s="170"/>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x14ac:dyDescent="0.2">
      <c r="A20" s="57">
        <v>3</v>
      </c>
      <c r="B20" s="52" t="s">
        <v>792</v>
      </c>
      <c r="C20" s="19" t="s">
        <v>19</v>
      </c>
      <c r="D20" s="11" t="s">
        <v>20</v>
      </c>
      <c r="E20" s="14" t="s">
        <v>14</v>
      </c>
      <c r="F20" s="37">
        <v>9</v>
      </c>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podaj stawkę!</v>
      </c>
      <c r="N20" s="78">
        <f t="shared" ref="N20:N83" si="5">IF(M20&lt;&gt;"OK",1,0)</f>
        <v>1</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x14ac:dyDescent="0.2">
      <c r="A22" s="57">
        <v>5</v>
      </c>
      <c r="B22" s="52" t="s">
        <v>793</v>
      </c>
      <c r="C22" s="14" t="s">
        <v>24</v>
      </c>
      <c r="D22" s="10" t="s">
        <v>25</v>
      </c>
      <c r="E22" s="14" t="s">
        <v>14</v>
      </c>
      <c r="F22" s="37">
        <v>4.04</v>
      </c>
      <c r="G22" s="38"/>
      <c r="H22" s="39">
        <f t="shared" si="1"/>
        <v>0</v>
      </c>
      <c r="I22" s="90">
        <v>0.08</v>
      </c>
      <c r="J22" s="40">
        <f t="shared" si="2"/>
        <v>0</v>
      </c>
      <c r="K22" s="41">
        <f t="shared" si="3"/>
        <v>0</v>
      </c>
      <c r="M22" s="84" t="str">
        <f t="shared" si="4"/>
        <v>podaj stawkę!</v>
      </c>
      <c r="N22" s="74">
        <f t="shared" si="5"/>
        <v>1</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hidden="1" x14ac:dyDescent="0.2">
      <c r="A24" s="57">
        <v>7</v>
      </c>
      <c r="B24" s="52" t="s">
        <v>795</v>
      </c>
      <c r="C24" s="14" t="s">
        <v>29</v>
      </c>
      <c r="D24" s="10" t="s">
        <v>30</v>
      </c>
      <c r="E24" s="14" t="s">
        <v>14</v>
      </c>
      <c r="F24" s="37"/>
      <c r="G24" s="38"/>
      <c r="H24" s="39">
        <f t="shared" si="1"/>
        <v>0</v>
      </c>
      <c r="I24" s="90">
        <v>0.08</v>
      </c>
      <c r="J24" s="40">
        <f t="shared" si="2"/>
        <v>0</v>
      </c>
      <c r="K24" s="41">
        <f t="shared" si="3"/>
        <v>0</v>
      </c>
      <c r="M24" s="84" t="str">
        <f t="shared" si="4"/>
        <v>OK</v>
      </c>
      <c r="N24" s="74">
        <f t="shared" si="5"/>
        <v>0</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799</v>
      </c>
      <c r="C32" s="14" t="s">
        <v>45</v>
      </c>
      <c r="D32" s="10" t="s">
        <v>46</v>
      </c>
      <c r="E32" s="14" t="s">
        <v>47</v>
      </c>
      <c r="F32" s="37">
        <v>3.03</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3.03</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13">
        <v>19</v>
      </c>
      <c r="B36" s="114" t="s">
        <v>802</v>
      </c>
      <c r="C36" s="14" t="s">
        <v>54</v>
      </c>
      <c r="D36" s="10" t="s">
        <v>55</v>
      </c>
      <c r="E36" s="115" t="s">
        <v>44</v>
      </c>
      <c r="F36" s="116">
        <v>4.07</v>
      </c>
      <c r="G36" s="118"/>
      <c r="H36" s="120">
        <f t="shared" si="1"/>
        <v>0</v>
      </c>
      <c r="I36" s="122">
        <v>0.08</v>
      </c>
      <c r="J36" s="141">
        <f t="shared" si="2"/>
        <v>0</v>
      </c>
      <c r="K36" s="144">
        <f t="shared" si="3"/>
        <v>0</v>
      </c>
      <c r="M36" s="136" t="str">
        <f t="shared" si="4"/>
        <v>podaj stawkę!</v>
      </c>
      <c r="N36" s="170">
        <f t="shared" si="5"/>
        <v>1</v>
      </c>
    </row>
    <row r="37" spans="1:14" s="1" customFormat="1" ht="24" x14ac:dyDescent="0.2">
      <c r="A37" s="113"/>
      <c r="B37" s="114"/>
      <c r="C37" s="14" t="s">
        <v>56</v>
      </c>
      <c r="D37" s="10" t="s">
        <v>57</v>
      </c>
      <c r="E37" s="115"/>
      <c r="F37" s="137"/>
      <c r="G37" s="138"/>
      <c r="H37" s="139">
        <f t="shared" si="1"/>
        <v>0</v>
      </c>
      <c r="I37" s="140"/>
      <c r="J37" s="142">
        <f t="shared" si="2"/>
        <v>0</v>
      </c>
      <c r="K37" s="145"/>
      <c r="M37" s="136"/>
      <c r="N37" s="170"/>
    </row>
    <row r="38" spans="1:14" s="1" customFormat="1" ht="24" x14ac:dyDescent="0.2">
      <c r="A38" s="113"/>
      <c r="B38" s="114"/>
      <c r="C38" s="14" t="s">
        <v>58</v>
      </c>
      <c r="D38" s="10" t="s">
        <v>59</v>
      </c>
      <c r="E38" s="115"/>
      <c r="F38" s="137"/>
      <c r="G38" s="138"/>
      <c r="H38" s="139">
        <f t="shared" si="1"/>
        <v>0</v>
      </c>
      <c r="I38" s="140"/>
      <c r="J38" s="142">
        <f t="shared" si="2"/>
        <v>0</v>
      </c>
      <c r="K38" s="145"/>
      <c r="M38" s="136"/>
      <c r="N38" s="170"/>
    </row>
    <row r="39" spans="1:14" s="1" customFormat="1" ht="24" x14ac:dyDescent="0.2">
      <c r="A39" s="113"/>
      <c r="B39" s="114"/>
      <c r="C39" s="14" t="s">
        <v>60</v>
      </c>
      <c r="D39" s="10" t="s">
        <v>61</v>
      </c>
      <c r="E39" s="115"/>
      <c r="F39" s="137"/>
      <c r="G39" s="138"/>
      <c r="H39" s="139">
        <f t="shared" si="1"/>
        <v>0</v>
      </c>
      <c r="I39" s="140"/>
      <c r="J39" s="142">
        <f t="shared" si="2"/>
        <v>0</v>
      </c>
      <c r="K39" s="145"/>
      <c r="M39" s="136"/>
      <c r="N39" s="170"/>
    </row>
    <row r="40" spans="1:14" s="1" customFormat="1" ht="24" x14ac:dyDescent="0.2">
      <c r="A40" s="113"/>
      <c r="B40" s="114"/>
      <c r="C40" s="14" t="s">
        <v>62</v>
      </c>
      <c r="D40" s="10" t="s">
        <v>63</v>
      </c>
      <c r="E40" s="115"/>
      <c r="F40" s="117"/>
      <c r="G40" s="119"/>
      <c r="H40" s="121">
        <f t="shared" si="1"/>
        <v>0</v>
      </c>
      <c r="I40" s="123"/>
      <c r="J40" s="143">
        <f t="shared" si="2"/>
        <v>0</v>
      </c>
      <c r="K40" s="146"/>
      <c r="M40" s="136"/>
      <c r="N40" s="170"/>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13">
        <v>24</v>
      </c>
      <c r="B45" s="114" t="s">
        <v>807</v>
      </c>
      <c r="C45" s="14" t="s">
        <v>73</v>
      </c>
      <c r="D45" s="10" t="s">
        <v>74</v>
      </c>
      <c r="E45" s="115" t="s">
        <v>47</v>
      </c>
      <c r="F45" s="116"/>
      <c r="G45" s="118"/>
      <c r="H45" s="120">
        <f t="shared" si="1"/>
        <v>0</v>
      </c>
      <c r="I45" s="122">
        <v>0.08</v>
      </c>
      <c r="J45" s="159">
        <f t="shared" si="2"/>
        <v>0</v>
      </c>
      <c r="K45" s="144">
        <f t="shared" si="3"/>
        <v>0</v>
      </c>
      <c r="M45" s="136" t="str">
        <f t="shared" si="4"/>
        <v>OK</v>
      </c>
      <c r="N45" s="170">
        <f t="shared" si="5"/>
        <v>0</v>
      </c>
    </row>
    <row r="46" spans="1:14" s="1" customFormat="1" ht="36" hidden="1" x14ac:dyDescent="0.2">
      <c r="A46" s="113"/>
      <c r="B46" s="114"/>
      <c r="C46" s="14" t="s">
        <v>75</v>
      </c>
      <c r="D46" s="11" t="s">
        <v>76</v>
      </c>
      <c r="E46" s="115"/>
      <c r="F46" s="137"/>
      <c r="G46" s="138"/>
      <c r="H46" s="139">
        <f t="shared" si="1"/>
        <v>0</v>
      </c>
      <c r="I46" s="140"/>
      <c r="J46" s="160"/>
      <c r="K46" s="145"/>
      <c r="M46" s="136"/>
      <c r="N46" s="170"/>
    </row>
    <row r="47" spans="1:14" s="1" customFormat="1" ht="24" hidden="1" x14ac:dyDescent="0.2">
      <c r="A47" s="113"/>
      <c r="B47" s="114"/>
      <c r="C47" s="14" t="s">
        <v>77</v>
      </c>
      <c r="D47" s="10" t="s">
        <v>78</v>
      </c>
      <c r="E47" s="115"/>
      <c r="F47" s="117"/>
      <c r="G47" s="119"/>
      <c r="H47" s="121">
        <f t="shared" si="1"/>
        <v>0</v>
      </c>
      <c r="I47" s="123"/>
      <c r="J47" s="157"/>
      <c r="K47" s="146"/>
      <c r="M47" s="136"/>
      <c r="N47" s="170"/>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13">
        <v>26</v>
      </c>
      <c r="B49" s="114" t="s">
        <v>808</v>
      </c>
      <c r="C49" s="14" t="s">
        <v>81</v>
      </c>
      <c r="D49" s="10" t="s">
        <v>82</v>
      </c>
      <c r="E49" s="115" t="s">
        <v>47</v>
      </c>
      <c r="F49" s="116">
        <v>16.79</v>
      </c>
      <c r="G49" s="118"/>
      <c r="H49" s="120">
        <f t="shared" si="1"/>
        <v>0</v>
      </c>
      <c r="I49" s="122">
        <v>0.08</v>
      </c>
      <c r="J49" s="159">
        <f t="shared" si="2"/>
        <v>0</v>
      </c>
      <c r="K49" s="144">
        <f t="shared" si="3"/>
        <v>0</v>
      </c>
      <c r="M49" s="136" t="str">
        <f t="shared" si="4"/>
        <v>podaj stawkę!</v>
      </c>
      <c r="N49" s="170">
        <f t="shared" si="5"/>
        <v>1</v>
      </c>
    </row>
    <row r="50" spans="1:14" s="1" customFormat="1" ht="24" x14ac:dyDescent="0.2">
      <c r="A50" s="113"/>
      <c r="B50" s="114"/>
      <c r="C50" s="14" t="s">
        <v>83</v>
      </c>
      <c r="D50" s="10" t="s">
        <v>84</v>
      </c>
      <c r="E50" s="115"/>
      <c r="F50" s="117"/>
      <c r="G50" s="119"/>
      <c r="H50" s="121">
        <f t="shared" si="1"/>
        <v>0</v>
      </c>
      <c r="I50" s="123"/>
      <c r="J50" s="157"/>
      <c r="K50" s="146"/>
      <c r="M50" s="136"/>
      <c r="N50" s="170"/>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13">
        <v>29</v>
      </c>
      <c r="B53" s="114" t="s">
        <v>808</v>
      </c>
      <c r="C53" s="14" t="s">
        <v>92</v>
      </c>
      <c r="D53" s="10" t="s">
        <v>93</v>
      </c>
      <c r="E53" s="115" t="s">
        <v>47</v>
      </c>
      <c r="F53" s="116">
        <v>2.75</v>
      </c>
      <c r="G53" s="118"/>
      <c r="H53" s="120">
        <f t="shared" si="1"/>
        <v>0</v>
      </c>
      <c r="I53" s="122">
        <v>0.08</v>
      </c>
      <c r="J53" s="159">
        <f t="shared" si="2"/>
        <v>0</v>
      </c>
      <c r="K53" s="144">
        <f t="shared" si="3"/>
        <v>0</v>
      </c>
      <c r="M53" s="136" t="str">
        <f t="shared" si="4"/>
        <v>podaj stawkę!</v>
      </c>
      <c r="N53" s="170">
        <f t="shared" si="5"/>
        <v>1</v>
      </c>
    </row>
    <row r="54" spans="1:14" s="1" customFormat="1" ht="24" x14ac:dyDescent="0.2">
      <c r="A54" s="113"/>
      <c r="B54" s="114"/>
      <c r="C54" s="14" t="s">
        <v>94</v>
      </c>
      <c r="D54" s="10" t="s">
        <v>95</v>
      </c>
      <c r="E54" s="115"/>
      <c r="F54" s="137"/>
      <c r="G54" s="138"/>
      <c r="H54" s="139">
        <f t="shared" si="1"/>
        <v>0</v>
      </c>
      <c r="I54" s="140"/>
      <c r="J54" s="160"/>
      <c r="K54" s="145"/>
      <c r="M54" s="136"/>
      <c r="N54" s="170"/>
    </row>
    <row r="55" spans="1:14" s="1" customFormat="1" ht="13.5" customHeight="1" x14ac:dyDescent="0.2">
      <c r="A55" s="113"/>
      <c r="B55" s="114"/>
      <c r="C55" s="15" t="s">
        <v>96</v>
      </c>
      <c r="D55" s="10" t="s">
        <v>97</v>
      </c>
      <c r="E55" s="115"/>
      <c r="F55" s="117"/>
      <c r="G55" s="119"/>
      <c r="H55" s="121">
        <f t="shared" si="1"/>
        <v>0</v>
      </c>
      <c r="I55" s="123"/>
      <c r="J55" s="157"/>
      <c r="K55" s="146"/>
      <c r="M55" s="136"/>
      <c r="N55" s="170"/>
    </row>
    <row r="56" spans="1:14" s="1" customFormat="1" ht="24" x14ac:dyDescent="0.2">
      <c r="A56" s="57">
        <v>30</v>
      </c>
      <c r="B56" s="88" t="s">
        <v>810</v>
      </c>
      <c r="C56" s="14" t="s">
        <v>98</v>
      </c>
      <c r="D56" s="10" t="s">
        <v>99</v>
      </c>
      <c r="E56" s="14" t="s">
        <v>47</v>
      </c>
      <c r="F56" s="37">
        <v>68</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13">
        <v>33</v>
      </c>
      <c r="B59" s="114" t="s">
        <v>811</v>
      </c>
      <c r="C59" s="14" t="s">
        <v>104</v>
      </c>
      <c r="D59" s="11" t="s">
        <v>105</v>
      </c>
      <c r="E59" s="115" t="s">
        <v>47</v>
      </c>
      <c r="F59" s="116"/>
      <c r="G59" s="118"/>
      <c r="H59" s="120">
        <f t="shared" si="1"/>
        <v>0</v>
      </c>
      <c r="I59" s="122">
        <v>0.08</v>
      </c>
      <c r="J59" s="159">
        <f t="shared" si="2"/>
        <v>0</v>
      </c>
      <c r="K59" s="144">
        <f t="shared" si="3"/>
        <v>0</v>
      </c>
      <c r="M59" s="136" t="str">
        <f t="shared" si="4"/>
        <v>OK</v>
      </c>
      <c r="N59" s="170">
        <f t="shared" si="5"/>
        <v>0</v>
      </c>
    </row>
    <row r="60" spans="1:14" s="1" customFormat="1" ht="24" hidden="1" x14ac:dyDescent="0.2">
      <c r="A60" s="113"/>
      <c r="B60" s="114"/>
      <c r="C60" s="14" t="s">
        <v>106</v>
      </c>
      <c r="D60" s="10" t="s">
        <v>107</v>
      </c>
      <c r="E60" s="115"/>
      <c r="F60" s="117"/>
      <c r="G60" s="119"/>
      <c r="H60" s="121">
        <f t="shared" si="1"/>
        <v>0</v>
      </c>
      <c r="I60" s="123"/>
      <c r="J60" s="157"/>
      <c r="K60" s="146"/>
      <c r="M60" s="136"/>
      <c r="N60" s="170"/>
    </row>
    <row r="61" spans="1:14" s="1" customFormat="1" ht="36" hidden="1" customHeight="1" x14ac:dyDescent="0.2">
      <c r="A61" s="113">
        <v>34</v>
      </c>
      <c r="B61" s="114" t="s">
        <v>811</v>
      </c>
      <c r="C61" s="14" t="s">
        <v>108</v>
      </c>
      <c r="D61" s="10" t="s">
        <v>109</v>
      </c>
      <c r="E61" s="115" t="s">
        <v>47</v>
      </c>
      <c r="F61" s="116"/>
      <c r="G61" s="118"/>
      <c r="H61" s="120">
        <f t="shared" si="1"/>
        <v>0</v>
      </c>
      <c r="I61" s="122">
        <v>0.08</v>
      </c>
      <c r="J61" s="159">
        <f t="shared" si="2"/>
        <v>0</v>
      </c>
      <c r="K61" s="144">
        <f t="shared" si="3"/>
        <v>0</v>
      </c>
      <c r="M61" s="136" t="str">
        <f t="shared" si="4"/>
        <v>OK</v>
      </c>
      <c r="N61" s="170">
        <f t="shared" si="5"/>
        <v>0</v>
      </c>
    </row>
    <row r="62" spans="1:14" s="1" customFormat="1" ht="48" hidden="1" customHeight="1" x14ac:dyDescent="0.2">
      <c r="A62" s="113"/>
      <c r="B62" s="114"/>
      <c r="C62" s="14" t="s">
        <v>110</v>
      </c>
      <c r="D62" s="11" t="s">
        <v>111</v>
      </c>
      <c r="E62" s="115"/>
      <c r="F62" s="137"/>
      <c r="G62" s="138"/>
      <c r="H62" s="139">
        <f t="shared" si="1"/>
        <v>0</v>
      </c>
      <c r="I62" s="140"/>
      <c r="J62" s="160"/>
      <c r="K62" s="145"/>
      <c r="M62" s="136"/>
      <c r="N62" s="170"/>
    </row>
    <row r="63" spans="1:14" s="1" customFormat="1" ht="36" hidden="1" x14ac:dyDescent="0.2">
      <c r="A63" s="113"/>
      <c r="B63" s="114"/>
      <c r="C63" s="14" t="s">
        <v>112</v>
      </c>
      <c r="D63" s="10" t="s">
        <v>113</v>
      </c>
      <c r="E63" s="115"/>
      <c r="F63" s="117"/>
      <c r="G63" s="119"/>
      <c r="H63" s="121">
        <f t="shared" si="1"/>
        <v>0</v>
      </c>
      <c r="I63" s="123"/>
      <c r="J63" s="157"/>
      <c r="K63" s="146"/>
      <c r="M63" s="136"/>
      <c r="N63" s="170"/>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87.54</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818</v>
      </c>
      <c r="C75" s="15" t="s">
        <v>138</v>
      </c>
      <c r="D75" s="10" t="s">
        <v>139</v>
      </c>
      <c r="E75" s="15" t="s">
        <v>140</v>
      </c>
      <c r="F75" s="37">
        <v>84</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25" t="s">
        <v>785</v>
      </c>
      <c r="B77" s="114" t="s">
        <v>819</v>
      </c>
      <c r="C77" s="14" t="s">
        <v>143</v>
      </c>
      <c r="D77" s="10" t="s">
        <v>144</v>
      </c>
      <c r="E77" s="115" t="s">
        <v>47</v>
      </c>
      <c r="F77" s="116"/>
      <c r="G77" s="118"/>
      <c r="H77" s="120">
        <f t="shared" si="1"/>
        <v>0</v>
      </c>
      <c r="I77" s="122">
        <v>0.08</v>
      </c>
      <c r="J77" s="159">
        <f t="shared" si="2"/>
        <v>0</v>
      </c>
      <c r="K77" s="144">
        <f t="shared" si="3"/>
        <v>0</v>
      </c>
      <c r="M77" s="161" t="str">
        <f t="shared" si="4"/>
        <v>OK</v>
      </c>
      <c r="N77" s="78">
        <f>IF(M77&lt;&gt;"OK",1,0)</f>
        <v>0</v>
      </c>
    </row>
    <row r="78" spans="1:14" s="1" customFormat="1" ht="24" hidden="1" x14ac:dyDescent="0.2">
      <c r="A78" s="125"/>
      <c r="B78" s="114"/>
      <c r="C78" s="14" t="s">
        <v>145</v>
      </c>
      <c r="D78" s="10" t="s">
        <v>146</v>
      </c>
      <c r="E78" s="115"/>
      <c r="F78" s="117"/>
      <c r="G78" s="119"/>
      <c r="H78" s="121">
        <f t="shared" si="1"/>
        <v>0</v>
      </c>
      <c r="I78" s="123"/>
      <c r="J78" s="157"/>
      <c r="K78" s="146"/>
      <c r="M78" s="161"/>
      <c r="N78" s="78"/>
    </row>
    <row r="79" spans="1:14" s="1" customFormat="1" ht="24" x14ac:dyDescent="0.2">
      <c r="A79" s="113">
        <v>49</v>
      </c>
      <c r="B79" s="114" t="s">
        <v>821</v>
      </c>
      <c r="C79" s="14" t="s">
        <v>147</v>
      </c>
      <c r="D79" s="10" t="s">
        <v>148</v>
      </c>
      <c r="E79" s="115" t="s">
        <v>14</v>
      </c>
      <c r="F79" s="116">
        <v>24.49</v>
      </c>
      <c r="G79" s="118"/>
      <c r="H79" s="120">
        <f t="shared" si="1"/>
        <v>0</v>
      </c>
      <c r="I79" s="122">
        <v>0.08</v>
      </c>
      <c r="J79" s="159">
        <f t="shared" si="2"/>
        <v>0</v>
      </c>
      <c r="K79" s="144">
        <f t="shared" si="3"/>
        <v>0</v>
      </c>
      <c r="M79" s="136" t="str">
        <f t="shared" si="4"/>
        <v>podaj stawkę!</v>
      </c>
      <c r="N79" s="170">
        <f t="shared" si="5"/>
        <v>1</v>
      </c>
    </row>
    <row r="80" spans="1:14" s="1" customFormat="1" ht="36" customHeight="1" x14ac:dyDescent="0.2">
      <c r="A80" s="113"/>
      <c r="B80" s="114"/>
      <c r="C80" s="14" t="s">
        <v>149</v>
      </c>
      <c r="D80" s="10" t="s">
        <v>150</v>
      </c>
      <c r="E80" s="115"/>
      <c r="F80" s="137"/>
      <c r="G80" s="138"/>
      <c r="H80" s="139">
        <f t="shared" si="1"/>
        <v>0</v>
      </c>
      <c r="I80" s="140"/>
      <c r="J80" s="160"/>
      <c r="K80" s="145"/>
      <c r="M80" s="136"/>
      <c r="N80" s="170"/>
    </row>
    <row r="81" spans="1:14" s="1" customFormat="1" ht="24" x14ac:dyDescent="0.2">
      <c r="A81" s="113"/>
      <c r="B81" s="114"/>
      <c r="C81" s="14" t="s">
        <v>151</v>
      </c>
      <c r="D81" s="10" t="s">
        <v>152</v>
      </c>
      <c r="E81" s="115"/>
      <c r="F81" s="117"/>
      <c r="G81" s="119"/>
      <c r="H81" s="121">
        <f t="shared" si="1"/>
        <v>0</v>
      </c>
      <c r="I81" s="123"/>
      <c r="J81" s="157"/>
      <c r="K81" s="146"/>
      <c r="M81" s="136"/>
      <c r="N81" s="170"/>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13">
        <v>51</v>
      </c>
      <c r="B83" s="114" t="s">
        <v>820</v>
      </c>
      <c r="C83" s="14" t="s">
        <v>155</v>
      </c>
      <c r="D83" s="10" t="s">
        <v>156</v>
      </c>
      <c r="E83" s="115" t="s">
        <v>14</v>
      </c>
      <c r="F83" s="116"/>
      <c r="G83" s="118"/>
      <c r="H83" s="120">
        <f t="shared" ref="H83:H149" si="6">ROUND(F83*G83,2)</f>
        <v>0</v>
      </c>
      <c r="I83" s="122">
        <v>0.08</v>
      </c>
      <c r="J83" s="159">
        <f t="shared" si="2"/>
        <v>0</v>
      </c>
      <c r="K83" s="144">
        <f t="shared" si="3"/>
        <v>0</v>
      </c>
      <c r="M83" s="136" t="str">
        <f t="shared" si="4"/>
        <v>OK</v>
      </c>
      <c r="N83" s="170">
        <f t="shared" si="5"/>
        <v>0</v>
      </c>
    </row>
    <row r="84" spans="1:14" s="1" customFormat="1" ht="24" hidden="1" x14ac:dyDescent="0.2">
      <c r="A84" s="113"/>
      <c r="B84" s="114"/>
      <c r="C84" s="14" t="s">
        <v>157</v>
      </c>
      <c r="D84" s="10" t="s">
        <v>158</v>
      </c>
      <c r="E84" s="115"/>
      <c r="F84" s="137"/>
      <c r="G84" s="138"/>
      <c r="H84" s="139">
        <f t="shared" si="6"/>
        <v>0</v>
      </c>
      <c r="I84" s="140"/>
      <c r="J84" s="160"/>
      <c r="K84" s="145"/>
      <c r="M84" s="136"/>
      <c r="N84" s="170"/>
    </row>
    <row r="85" spans="1:14" s="1" customFormat="1" ht="24" hidden="1" x14ac:dyDescent="0.2">
      <c r="A85" s="113"/>
      <c r="B85" s="114"/>
      <c r="C85" s="14" t="s">
        <v>159</v>
      </c>
      <c r="D85" s="11" t="s">
        <v>160</v>
      </c>
      <c r="E85" s="115"/>
      <c r="F85" s="137"/>
      <c r="G85" s="138"/>
      <c r="H85" s="139">
        <f t="shared" si="6"/>
        <v>0</v>
      </c>
      <c r="I85" s="140"/>
      <c r="J85" s="160"/>
      <c r="K85" s="145"/>
      <c r="M85" s="136"/>
      <c r="N85" s="170"/>
    </row>
    <row r="86" spans="1:14" s="1" customFormat="1" ht="24" hidden="1" x14ac:dyDescent="0.2">
      <c r="A86" s="113"/>
      <c r="B86" s="114"/>
      <c r="C86" s="14" t="s">
        <v>161</v>
      </c>
      <c r="D86" s="11" t="s">
        <v>162</v>
      </c>
      <c r="E86" s="115"/>
      <c r="F86" s="117"/>
      <c r="G86" s="119"/>
      <c r="H86" s="121">
        <f t="shared" si="6"/>
        <v>0</v>
      </c>
      <c r="I86" s="123"/>
      <c r="J86" s="157"/>
      <c r="K86" s="146"/>
      <c r="M86" s="136"/>
      <c r="N86" s="170"/>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hidden="1" x14ac:dyDescent="0.2">
      <c r="A88" s="57">
        <v>53</v>
      </c>
      <c r="B88" s="88" t="s">
        <v>824</v>
      </c>
      <c r="C88" s="14" t="s">
        <v>165</v>
      </c>
      <c r="D88" s="11" t="s">
        <v>166</v>
      </c>
      <c r="E88" s="14" t="s">
        <v>14</v>
      </c>
      <c r="F88" s="37"/>
      <c r="G88" s="38"/>
      <c r="H88" s="39">
        <f t="shared" si="6"/>
        <v>0</v>
      </c>
      <c r="I88" s="90">
        <v>0.08</v>
      </c>
      <c r="J88" s="40">
        <f t="shared" si="7"/>
        <v>0</v>
      </c>
      <c r="K88" s="41">
        <f t="shared" si="8"/>
        <v>0</v>
      </c>
      <c r="M88" s="84" t="str">
        <f t="shared" si="9"/>
        <v>OK</v>
      </c>
      <c r="N88" s="74">
        <f t="shared" si="10"/>
        <v>0</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13">
        <v>59</v>
      </c>
      <c r="B94" s="114" t="s">
        <v>827</v>
      </c>
      <c r="C94" s="15" t="s">
        <v>176</v>
      </c>
      <c r="D94" s="10" t="s">
        <v>177</v>
      </c>
      <c r="E94" s="115" t="s">
        <v>14</v>
      </c>
      <c r="F94" s="116">
        <v>10.07</v>
      </c>
      <c r="G94" s="118"/>
      <c r="H94" s="120">
        <f t="shared" si="6"/>
        <v>0</v>
      </c>
      <c r="I94" s="122">
        <v>0.08</v>
      </c>
      <c r="J94" s="159">
        <f t="shared" si="7"/>
        <v>0</v>
      </c>
      <c r="K94" s="144">
        <f t="shared" si="8"/>
        <v>0</v>
      </c>
      <c r="M94" s="136" t="str">
        <f t="shared" si="9"/>
        <v>podaj stawkę!</v>
      </c>
      <c r="N94" s="170">
        <f t="shared" si="10"/>
        <v>1</v>
      </c>
    </row>
    <row r="95" spans="1:14" s="1" customFormat="1" ht="36" x14ac:dyDescent="0.2">
      <c r="A95" s="113"/>
      <c r="B95" s="114"/>
      <c r="C95" s="14" t="s">
        <v>178</v>
      </c>
      <c r="D95" s="11" t="s">
        <v>179</v>
      </c>
      <c r="E95" s="115"/>
      <c r="F95" s="117"/>
      <c r="G95" s="119"/>
      <c r="H95" s="121">
        <f t="shared" si="6"/>
        <v>0</v>
      </c>
      <c r="I95" s="123"/>
      <c r="J95" s="157"/>
      <c r="K95" s="146"/>
      <c r="M95" s="136"/>
      <c r="N95" s="170"/>
    </row>
    <row r="96" spans="1:14" s="1" customFormat="1" ht="36" hidden="1" x14ac:dyDescent="0.2">
      <c r="A96" s="113">
        <v>60</v>
      </c>
      <c r="B96" s="114" t="s">
        <v>827</v>
      </c>
      <c r="C96" s="14" t="s">
        <v>180</v>
      </c>
      <c r="D96" s="11" t="s">
        <v>181</v>
      </c>
      <c r="E96" s="115" t="s">
        <v>14</v>
      </c>
      <c r="F96" s="116"/>
      <c r="G96" s="118"/>
      <c r="H96" s="120">
        <f t="shared" si="6"/>
        <v>0</v>
      </c>
      <c r="I96" s="122">
        <v>0.08</v>
      </c>
      <c r="J96" s="159">
        <f t="shared" si="7"/>
        <v>0</v>
      </c>
      <c r="K96" s="144">
        <f t="shared" si="8"/>
        <v>0</v>
      </c>
      <c r="M96" s="136" t="str">
        <f t="shared" si="9"/>
        <v>OK</v>
      </c>
      <c r="N96" s="170">
        <f t="shared" si="10"/>
        <v>0</v>
      </c>
    </row>
    <row r="97" spans="1:14" s="1" customFormat="1" ht="24" hidden="1" x14ac:dyDescent="0.2">
      <c r="A97" s="113"/>
      <c r="B97" s="114"/>
      <c r="C97" s="14" t="s">
        <v>182</v>
      </c>
      <c r="D97" s="10" t="s">
        <v>183</v>
      </c>
      <c r="E97" s="115"/>
      <c r="F97" s="117"/>
      <c r="G97" s="119"/>
      <c r="H97" s="121">
        <f t="shared" si="6"/>
        <v>0</v>
      </c>
      <c r="I97" s="123"/>
      <c r="J97" s="157"/>
      <c r="K97" s="146"/>
      <c r="M97" s="136"/>
      <c r="N97" s="170"/>
    </row>
    <row r="98" spans="1:14" s="1" customFormat="1" ht="36" hidden="1" x14ac:dyDescent="0.2">
      <c r="A98" s="113">
        <v>61</v>
      </c>
      <c r="B98" s="114" t="s">
        <v>827</v>
      </c>
      <c r="C98" s="14" t="s">
        <v>184</v>
      </c>
      <c r="D98" s="11" t="s">
        <v>185</v>
      </c>
      <c r="E98" s="115" t="s">
        <v>14</v>
      </c>
      <c r="F98" s="116"/>
      <c r="G98" s="118"/>
      <c r="H98" s="120">
        <f t="shared" si="6"/>
        <v>0</v>
      </c>
      <c r="I98" s="122">
        <v>0.08</v>
      </c>
      <c r="J98" s="159">
        <f t="shared" si="7"/>
        <v>0</v>
      </c>
      <c r="K98" s="144">
        <f t="shared" si="8"/>
        <v>0</v>
      </c>
      <c r="M98" s="136" t="str">
        <f t="shared" si="9"/>
        <v>OK</v>
      </c>
      <c r="N98" s="170">
        <f t="shared" si="10"/>
        <v>0</v>
      </c>
    </row>
    <row r="99" spans="1:14" s="1" customFormat="1" ht="36" hidden="1" x14ac:dyDescent="0.2">
      <c r="A99" s="113"/>
      <c r="B99" s="114"/>
      <c r="C99" s="14" t="s">
        <v>186</v>
      </c>
      <c r="D99" s="11" t="s">
        <v>187</v>
      </c>
      <c r="E99" s="115"/>
      <c r="F99" s="117"/>
      <c r="G99" s="119"/>
      <c r="H99" s="121">
        <f t="shared" si="6"/>
        <v>0</v>
      </c>
      <c r="I99" s="123"/>
      <c r="J99" s="157"/>
      <c r="K99" s="146"/>
      <c r="M99" s="136"/>
      <c r="N99" s="170"/>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830</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x14ac:dyDescent="0.2">
      <c r="A103" s="57">
        <v>65</v>
      </c>
      <c r="B103" s="88" t="s">
        <v>831</v>
      </c>
      <c r="C103" s="14" t="s">
        <v>194</v>
      </c>
      <c r="D103" s="11" t="s">
        <v>195</v>
      </c>
      <c r="E103" s="14" t="s">
        <v>44</v>
      </c>
      <c r="F103" s="37">
        <v>4</v>
      </c>
      <c r="G103" s="38"/>
      <c r="H103" s="39">
        <f t="shared" si="6"/>
        <v>0</v>
      </c>
      <c r="I103" s="90" t="s">
        <v>89</v>
      </c>
      <c r="J103" s="40">
        <f t="shared" si="7"/>
        <v>0</v>
      </c>
      <c r="K103" s="41">
        <f t="shared" si="8"/>
        <v>0</v>
      </c>
      <c r="M103" s="84" t="str">
        <f t="shared" si="9"/>
        <v>podaj stawkę!</v>
      </c>
      <c r="N103" s="74">
        <f t="shared" si="10"/>
        <v>1</v>
      </c>
    </row>
    <row r="104" spans="1:14" s="1" customFormat="1" ht="36" hidden="1" x14ac:dyDescent="0.2">
      <c r="A104" s="57">
        <v>66</v>
      </c>
      <c r="B104" s="88" t="s">
        <v>832</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x14ac:dyDescent="0.2">
      <c r="A105" s="57">
        <v>67</v>
      </c>
      <c r="B105" s="88" t="s">
        <v>833</v>
      </c>
      <c r="C105" s="14" t="s">
        <v>198</v>
      </c>
      <c r="D105" s="11" t="s">
        <v>199</v>
      </c>
      <c r="E105" s="15" t="s">
        <v>88</v>
      </c>
      <c r="F105" s="37">
        <v>12.8</v>
      </c>
      <c r="G105" s="38"/>
      <c r="H105" s="39">
        <f t="shared" si="6"/>
        <v>0</v>
      </c>
      <c r="I105" s="90">
        <v>0.08</v>
      </c>
      <c r="J105" s="40">
        <f t="shared" si="7"/>
        <v>0</v>
      </c>
      <c r="K105" s="41">
        <f t="shared" si="8"/>
        <v>0</v>
      </c>
      <c r="M105" s="84" t="str">
        <f t="shared" si="9"/>
        <v>podaj stawkę!</v>
      </c>
      <c r="N105" s="74">
        <f t="shared" si="10"/>
        <v>1</v>
      </c>
    </row>
    <row r="106" spans="1:14" s="1" customFormat="1" ht="36" x14ac:dyDescent="0.2">
      <c r="A106" s="57">
        <v>68</v>
      </c>
      <c r="B106" s="88" t="s">
        <v>834</v>
      </c>
      <c r="C106" s="14" t="s">
        <v>200</v>
      </c>
      <c r="D106" s="11" t="s">
        <v>201</v>
      </c>
      <c r="E106" s="14" t="s">
        <v>47</v>
      </c>
      <c r="F106" s="37">
        <v>0.12</v>
      </c>
      <c r="G106" s="38"/>
      <c r="H106" s="39">
        <f t="shared" si="6"/>
        <v>0</v>
      </c>
      <c r="I106" s="90">
        <v>0.08</v>
      </c>
      <c r="J106" s="40">
        <f t="shared" si="7"/>
        <v>0</v>
      </c>
      <c r="K106" s="41">
        <f t="shared" si="8"/>
        <v>0</v>
      </c>
      <c r="M106" s="84" t="str">
        <f t="shared" si="9"/>
        <v>podaj stawkę!</v>
      </c>
      <c r="N106" s="74">
        <f t="shared" si="10"/>
        <v>1</v>
      </c>
    </row>
    <row r="107" spans="1:14" s="1" customFormat="1" ht="36" hidden="1" x14ac:dyDescent="0.2">
      <c r="A107" s="57">
        <v>69</v>
      </c>
      <c r="B107" s="88" t="s">
        <v>835</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x14ac:dyDescent="0.2">
      <c r="A112" s="57">
        <v>74</v>
      </c>
      <c r="B112" s="88" t="s">
        <v>840</v>
      </c>
      <c r="C112" s="14" t="s">
        <v>213</v>
      </c>
      <c r="D112" s="11" t="s">
        <v>214</v>
      </c>
      <c r="E112" s="14" t="s">
        <v>210</v>
      </c>
      <c r="F112" s="37">
        <v>30</v>
      </c>
      <c r="G112" s="38"/>
      <c r="H112" s="39">
        <f t="shared" si="6"/>
        <v>0</v>
      </c>
      <c r="I112" s="90">
        <v>0.08</v>
      </c>
      <c r="J112" s="40">
        <f t="shared" si="7"/>
        <v>0</v>
      </c>
      <c r="K112" s="41">
        <f t="shared" si="8"/>
        <v>0</v>
      </c>
      <c r="M112" s="84" t="str">
        <f t="shared" si="9"/>
        <v>podaj stawkę!</v>
      </c>
      <c r="N112" s="74">
        <f t="shared" si="10"/>
        <v>1</v>
      </c>
    </row>
    <row r="113" spans="1:14" s="1" customFormat="1" ht="24" hidden="1" x14ac:dyDescent="0.2">
      <c r="A113" s="57">
        <v>75</v>
      </c>
      <c r="B113" s="88" t="s">
        <v>841</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37"/>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37">
        <v>13</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37"/>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37"/>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846</v>
      </c>
      <c r="C119" s="14" t="s">
        <v>228</v>
      </c>
      <c r="D119" s="11" t="s">
        <v>229</v>
      </c>
      <c r="E119" s="14" t="s">
        <v>230</v>
      </c>
      <c r="F119" s="37">
        <v>11.75</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846</v>
      </c>
      <c r="C120" s="14" t="s">
        <v>231</v>
      </c>
      <c r="D120" s="11" t="s">
        <v>232</v>
      </c>
      <c r="E120" s="14" t="s">
        <v>230</v>
      </c>
      <c r="F120" s="37">
        <v>24.52</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37"/>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37"/>
      <c r="G122" s="38"/>
      <c r="H122" s="39">
        <f t="shared" si="6"/>
        <v>0</v>
      </c>
      <c r="I122" s="90" t="s">
        <v>137</v>
      </c>
      <c r="J122" s="40">
        <f t="shared" si="7"/>
        <v>0</v>
      </c>
      <c r="K122" s="41">
        <f t="shared" si="8"/>
        <v>0</v>
      </c>
      <c r="M122" s="84" t="str">
        <f t="shared" si="9"/>
        <v>OK</v>
      </c>
      <c r="N122" s="74">
        <f t="shared" si="10"/>
        <v>0</v>
      </c>
    </row>
    <row r="123" spans="1:14" s="1" customFormat="1" ht="24" x14ac:dyDescent="0.2">
      <c r="A123" s="113">
        <v>85</v>
      </c>
      <c r="B123" s="114" t="s">
        <v>848</v>
      </c>
      <c r="C123" s="15" t="s">
        <v>237</v>
      </c>
      <c r="D123" s="11" t="s">
        <v>238</v>
      </c>
      <c r="E123" s="14" t="s">
        <v>210</v>
      </c>
      <c r="F123" s="37">
        <v>972</v>
      </c>
      <c r="G123" s="38"/>
      <c r="H123" s="39">
        <f t="shared" si="6"/>
        <v>0</v>
      </c>
      <c r="I123" s="90">
        <v>0.23</v>
      </c>
      <c r="J123" s="40">
        <f t="shared" si="7"/>
        <v>0</v>
      </c>
      <c r="K123" s="41">
        <f t="shared" si="8"/>
        <v>0</v>
      </c>
      <c r="M123" s="84" t="str">
        <f t="shared" si="9"/>
        <v>podaj stawkę!</v>
      </c>
      <c r="N123" s="74">
        <f t="shared" si="10"/>
        <v>1</v>
      </c>
    </row>
    <row r="124" spans="1:14" s="1" customFormat="1" ht="24" x14ac:dyDescent="0.2">
      <c r="A124" s="113"/>
      <c r="B124" s="114"/>
      <c r="C124" s="14" t="s">
        <v>239</v>
      </c>
      <c r="D124" s="11" t="s">
        <v>240</v>
      </c>
      <c r="E124" s="14" t="s">
        <v>210</v>
      </c>
      <c r="F124" s="37">
        <v>100</v>
      </c>
      <c r="G124" s="38"/>
      <c r="H124" s="39">
        <f t="shared" si="6"/>
        <v>0</v>
      </c>
      <c r="I124" s="90">
        <v>0.23</v>
      </c>
      <c r="J124" s="40">
        <f t="shared" si="7"/>
        <v>0</v>
      </c>
      <c r="K124" s="41">
        <f t="shared" si="8"/>
        <v>0</v>
      </c>
      <c r="M124" s="84" t="str">
        <f t="shared" si="9"/>
        <v>podaj stawkę!</v>
      </c>
      <c r="N124" s="74">
        <f t="shared" si="10"/>
        <v>1</v>
      </c>
    </row>
    <row r="125" spans="1:14" s="1" customFormat="1" ht="24" x14ac:dyDescent="0.2">
      <c r="A125" s="57">
        <v>86</v>
      </c>
      <c r="B125" s="88" t="s">
        <v>849</v>
      </c>
      <c r="C125" s="14" t="s">
        <v>241</v>
      </c>
      <c r="D125" s="11" t="s">
        <v>242</v>
      </c>
      <c r="E125" s="15" t="s">
        <v>243</v>
      </c>
      <c r="F125" s="37">
        <v>12.34</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850</v>
      </c>
      <c r="C126" s="15" t="s">
        <v>244</v>
      </c>
      <c r="D126" s="10" t="s">
        <v>245</v>
      </c>
      <c r="E126" s="14" t="s">
        <v>230</v>
      </c>
      <c r="F126" s="37"/>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851</v>
      </c>
      <c r="C127" s="14" t="s">
        <v>246</v>
      </c>
      <c r="D127" s="11" t="s">
        <v>247</v>
      </c>
      <c r="E127" s="15" t="s">
        <v>136</v>
      </c>
      <c r="F127" s="37">
        <v>73.2</v>
      </c>
      <c r="G127" s="38"/>
      <c r="H127" s="39">
        <f t="shared" si="6"/>
        <v>0</v>
      </c>
      <c r="I127" s="90">
        <v>0.23</v>
      </c>
      <c r="J127" s="40">
        <f t="shared" si="7"/>
        <v>0</v>
      </c>
      <c r="K127" s="41">
        <f t="shared" si="8"/>
        <v>0</v>
      </c>
      <c r="M127" s="84" t="str">
        <f t="shared" si="9"/>
        <v>podaj stawkę!</v>
      </c>
      <c r="N127" s="74">
        <f t="shared" si="10"/>
        <v>1</v>
      </c>
    </row>
    <row r="128" spans="1:14" s="1" customFormat="1" ht="24" hidden="1" x14ac:dyDescent="0.2">
      <c r="A128" s="125" t="s">
        <v>786</v>
      </c>
      <c r="B128" s="128" t="s">
        <v>852</v>
      </c>
      <c r="C128" s="14" t="s">
        <v>248</v>
      </c>
      <c r="D128" s="11" t="s">
        <v>249</v>
      </c>
      <c r="E128" s="162" t="s">
        <v>140</v>
      </c>
      <c r="F128" s="116"/>
      <c r="G128" s="118"/>
      <c r="H128" s="120">
        <f t="shared" si="6"/>
        <v>0</v>
      </c>
      <c r="I128" s="122">
        <v>0.08</v>
      </c>
      <c r="J128" s="159">
        <f t="shared" si="7"/>
        <v>0</v>
      </c>
      <c r="K128" s="144">
        <f t="shared" si="8"/>
        <v>0</v>
      </c>
      <c r="M128" s="136" t="str">
        <f t="shared" si="9"/>
        <v>OK</v>
      </c>
      <c r="N128" s="170">
        <f t="shared" si="10"/>
        <v>0</v>
      </c>
    </row>
    <row r="129" spans="1:14" s="1" customFormat="1" ht="48" hidden="1" x14ac:dyDescent="0.2">
      <c r="A129" s="125"/>
      <c r="B129" s="128"/>
      <c r="C129" s="14" t="s">
        <v>250</v>
      </c>
      <c r="D129" s="11" t="s">
        <v>251</v>
      </c>
      <c r="E129" s="162"/>
      <c r="F129" s="117"/>
      <c r="G129" s="119"/>
      <c r="H129" s="121">
        <f t="shared" si="6"/>
        <v>0</v>
      </c>
      <c r="I129" s="123"/>
      <c r="J129" s="157"/>
      <c r="K129" s="146"/>
      <c r="M129" s="136"/>
      <c r="N129" s="170"/>
    </row>
    <row r="130" spans="1:14" s="1" customFormat="1" ht="24" x14ac:dyDescent="0.2">
      <c r="A130" s="57">
        <v>90</v>
      </c>
      <c r="B130" s="88" t="s">
        <v>853</v>
      </c>
      <c r="C130" s="14" t="s">
        <v>252</v>
      </c>
      <c r="D130" s="10" t="s">
        <v>253</v>
      </c>
      <c r="E130" s="14" t="s">
        <v>210</v>
      </c>
      <c r="F130" s="37">
        <v>20</v>
      </c>
      <c r="G130" s="38"/>
      <c r="H130" s="39">
        <f t="shared" si="6"/>
        <v>0</v>
      </c>
      <c r="I130" s="90">
        <v>0.08</v>
      </c>
      <c r="J130" s="40">
        <f t="shared" si="7"/>
        <v>0</v>
      </c>
      <c r="K130" s="41">
        <f t="shared" si="8"/>
        <v>0</v>
      </c>
      <c r="M130" s="84" t="str">
        <f t="shared" si="9"/>
        <v>podaj stawkę!</v>
      </c>
      <c r="N130" s="74">
        <f t="shared" si="10"/>
        <v>1</v>
      </c>
    </row>
    <row r="131" spans="1:14" s="1" customFormat="1" ht="36" hidden="1" x14ac:dyDescent="0.2">
      <c r="A131" s="57">
        <v>91</v>
      </c>
      <c r="B131" s="88" t="s">
        <v>854</v>
      </c>
      <c r="C131" s="14" t="s">
        <v>254</v>
      </c>
      <c r="D131" s="11" t="s">
        <v>255</v>
      </c>
      <c r="E131" s="14" t="s">
        <v>210</v>
      </c>
      <c r="F131" s="37"/>
      <c r="G131" s="38"/>
      <c r="H131" s="39">
        <f t="shared" si="6"/>
        <v>0</v>
      </c>
      <c r="I131" s="90">
        <v>0.08</v>
      </c>
      <c r="J131" s="40">
        <f t="shared" si="7"/>
        <v>0</v>
      </c>
      <c r="K131" s="41">
        <f t="shared" si="8"/>
        <v>0</v>
      </c>
      <c r="M131" s="84" t="str">
        <f t="shared" si="9"/>
        <v>OK</v>
      </c>
      <c r="N131" s="74">
        <f t="shared" si="10"/>
        <v>0</v>
      </c>
    </row>
    <row r="132" spans="1:14" s="1" customFormat="1" ht="24" x14ac:dyDescent="0.2">
      <c r="A132" s="57">
        <v>92</v>
      </c>
      <c r="B132" s="88" t="s">
        <v>855</v>
      </c>
      <c r="C132" s="14" t="s">
        <v>256</v>
      </c>
      <c r="D132" s="10" t="s">
        <v>257</v>
      </c>
      <c r="E132" s="14" t="s">
        <v>210</v>
      </c>
      <c r="F132" s="37">
        <v>57</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37"/>
      <c r="G133" s="38"/>
      <c r="H133" s="39">
        <f t="shared" si="6"/>
        <v>0</v>
      </c>
      <c r="I133" s="90">
        <v>0.08</v>
      </c>
      <c r="J133" s="40">
        <f t="shared" si="7"/>
        <v>0</v>
      </c>
      <c r="K133" s="41">
        <f t="shared" si="8"/>
        <v>0</v>
      </c>
      <c r="M133" s="84" t="str">
        <f t="shared" si="9"/>
        <v>OK</v>
      </c>
      <c r="N133" s="74">
        <f t="shared" si="10"/>
        <v>0</v>
      </c>
    </row>
    <row r="134" spans="1:14" s="1" customFormat="1" ht="24" x14ac:dyDescent="0.2">
      <c r="A134" s="57">
        <v>94</v>
      </c>
      <c r="B134" s="88" t="s">
        <v>857</v>
      </c>
      <c r="C134" s="14" t="s">
        <v>260</v>
      </c>
      <c r="D134" s="10" t="s">
        <v>261</v>
      </c>
      <c r="E134" s="14" t="s">
        <v>210</v>
      </c>
      <c r="F134" s="37">
        <v>120</v>
      </c>
      <c r="G134" s="38"/>
      <c r="H134" s="39">
        <f t="shared" si="6"/>
        <v>0</v>
      </c>
      <c r="I134" s="90">
        <v>0.08</v>
      </c>
      <c r="J134" s="40">
        <f t="shared" si="7"/>
        <v>0</v>
      </c>
      <c r="K134" s="41">
        <f t="shared" si="8"/>
        <v>0</v>
      </c>
      <c r="M134" s="84" t="str">
        <f t="shared" si="9"/>
        <v>podaj stawkę!</v>
      </c>
      <c r="N134" s="74">
        <f t="shared" si="10"/>
        <v>1</v>
      </c>
    </row>
    <row r="135" spans="1:14" s="1" customFormat="1" ht="24" x14ac:dyDescent="0.2">
      <c r="A135" s="57">
        <v>95</v>
      </c>
      <c r="B135" s="88" t="s">
        <v>858</v>
      </c>
      <c r="C135" s="15" t="s">
        <v>262</v>
      </c>
      <c r="D135" s="10" t="s">
        <v>263</v>
      </c>
      <c r="E135" s="14" t="s">
        <v>210</v>
      </c>
      <c r="F135" s="37">
        <v>20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859</v>
      </c>
      <c r="C136" s="14" t="s">
        <v>264</v>
      </c>
      <c r="D136" s="10" t="s">
        <v>265</v>
      </c>
      <c r="E136" s="14" t="s">
        <v>210</v>
      </c>
      <c r="F136" s="37"/>
      <c r="G136" s="38"/>
      <c r="H136" s="39">
        <f t="shared" si="6"/>
        <v>0</v>
      </c>
      <c r="I136" s="90" t="s">
        <v>89</v>
      </c>
      <c r="J136" s="40">
        <f t="shared" si="7"/>
        <v>0</v>
      </c>
      <c r="K136" s="41">
        <f t="shared" si="8"/>
        <v>0</v>
      </c>
      <c r="M136" s="84" t="str">
        <f t="shared" si="9"/>
        <v>OK</v>
      </c>
      <c r="N136" s="74">
        <f t="shared" si="10"/>
        <v>0</v>
      </c>
    </row>
    <row r="137" spans="1:14" s="1" customFormat="1" ht="24" x14ac:dyDescent="0.2">
      <c r="A137" s="57">
        <v>97</v>
      </c>
      <c r="B137" s="88" t="s">
        <v>860</v>
      </c>
      <c r="C137" s="14" t="s">
        <v>266</v>
      </c>
      <c r="D137" s="11" t="s">
        <v>267</v>
      </c>
      <c r="E137" s="14" t="s">
        <v>14</v>
      </c>
      <c r="F137" s="37">
        <v>5.03</v>
      </c>
      <c r="G137" s="38"/>
      <c r="H137" s="39">
        <f t="shared" si="6"/>
        <v>0</v>
      </c>
      <c r="I137" s="90">
        <v>0.08</v>
      </c>
      <c r="J137" s="40">
        <f t="shared" si="7"/>
        <v>0</v>
      </c>
      <c r="K137" s="41">
        <f t="shared" si="8"/>
        <v>0</v>
      </c>
      <c r="M137" s="84" t="str">
        <f t="shared" si="9"/>
        <v>podaj stawkę!</v>
      </c>
      <c r="N137" s="74">
        <f t="shared" si="10"/>
        <v>1</v>
      </c>
    </row>
    <row r="138" spans="1:14" s="1" customFormat="1" ht="24" x14ac:dyDescent="0.2">
      <c r="A138" s="57">
        <v>98</v>
      </c>
      <c r="B138" s="88" t="s">
        <v>861</v>
      </c>
      <c r="C138" s="14" t="s">
        <v>268</v>
      </c>
      <c r="D138" s="10" t="s">
        <v>269</v>
      </c>
      <c r="E138" s="14" t="s">
        <v>270</v>
      </c>
      <c r="F138" s="37">
        <v>40</v>
      </c>
      <c r="G138" s="38"/>
      <c r="H138" s="39">
        <f t="shared" si="6"/>
        <v>0</v>
      </c>
      <c r="I138" s="90">
        <v>0.08</v>
      </c>
      <c r="J138" s="40">
        <f t="shared" si="7"/>
        <v>0</v>
      </c>
      <c r="K138" s="41">
        <f t="shared" si="8"/>
        <v>0</v>
      </c>
      <c r="M138" s="84" t="str">
        <f t="shared" si="9"/>
        <v>podaj stawkę!</v>
      </c>
      <c r="N138" s="74">
        <f t="shared" si="10"/>
        <v>1</v>
      </c>
    </row>
    <row r="139" spans="1:14" s="1" customFormat="1" ht="24.75" thickBot="1" x14ac:dyDescent="0.25">
      <c r="A139" s="57">
        <v>99</v>
      </c>
      <c r="B139" s="88" t="s">
        <v>862</v>
      </c>
      <c r="C139" s="14" t="s">
        <v>271</v>
      </c>
      <c r="D139" s="11" t="s">
        <v>272</v>
      </c>
      <c r="E139" s="14" t="s">
        <v>273</v>
      </c>
      <c r="F139" s="37">
        <v>20</v>
      </c>
      <c r="G139" s="38"/>
      <c r="H139" s="39">
        <f t="shared" si="6"/>
        <v>0</v>
      </c>
      <c r="I139" s="90">
        <v>0.08</v>
      </c>
      <c r="J139" s="40">
        <f t="shared" si="7"/>
        <v>0</v>
      </c>
      <c r="K139" s="41">
        <f t="shared" si="8"/>
        <v>0</v>
      </c>
      <c r="M139" s="84" t="str">
        <f t="shared" si="9"/>
        <v>podaj stawkę!</v>
      </c>
      <c r="N139" s="74">
        <f t="shared" si="10"/>
        <v>1</v>
      </c>
    </row>
    <row r="140" spans="1:14" s="1" customFormat="1" ht="25.5" hidden="1" customHeight="1" x14ac:dyDescent="0.2">
      <c r="A140" s="57">
        <v>100</v>
      </c>
      <c r="B140" s="88" t="s">
        <v>863</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863</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863</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863</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30" t="s">
        <v>289</v>
      </c>
      <c r="B147" s="131"/>
      <c r="C147" s="131"/>
      <c r="D147" s="131"/>
      <c r="E147" s="131"/>
      <c r="F147" s="131"/>
      <c r="G147" s="131"/>
      <c r="H147" s="131"/>
      <c r="I147" s="131"/>
      <c r="J147" s="131"/>
      <c r="K147" s="132"/>
      <c r="M147" s="81"/>
      <c r="N147" s="72"/>
    </row>
    <row r="148" spans="1:14" s="1" customFormat="1" ht="30" customHeight="1" x14ac:dyDescent="0.2">
      <c r="A148" s="124" t="s">
        <v>305</v>
      </c>
      <c r="B148" s="127" t="s">
        <v>866</v>
      </c>
      <c r="C148" s="26" t="s">
        <v>939</v>
      </c>
      <c r="D148" s="9" t="s">
        <v>290</v>
      </c>
      <c r="E148" s="18" t="s">
        <v>291</v>
      </c>
      <c r="F148" s="37">
        <v>362</v>
      </c>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podaj stawkę!</v>
      </c>
      <c r="N148" s="74">
        <f t="shared" ref="N148:N211" si="14">IF(M148&lt;&gt;"OK",1,0)</f>
        <v>1</v>
      </c>
    </row>
    <row r="149" spans="1:14" s="1" customFormat="1" ht="36" hidden="1" x14ac:dyDescent="0.2">
      <c r="A149" s="125"/>
      <c r="B149" s="128"/>
      <c r="C149" s="14" t="s">
        <v>292</v>
      </c>
      <c r="D149" s="11" t="s">
        <v>293</v>
      </c>
      <c r="E149" s="14" t="s">
        <v>291</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26"/>
      <c r="B150" s="129"/>
      <c r="C150" s="22" t="s">
        <v>940</v>
      </c>
      <c r="D150" s="23" t="s">
        <v>294</v>
      </c>
      <c r="E150" s="22" t="s">
        <v>291</v>
      </c>
      <c r="F150" s="50">
        <v>1443</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30" t="s">
        <v>295</v>
      </c>
      <c r="B151" s="131"/>
      <c r="C151" s="131"/>
      <c r="D151" s="131"/>
      <c r="E151" s="131"/>
      <c r="F151" s="131"/>
      <c r="G151" s="131"/>
      <c r="H151" s="131"/>
      <c r="I151" s="131"/>
      <c r="J151" s="131"/>
      <c r="K151" s="132"/>
      <c r="M151" s="81"/>
      <c r="N151" s="72"/>
    </row>
    <row r="152" spans="1:14" s="1" customFormat="1" ht="48" hidden="1" x14ac:dyDescent="0.2">
      <c r="A152" s="124" t="s">
        <v>307</v>
      </c>
      <c r="B152" s="127" t="s">
        <v>866</v>
      </c>
      <c r="C152" s="28" t="s">
        <v>296</v>
      </c>
      <c r="D152" s="9" t="s">
        <v>290</v>
      </c>
      <c r="E152" s="18" t="s">
        <v>291</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25"/>
      <c r="B153" s="128"/>
      <c r="C153" s="14" t="s">
        <v>297</v>
      </c>
      <c r="D153" s="10" t="s">
        <v>298</v>
      </c>
      <c r="E153" s="14" t="s">
        <v>291</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26"/>
      <c r="B154" s="129"/>
      <c r="C154" s="29" t="s">
        <v>299</v>
      </c>
      <c r="D154" s="23" t="s">
        <v>294</v>
      </c>
      <c r="E154" s="22" t="s">
        <v>291</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33" t="s">
        <v>300</v>
      </c>
      <c r="B155" s="134"/>
      <c r="C155" s="134"/>
      <c r="D155" s="134"/>
      <c r="E155" s="134"/>
      <c r="F155" s="134"/>
      <c r="G155" s="134"/>
      <c r="H155" s="134"/>
      <c r="I155" s="134"/>
      <c r="J155" s="134"/>
      <c r="K155" s="135"/>
      <c r="M155" s="81"/>
      <c r="N155" s="72"/>
    </row>
    <row r="156" spans="1:14" s="1" customFormat="1" ht="48" hidden="1" x14ac:dyDescent="0.2">
      <c r="A156" s="124" t="s">
        <v>787</v>
      </c>
      <c r="B156" s="127" t="s">
        <v>866</v>
      </c>
      <c r="C156" s="18" t="s">
        <v>301</v>
      </c>
      <c r="D156" s="9" t="s">
        <v>290</v>
      </c>
      <c r="E156" s="18" t="s">
        <v>291</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25"/>
      <c r="B157" s="128"/>
      <c r="C157" s="14" t="s">
        <v>297</v>
      </c>
      <c r="D157" s="11" t="s">
        <v>293</v>
      </c>
      <c r="E157" s="14" t="s">
        <v>291</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26"/>
      <c r="B158" s="129"/>
      <c r="C158" s="22" t="s">
        <v>941</v>
      </c>
      <c r="D158" s="23" t="s">
        <v>294</v>
      </c>
      <c r="E158" s="22" t="s">
        <v>291</v>
      </c>
      <c r="F158" s="50">
        <v>775</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30" t="s">
        <v>303</v>
      </c>
      <c r="B159" s="131"/>
      <c r="C159" s="131"/>
      <c r="D159" s="131"/>
      <c r="E159" s="131"/>
      <c r="F159" s="131"/>
      <c r="G159" s="131"/>
      <c r="H159" s="131"/>
      <c r="I159" s="131"/>
      <c r="J159" s="131"/>
      <c r="K159" s="132"/>
      <c r="M159" s="81"/>
      <c r="N159" s="72"/>
    </row>
    <row r="160" spans="1:14" s="1" customFormat="1" ht="48.75" thickBot="1" x14ac:dyDescent="0.25">
      <c r="A160" s="124" t="s">
        <v>788</v>
      </c>
      <c r="B160" s="127" t="s">
        <v>866</v>
      </c>
      <c r="C160" s="18" t="s">
        <v>942</v>
      </c>
      <c r="D160" s="9" t="s">
        <v>290</v>
      </c>
      <c r="E160" s="18" t="s">
        <v>291</v>
      </c>
      <c r="F160" s="37">
        <v>35</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25"/>
      <c r="B161" s="128"/>
      <c r="C161" s="14" t="s">
        <v>297</v>
      </c>
      <c r="D161" s="11" t="s">
        <v>293</v>
      </c>
      <c r="E161" s="14" t="s">
        <v>291</v>
      </c>
      <c r="F161" s="49"/>
      <c r="G161" s="38"/>
      <c r="H161" s="39">
        <f t="shared" si="22"/>
        <v>0</v>
      </c>
      <c r="I161" s="92">
        <v>0.08</v>
      </c>
      <c r="J161" s="47">
        <f t="shared" si="23"/>
        <v>0</v>
      </c>
      <c r="K161" s="48">
        <f t="shared" si="24"/>
        <v>0</v>
      </c>
      <c r="M161" s="84" t="str">
        <f t="shared" si="13"/>
        <v>OK</v>
      </c>
      <c r="N161" s="74">
        <f t="shared" si="14"/>
        <v>0</v>
      </c>
    </row>
    <row r="162" spans="1:14" s="1" customFormat="1" ht="36.75" hidden="1" thickBot="1" x14ac:dyDescent="0.25">
      <c r="A162" s="126"/>
      <c r="B162" s="129"/>
      <c r="C162" s="22" t="s">
        <v>302</v>
      </c>
      <c r="D162" s="23" t="s">
        <v>294</v>
      </c>
      <c r="E162" s="22" t="s">
        <v>291</v>
      </c>
      <c r="F162" s="50"/>
      <c r="G162" s="38"/>
      <c r="H162" s="39">
        <f t="shared" si="22"/>
        <v>0</v>
      </c>
      <c r="I162" s="92">
        <v>0.08</v>
      </c>
      <c r="J162" s="47">
        <f t="shared" si="23"/>
        <v>0</v>
      </c>
      <c r="K162" s="48">
        <f t="shared" si="24"/>
        <v>0</v>
      </c>
      <c r="M162" s="84" t="str">
        <f t="shared" si="13"/>
        <v>OK</v>
      </c>
      <c r="N162" s="74">
        <f t="shared" si="14"/>
        <v>0</v>
      </c>
    </row>
    <row r="163" spans="1:14" s="1" customFormat="1" ht="45" customHeight="1" thickBot="1" x14ac:dyDescent="0.3">
      <c r="A163" s="130" t="s">
        <v>304</v>
      </c>
      <c r="B163" s="131"/>
      <c r="C163" s="131"/>
      <c r="D163" s="131"/>
      <c r="E163" s="131"/>
      <c r="F163" s="131"/>
      <c r="G163" s="131"/>
      <c r="H163" s="131"/>
      <c r="I163" s="131"/>
      <c r="J163" s="131"/>
      <c r="K163" s="132"/>
      <c r="M163" s="81"/>
      <c r="N163" s="72"/>
    </row>
    <row r="164" spans="1:14" s="1" customFormat="1" ht="48" hidden="1" x14ac:dyDescent="0.2">
      <c r="A164" s="124" t="s">
        <v>789</v>
      </c>
      <c r="B164" s="127" t="s">
        <v>866</v>
      </c>
      <c r="C164" s="18" t="s">
        <v>296</v>
      </c>
      <c r="D164" s="9" t="s">
        <v>290</v>
      </c>
      <c r="E164" s="18" t="s">
        <v>291</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25"/>
      <c r="B165" s="128"/>
      <c r="C165" s="14" t="s">
        <v>297</v>
      </c>
      <c r="D165" s="11" t="s">
        <v>293</v>
      </c>
      <c r="E165" s="14" t="s">
        <v>291</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26"/>
      <c r="B166" s="129"/>
      <c r="C166" s="22" t="s">
        <v>941</v>
      </c>
      <c r="D166" s="23" t="s">
        <v>294</v>
      </c>
      <c r="E166" s="22" t="s">
        <v>291</v>
      </c>
      <c r="F166" s="50">
        <v>130</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30" t="s">
        <v>306</v>
      </c>
      <c r="B167" s="131"/>
      <c r="C167" s="131"/>
      <c r="D167" s="131"/>
      <c r="E167" s="131"/>
      <c r="F167" s="131"/>
      <c r="G167" s="131"/>
      <c r="H167" s="131"/>
      <c r="I167" s="131"/>
      <c r="J167" s="131"/>
      <c r="K167" s="132"/>
      <c r="M167" s="81"/>
      <c r="N167" s="72"/>
    </row>
    <row r="168" spans="1:14" s="1" customFormat="1" ht="24.75" thickBot="1" x14ac:dyDescent="0.25">
      <c r="A168" s="59">
        <v>112</v>
      </c>
      <c r="B168" s="88" t="s">
        <v>867</v>
      </c>
      <c r="C168" s="18" t="s">
        <v>308</v>
      </c>
      <c r="D168" s="9" t="s">
        <v>306</v>
      </c>
      <c r="E168" s="18" t="s">
        <v>291</v>
      </c>
      <c r="F168" s="37">
        <v>2745</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33" t="s">
        <v>311</v>
      </c>
      <c r="B170" s="134"/>
      <c r="C170" s="134"/>
      <c r="D170" s="134"/>
      <c r="E170" s="134"/>
      <c r="F170" s="134"/>
      <c r="G170" s="134"/>
      <c r="H170" s="134"/>
      <c r="I170" s="134"/>
      <c r="J170" s="134"/>
      <c r="K170" s="135"/>
      <c r="M170" s="81"/>
      <c r="N170" s="72"/>
    </row>
    <row r="171" spans="1:14" s="1" customFormat="1" ht="24" x14ac:dyDescent="0.2">
      <c r="A171" s="59">
        <v>114</v>
      </c>
      <c r="B171" s="88" t="s">
        <v>869</v>
      </c>
      <c r="C171" s="26" t="s">
        <v>312</v>
      </c>
      <c r="D171" s="9" t="s">
        <v>313</v>
      </c>
      <c r="E171" s="18" t="s">
        <v>291</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291</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291</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30" t="s">
        <v>318</v>
      </c>
      <c r="B174" s="131"/>
      <c r="C174" s="131"/>
      <c r="D174" s="131"/>
      <c r="E174" s="131"/>
      <c r="F174" s="131"/>
      <c r="G174" s="131"/>
      <c r="H174" s="131"/>
      <c r="I174" s="131"/>
      <c r="J174" s="131"/>
      <c r="K174" s="132"/>
      <c r="M174" s="81"/>
      <c r="N174" s="72"/>
    </row>
    <row r="175" spans="1:14" s="1" customFormat="1" ht="24" x14ac:dyDescent="0.2">
      <c r="A175" s="59">
        <v>117</v>
      </c>
      <c r="B175" s="88" t="s">
        <v>870</v>
      </c>
      <c r="C175" s="28" t="s">
        <v>319</v>
      </c>
      <c r="D175" s="9" t="s">
        <v>320</v>
      </c>
      <c r="E175" s="18" t="s">
        <v>321</v>
      </c>
      <c r="F175" s="63">
        <v>36</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hidden="1" x14ac:dyDescent="0.2">
      <c r="A178" s="51">
        <v>120</v>
      </c>
      <c r="B178" s="88" t="s">
        <v>873</v>
      </c>
      <c r="C178" s="19" t="s">
        <v>326</v>
      </c>
      <c r="D178" s="10" t="s">
        <v>327</v>
      </c>
      <c r="E178" s="15" t="s">
        <v>23</v>
      </c>
      <c r="F178" s="67"/>
      <c r="G178" s="38"/>
      <c r="H178" s="39">
        <f t="shared" si="34"/>
        <v>0</v>
      </c>
      <c r="I178" s="92">
        <v>0.08</v>
      </c>
      <c r="J178" s="47">
        <f t="shared" si="35"/>
        <v>0</v>
      </c>
      <c r="K178" s="48">
        <f t="shared" si="36"/>
        <v>0</v>
      </c>
      <c r="M178" s="84" t="str">
        <f t="shared" si="13"/>
        <v>OK</v>
      </c>
      <c r="N178" s="74">
        <f t="shared" si="14"/>
        <v>0</v>
      </c>
    </row>
    <row r="179" spans="1:14" s="1" customFormat="1" ht="24" x14ac:dyDescent="0.2">
      <c r="A179" s="59">
        <v>121</v>
      </c>
      <c r="B179" s="88" t="s">
        <v>874</v>
      </c>
      <c r="C179" s="19" t="s">
        <v>328</v>
      </c>
      <c r="D179" s="10" t="s">
        <v>329</v>
      </c>
      <c r="E179" s="15" t="s">
        <v>23</v>
      </c>
      <c r="F179" s="67">
        <v>5.82</v>
      </c>
      <c r="G179" s="38"/>
      <c r="H179" s="39">
        <f t="shared" si="34"/>
        <v>0</v>
      </c>
      <c r="I179" s="92">
        <v>0.08</v>
      </c>
      <c r="J179" s="47">
        <f t="shared" si="35"/>
        <v>0</v>
      </c>
      <c r="K179" s="48">
        <f t="shared" si="36"/>
        <v>0</v>
      </c>
      <c r="M179" s="84" t="str">
        <f t="shared" si="13"/>
        <v>podaj stawkę!</v>
      </c>
      <c r="N179" s="74">
        <f t="shared" si="14"/>
        <v>1</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x14ac:dyDescent="0.2">
      <c r="A181" s="59">
        <v>123</v>
      </c>
      <c r="B181" s="88" t="s">
        <v>876</v>
      </c>
      <c r="C181" s="19" t="s">
        <v>332</v>
      </c>
      <c r="D181" s="10" t="s">
        <v>333</v>
      </c>
      <c r="E181" s="15" t="s">
        <v>72</v>
      </c>
      <c r="F181" s="67">
        <v>0.96</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hidden="1" customHeight="1" x14ac:dyDescent="0.2">
      <c r="A183" s="59">
        <v>125</v>
      </c>
      <c r="B183" s="88" t="s">
        <v>878</v>
      </c>
      <c r="C183" s="19" t="s">
        <v>336</v>
      </c>
      <c r="D183" s="10" t="s">
        <v>337</v>
      </c>
      <c r="E183" s="15" t="s">
        <v>223</v>
      </c>
      <c r="F183" s="67"/>
      <c r="G183" s="38"/>
      <c r="H183" s="39">
        <f t="shared" si="34"/>
        <v>0</v>
      </c>
      <c r="I183" s="92">
        <v>0.08</v>
      </c>
      <c r="J183" s="47">
        <f t="shared" si="35"/>
        <v>0</v>
      </c>
      <c r="K183" s="48">
        <f t="shared" si="36"/>
        <v>0</v>
      </c>
      <c r="M183" s="84" t="str">
        <f t="shared" si="13"/>
        <v>OK</v>
      </c>
      <c r="N183" s="74">
        <f t="shared" si="14"/>
        <v>0</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25" t="s">
        <v>470</v>
      </c>
      <c r="B254" s="126" t="s">
        <v>901</v>
      </c>
      <c r="C254" s="14" t="s">
        <v>483</v>
      </c>
      <c r="D254" s="11" t="s">
        <v>484</v>
      </c>
      <c r="E254" s="115" t="s">
        <v>47</v>
      </c>
      <c r="F254" s="164"/>
      <c r="G254" s="167"/>
      <c r="H254" s="172">
        <f t="shared" si="39"/>
        <v>0</v>
      </c>
      <c r="I254" s="175">
        <v>0.08</v>
      </c>
      <c r="J254" s="178">
        <f t="shared" si="40"/>
        <v>0</v>
      </c>
      <c r="K254" s="178">
        <f t="shared" si="41"/>
        <v>0</v>
      </c>
      <c r="M254" s="161" t="str">
        <f t="shared" si="37"/>
        <v>OK</v>
      </c>
      <c r="N254" s="170">
        <f t="shared" si="38"/>
        <v>0</v>
      </c>
    </row>
    <row r="255" spans="1:14" s="1" customFormat="1" ht="24" hidden="1" x14ac:dyDescent="0.2">
      <c r="A255" s="125"/>
      <c r="B255" s="163"/>
      <c r="C255" s="14" t="s">
        <v>485</v>
      </c>
      <c r="D255" s="11" t="s">
        <v>486</v>
      </c>
      <c r="E255" s="115"/>
      <c r="F255" s="165"/>
      <c r="G255" s="168"/>
      <c r="H255" s="173"/>
      <c r="I255" s="176"/>
      <c r="J255" s="179"/>
      <c r="K255" s="179"/>
      <c r="M255" s="161"/>
      <c r="N255" s="170"/>
    </row>
    <row r="256" spans="1:14" s="1" customFormat="1" ht="24" hidden="1" x14ac:dyDescent="0.2">
      <c r="A256" s="125"/>
      <c r="B256" s="124"/>
      <c r="C256" s="14" t="s">
        <v>487</v>
      </c>
      <c r="D256" s="11" t="s">
        <v>488</v>
      </c>
      <c r="E256" s="115"/>
      <c r="F256" s="166"/>
      <c r="G256" s="169"/>
      <c r="H256" s="174"/>
      <c r="I256" s="177"/>
      <c r="J256" s="180"/>
      <c r="K256" s="180"/>
      <c r="M256" s="161"/>
      <c r="N256" s="170"/>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918</v>
      </c>
      <c r="C305" s="19" t="s">
        <v>584</v>
      </c>
      <c r="D305" s="10" t="s">
        <v>585</v>
      </c>
      <c r="E305" s="15" t="s">
        <v>586</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885</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451-88</f>
        <v>363</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162.7-38.7-18</f>
        <v>105.99999999999999</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62.34-62.34</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46</v>
      </c>
    </row>
    <row r="402" spans="1:14" s="1" customFormat="1" x14ac:dyDescent="0.25">
      <c r="C402" s="17"/>
      <c r="M402" s="81"/>
      <c r="N402" s="72"/>
    </row>
    <row r="403" spans="1:14" s="1" customFormat="1" ht="33.75" customHeight="1" x14ac:dyDescent="0.3">
      <c r="A403" s="171" t="s">
        <v>778</v>
      </c>
      <c r="B403" s="171"/>
      <c r="C403" s="171"/>
      <c r="D403" s="71">
        <f>SUM(H17:H146,H148:H150,H152:H154,H156:H158,H160:H162,H164:H166,H168:H169,H171:H173,H175:H400)</f>
        <v>0</v>
      </c>
      <c r="E403" s="7"/>
      <c r="F403" s="7"/>
      <c r="G403" s="7"/>
      <c r="H403" s="95"/>
      <c r="I403" s="96"/>
      <c r="J403" s="96"/>
      <c r="K403" s="97"/>
      <c r="M403" s="85"/>
      <c r="N403" s="46"/>
    </row>
    <row r="404" spans="1:14" s="1" customFormat="1" ht="36.75" customHeight="1" x14ac:dyDescent="0.3">
      <c r="A404" s="171" t="s">
        <v>779</v>
      </c>
      <c r="B404" s="171"/>
      <c r="C404" s="171"/>
      <c r="D404" s="71">
        <f>SUM(K17:K146,K148:K150,K152:K154,K156:K158,K160:K162,K164:K166,K168:K169,K171:K173,K175:K400)</f>
        <v>0</v>
      </c>
      <c r="E404" s="7"/>
      <c r="F404" s="7"/>
      <c r="G404" s="7"/>
      <c r="H404" s="98"/>
      <c r="I404" s="99"/>
      <c r="J404" s="99"/>
      <c r="K404" s="100"/>
      <c r="L404" s="8"/>
      <c r="M404" s="85"/>
      <c r="N404" s="46"/>
    </row>
    <row r="405" spans="1:14" s="1" customFormat="1" x14ac:dyDescent="0.25">
      <c r="C405" s="17"/>
      <c r="E405" s="36"/>
      <c r="F405" s="36"/>
      <c r="G405" s="36"/>
      <c r="H405" s="98"/>
      <c r="I405" s="99"/>
      <c r="J405" s="99"/>
      <c r="K405" s="100"/>
      <c r="L405" s="8"/>
      <c r="M405" s="81"/>
      <c r="N405" s="72"/>
    </row>
    <row r="406" spans="1:14" s="1" customFormat="1" x14ac:dyDescent="0.25">
      <c r="C406" s="17"/>
      <c r="E406" s="36"/>
      <c r="F406" s="36"/>
      <c r="G406" s="36"/>
      <c r="H406" s="101"/>
      <c r="I406" s="102"/>
      <c r="J406" s="102"/>
      <c r="K406" s="103"/>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AVy/sOYZ2LXpIIjlv2yiyvkOugOZLqXxY7U3TiHaVjksrMAp8TvZBR0KdNVFcjvo9nd0E96n73ThVhA9+2hpDQ==" saltValue="c5ltppz8q3kD41SmGyEzTw==" spinCount="100000" sheet="1" selectLockedCells="1"/>
  <mergeCells count="196">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 ref="A174:K174"/>
    <mergeCell ref="A254:A256"/>
    <mergeCell ref="B254:B256"/>
    <mergeCell ref="E254:E256"/>
    <mergeCell ref="F254:F256"/>
    <mergeCell ref="G254:G256"/>
    <mergeCell ref="A156:A158"/>
    <mergeCell ref="B156:B158"/>
    <mergeCell ref="A159:K159"/>
    <mergeCell ref="A160:A162"/>
    <mergeCell ref="B160:B162"/>
    <mergeCell ref="A163:K163"/>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2"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2020-10-23T06:17:23Z</cp:lastPrinted>
  <dcterms:created xsi:type="dcterms:W3CDTF">2020-10-18T08:42:39Z</dcterms:created>
  <dcterms:modified xsi:type="dcterms:W3CDTF">2020-10-23T06:17:29Z</dcterms:modified>
</cp:coreProperties>
</file>