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5" yWindow="105" windowWidth="10005" windowHeight="7005" activeTab="0"/>
  </bookViews>
  <sheets>
    <sheet name="Kosztorys uproszczony" sheetId="1" r:id="rId1"/>
  </sheets>
  <definedNames>
    <definedName name="_xlnm.Print_Area" localSheetId="0">'Kosztorys uproszczony'!$A$1:$H$48</definedName>
  </definedNames>
  <calcPr fullCalcOnLoad="1"/>
</workbook>
</file>

<file path=xl/sharedStrings.xml><?xml version="1.0" encoding="utf-8"?>
<sst xmlns="http://schemas.openxmlformats.org/spreadsheetml/2006/main" count="217" uniqueCount="133">
  <si>
    <t>Wykopy z transportem urobku taczkami dodatek za każde dalsze rozpoczęte 10 m przewozu lub za każdy 1 m różnicy wys. przy przewozach w górę lub w dół; kat. gruntu III</t>
  </si>
  <si>
    <t>2.1</t>
  </si>
  <si>
    <t>KNR 201/206/2</t>
  </si>
  <si>
    <t>Jednostka</t>
  </si>
  <si>
    <t>4.2</t>
  </si>
  <si>
    <t>5.4</t>
  </si>
  <si>
    <t>Nawierzchnie z kostki brukowej betonowej, grubość 6·cm, na podsypce cementowo-piaskowej, kostka szara</t>
  </si>
  <si>
    <t>4.8</t>
  </si>
  <si>
    <t>4.6</t>
  </si>
  <si>
    <t>KNNR 6/113/5</t>
  </si>
  <si>
    <t>Malowanie farbą olejną elementów metalowych, powierzchnie pełne blacha trapezowa</t>
  </si>
  <si>
    <t>2.5</t>
  </si>
  <si>
    <t>3.3</t>
  </si>
  <si>
    <t>Wykonanie ubezpieczenia płytami ażurowymi, płyty 60x40x10·cm, na skarpie, z zakotwieniem szpilkami drewnianymi</t>
  </si>
  <si>
    <t>Malowanie pędzlem lub wałkiem - emalie chlorokauczukowe, konstrukcje szkieletowe, emalia ogólnego stosowania</t>
  </si>
  <si>
    <t>5.6</t>
  </si>
  <si>
    <t>5.8</t>
  </si>
  <si>
    <t>KNKRB 1/303/1</t>
  </si>
  <si>
    <t>2.3</t>
  </si>
  <si>
    <t>Przygotowanie podłoża, skucie skorodowanego betonu na głębokość do 1 cm, powierzchnie poziome i pionowe, mechanicznie</t>
  </si>
  <si>
    <t>szt.</t>
  </si>
  <si>
    <t>Podstawa</t>
  </si>
  <si>
    <t>2.7</t>
  </si>
  <si>
    <t>3.1</t>
  </si>
  <si>
    <t>Odtłuszczanie, konstrukcje szkieletowe</t>
  </si>
  <si>
    <t>4.4</t>
  </si>
  <si>
    <t>Reprofilacja podłoża, zabezpieczenie powierzchni betonu powłoką epoksydową, 2-krotne malowanie, powierzchnie poziome (np. farba epoksydowa Ceresit CF 43), z przesypaniem piaskiem kwarcowym po nałożeniu pierwszej warstwy</t>
  </si>
  <si>
    <t>5.2</t>
  </si>
  <si>
    <t>Zakup i montaż urządzeń siłowni zewnetrznej: 1. Pylon dwustanowiskowy do montażu urządzeń do ćwiczeń siłowych 4 szt., 2. Urządzenia do ćwiczeń siłowych montowene na pylonie: orbitrek 1 szt., wyciąg górny 1 szt., wioślarz 1 szt., kolarz 1 szt.,  prostownik nóg 1 szt., motyl ściskający 1 szt., motyl rozciągający 1 szt., wahadło 1 szt., np. COMES</t>
  </si>
  <si>
    <t>Obrzeża betonowe, 30x8·cm na podsypce piaskowej z wypełnieniem spoin zaprawą cementową</t>
  </si>
  <si>
    <t>1.5</t>
  </si>
  <si>
    <t>1</t>
  </si>
  <si>
    <t>KNR 231/407/4</t>
  </si>
  <si>
    <t>Modernizacja elementów stalowych trybun</t>
  </si>
  <si>
    <t>KNR 231/511/2 (1)</t>
  </si>
  <si>
    <t>5</t>
  </si>
  <si>
    <t>Wzmacnianie podłoża gruntowego geosiatkami i geowłókninami, na gruntach o umiarkowanej nośności, sposobem ręcznym, geosiatka</t>
  </si>
  <si>
    <t>Reprofilacja podłoża, zabezpieczenie powierzchni betonu powłoką epoksydową, 2-krotne malowanie, powierzchnie pionowe i poziome (np. farba epoksydowa Ceresit CF 43)</t>
  </si>
  <si>
    <t>KNR 712/105/3</t>
  </si>
  <si>
    <t>Element</t>
  </si>
  <si>
    <t>1.1</t>
  </si>
  <si>
    <t>Krotność</t>
  </si>
  <si>
    <t>Ilość</t>
  </si>
  <si>
    <t>Modernizacja boiska sportowego do piłki nożnej w miejscowości Wielkanoc, Gmina Gołcza</t>
  </si>
  <si>
    <t>ha</t>
  </si>
  <si>
    <t>KNR 401/1212/1</t>
  </si>
  <si>
    <t>3</t>
  </si>
  <si>
    <t>Modernizacja ciągów komunikacyjnych z kostki brukowej</t>
  </si>
  <si>
    <t>Malowanie pędzlem lub wałkiem - farby do gruntowania chlorokauczukowe, konstrukcje szkieletowe, farba ogólnego stosowania</t>
  </si>
  <si>
    <t>Wykonanie palisady, kołki i słupki Fi·10-12·cm, głębokość wbicia 1,2·m, grunt kategorii I-II, dlugość palisady 1,8·m</t>
  </si>
  <si>
    <t>KNR 211/522/1</t>
  </si>
  <si>
    <t>Demontaż siedzisk stadionowych mocowanych 2 kołkami rozporowymi do podłoża betonowego (siedziska do ponownego wykorzystania)</t>
  </si>
  <si>
    <t>Ręczne ścinanie i karczowanie, krzaki i podszycie gęste</t>
  </si>
  <si>
    <t>1.7</t>
  </si>
  <si>
    <t>m2</t>
  </si>
  <si>
    <t>Montaż kosza na śmieci</t>
  </si>
  <si>
    <t>KNR 202/1214/5</t>
  </si>
  <si>
    <t>1.9</t>
  </si>
  <si>
    <t>KNR 211/411/1</t>
  </si>
  <si>
    <t>1.3</t>
  </si>
  <si>
    <t>Demontaż obrzeży betonowych 100x30x8 cm, montaż nowych obrzeży betonowych 100x30x8 cm na ławie betonowej z oporem, utylizacja materiałów z rozbiórki</t>
  </si>
  <si>
    <t>Roboty ziemne poprzeczne na przerzut z wbudowaniem w nasyp ; kat. gruntu I-III</t>
  </si>
  <si>
    <t>5.1</t>
  </si>
  <si>
    <t>4.7</t>
  </si>
  <si>
    <t>5.10</t>
  </si>
  <si>
    <t>KNR 712/101/3</t>
  </si>
  <si>
    <t>KNKRB 1/303/6</t>
  </si>
  <si>
    <t>3.2</t>
  </si>
  <si>
    <t>Zakup i montaż siedzisk stadionowych montowanych 2 kołkami rozporowymi do podłoża betonowego (wysokość oparcia siedziska 25 cm, kolor żółty i zielony)</t>
  </si>
  <si>
    <t>ZKNR C 2/801/8</t>
  </si>
  <si>
    <t>2.4</t>
  </si>
  <si>
    <t>ZKNR C 2/809/5</t>
  </si>
  <si>
    <t>KNR 712/213/3 (1)</t>
  </si>
  <si>
    <t>m</t>
  </si>
  <si>
    <t>5.5</t>
  </si>
  <si>
    <t>4.3</t>
  </si>
  <si>
    <t>KNKRB 1/317/1</t>
  </si>
  <si>
    <t>KNR 712/204/3 (1)</t>
  </si>
  <si>
    <t>KNR 231/402/4</t>
  </si>
  <si>
    <t>Wykopy z transportem urobku taczkami odspojenie gruntu i przewóz na odl. do 10 m kat. gruntu I-III</t>
  </si>
  <si>
    <t>KNRW 201/109/4</t>
  </si>
  <si>
    <t>2.6</t>
  </si>
  <si>
    <t>Montaż ławek z oparciem, drewnianych, na konstrukcji metalowej</t>
  </si>
  <si>
    <t>kpl</t>
  </si>
  <si>
    <t>Plantowanie i profilowanie powierzchni gruntu rodzimego, ręczne, kategoria gruntu I-III</t>
  </si>
  <si>
    <t>5.3</t>
  </si>
  <si>
    <t>4.5</t>
  </si>
  <si>
    <t>Opis</t>
  </si>
  <si>
    <t>5.9</t>
  </si>
  <si>
    <t>Demontaż kostki brukowej, czyszczenie i przygotowanie kostki brukowej do ponownego wbudowania, wyrównanie i wymiana podbudowy tłuczniowej gr. 25 cm, montaż kostki brukowej, utylizacja materiałów z rozbiórki</t>
  </si>
  <si>
    <t>5.7</t>
  </si>
  <si>
    <t>KNNR 6/113/2</t>
  </si>
  <si>
    <t>4.1</t>
  </si>
  <si>
    <t>Reprofilacja podłoża, zabezpieczenie powierzchni betonu powłoką silikonową, 2-krotne malowanie, powierzchnie pionowe i poziome (np. farba silikonowa Ceresit CT 48)</t>
  </si>
  <si>
    <t>Modernizacja elementów betonowych trybun</t>
  </si>
  <si>
    <t>Podbudowy z kruszyw łamanych, warstwa dolna, po zagęszczeniu 20·cm (kruszywo 31,5-63)</t>
  </si>
  <si>
    <t>Roboty ziemne koparkami podsiębiernymi z transportem urobku samochodami samowyładowczymi, koparka 0,40·m3, grunt kategorii III, wywóz i utylizacja nadmiaru urobku</t>
  </si>
  <si>
    <t>2.2</t>
  </si>
  <si>
    <t>Ławy pod krawężniki, betonowa z oporem</t>
  </si>
  <si>
    <t>Podbudowy z kruszyw łamanych, warstwa górna, po zagęszczeniu 10·cm (kruszywo 0-31,5)</t>
  </si>
  <si>
    <t>4</t>
  </si>
  <si>
    <t>Poręcze stalowe do schodów, wys. 110 cm wraz z montażem</t>
  </si>
  <si>
    <t>Montaż siedzisk stadionowych mocowanych 2 kołkami rozporowymi do podłoża betonowego (siedziska z demontażu)</t>
  </si>
  <si>
    <t>1.4</t>
  </si>
  <si>
    <t>KNNR 1/201/4</t>
  </si>
  <si>
    <t>kpl.</t>
  </si>
  <si>
    <t>Montaż urządzeń siłowni zewnętrznej</t>
  </si>
  <si>
    <t>Reprofilacja podłoża, ręczne uzupełnienie ubytków o głębokości 5-30 mm w betonie klasy B 17,5 - B 30,  powierzchnie poziome i pionowe (np. zaprawa Ceresit CD 25)</t>
  </si>
  <si>
    <t>ZKNR C 2/816/3</t>
  </si>
  <si>
    <t>Roboty ziemne</t>
  </si>
  <si>
    <t>Numer</t>
  </si>
  <si>
    <t>1.2</t>
  </si>
  <si>
    <t>Wymiana lamp oświetleniowych wraz z okablowaniem, lampa np. STEINEL XLED One reflektor x 5 szt.</t>
  </si>
  <si>
    <t>Czyszczenie przez szczotkowanie ręczne do 3 stopnia czystości - stan wyjściowy powierzchni B, konstrukcje szkieletowe</t>
  </si>
  <si>
    <t>Roboty ziemne wykonywane koparkami przedsiębiernymi z transportem urobku samochodami samowyładowczymi na odległość do 1 km, koparka 0,25 m3, kategoria gruntu III-IV wraz z odwozem i utylizacją urobku</t>
  </si>
  <si>
    <t>dm3</t>
  </si>
  <si>
    <t>2</t>
  </si>
  <si>
    <t>KNR 201/505/1</t>
  </si>
  <si>
    <t>1.8</t>
  </si>
  <si>
    <t>Rekultywacja i niwelacja terenów zielonych wraz z dowiezieniem ziemi urodzajnej humusu i obsianiem mieszanką traw</t>
  </si>
  <si>
    <t>ZKNR C 2/803/2</t>
  </si>
  <si>
    <t>Przygotowanie podłoża, mycie wysokociśnieniowe podłoża betonowego</t>
  </si>
  <si>
    <t>m3</t>
  </si>
  <si>
    <t>KNR 911/101/2 (1)</t>
  </si>
  <si>
    <t>1.6</t>
  </si>
  <si>
    <t/>
  </si>
  <si>
    <t xml:space="preserve"> - </t>
  </si>
  <si>
    <t>Cena jedn. 
bez krotności netto</t>
  </si>
  <si>
    <t>Wartość 
netto</t>
  </si>
  <si>
    <t>RAZEM NETTO:</t>
  </si>
  <si>
    <t>VAT 23%</t>
  </si>
  <si>
    <t>RAZEM BRUTTO:</t>
  </si>
  <si>
    <t>PRZEDMIAR ROBÓT / KOSZTORYS OFERTOWY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</si>
</sst>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36"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>
      <alignment/>
      <protection/>
    </xf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3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top"/>
    </xf>
    <xf numFmtId="49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2" fontId="0" fillId="0" borderId="1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="115" zoomScaleNormal="115" zoomScalePageLayoutView="0" workbookViewId="0" topLeftCell="A34">
      <selection activeCell="G5" sqref="G5"/>
    </sheetView>
  </sheetViews>
  <sheetFormatPr defaultColWidth="9.140625" defaultRowHeight="12.75"/>
  <cols>
    <col min="1" max="1" width="9.7109375" style="3" customWidth="1"/>
    <col min="2" max="2" width="18.28125" style="3" customWidth="1"/>
    <col min="3" max="3" width="57.00390625" style="3" customWidth="1"/>
    <col min="4" max="4" width="12.00390625" style="12" customWidth="1"/>
    <col min="5" max="5" width="15.00390625" style="12" customWidth="1"/>
    <col min="6" max="6" width="15.00390625" style="14" customWidth="1"/>
    <col min="7" max="8" width="17.00390625" style="14" customWidth="1"/>
    <col min="9" max="9" width="17.00390625" style="3" customWidth="1"/>
    <col min="10" max="16384" width="9.140625" style="3" customWidth="1"/>
  </cols>
  <sheetData>
    <row r="1" spans="1:8" ht="38.25" customHeight="1">
      <c r="A1" s="18" t="s">
        <v>132</v>
      </c>
      <c r="B1" s="18"/>
      <c r="C1" s="18"/>
      <c r="D1" s="18"/>
      <c r="E1" s="18"/>
      <c r="F1" s="18"/>
      <c r="G1" s="18"/>
      <c r="H1" s="18"/>
    </row>
    <row r="2" spans="1:9" ht="38.25">
      <c r="A2" s="10" t="s">
        <v>110</v>
      </c>
      <c r="B2" s="10" t="s">
        <v>21</v>
      </c>
      <c r="C2" s="10" t="s">
        <v>87</v>
      </c>
      <c r="D2" s="10" t="s">
        <v>3</v>
      </c>
      <c r="E2" s="10" t="s">
        <v>42</v>
      </c>
      <c r="F2" s="10" t="s">
        <v>41</v>
      </c>
      <c r="G2" s="10" t="s">
        <v>127</v>
      </c>
      <c r="H2" s="10" t="s">
        <v>128</v>
      </c>
      <c r="I2" s="1"/>
    </row>
    <row r="3" spans="1:9" s="4" customFormat="1" ht="25.5" customHeight="1">
      <c r="A3" s="19" t="s">
        <v>43</v>
      </c>
      <c r="B3" s="20"/>
      <c r="C3" s="20"/>
      <c r="D3" s="20"/>
      <c r="E3" s="20"/>
      <c r="F3" s="20"/>
      <c r="G3" s="20"/>
      <c r="H3" s="21"/>
      <c r="I3" s="2" t="s">
        <v>125</v>
      </c>
    </row>
    <row r="4" spans="1:9" ht="12.75">
      <c r="A4" s="6" t="s">
        <v>31</v>
      </c>
      <c r="B4" s="7" t="s">
        <v>39</v>
      </c>
      <c r="C4" s="22" t="s">
        <v>94</v>
      </c>
      <c r="D4" s="23"/>
      <c r="E4" s="23"/>
      <c r="F4" s="23"/>
      <c r="G4" s="23"/>
      <c r="H4" s="24"/>
      <c r="I4" s="2" t="s">
        <v>125</v>
      </c>
    </row>
    <row r="5" spans="1:9" ht="38.25">
      <c r="A5" s="8" t="s">
        <v>40</v>
      </c>
      <c r="B5" s="9" t="s">
        <v>126</v>
      </c>
      <c r="C5" s="9" t="s">
        <v>51</v>
      </c>
      <c r="D5" s="11" t="s">
        <v>20</v>
      </c>
      <c r="E5" s="15">
        <v>392</v>
      </c>
      <c r="F5" s="13">
        <v>1</v>
      </c>
      <c r="G5" s="15"/>
      <c r="H5" s="15">
        <f>ROUND(E5*F5*G5,2)</f>
        <v>0</v>
      </c>
      <c r="I5" s="3" t="s">
        <v>125</v>
      </c>
    </row>
    <row r="6" spans="1:9" ht="25.5">
      <c r="A6" s="8" t="s">
        <v>111</v>
      </c>
      <c r="B6" s="9" t="s">
        <v>69</v>
      </c>
      <c r="C6" s="9" t="s">
        <v>121</v>
      </c>
      <c r="D6" s="11" t="s">
        <v>54</v>
      </c>
      <c r="E6" s="15">
        <v>653.35</v>
      </c>
      <c r="F6" s="13">
        <v>1</v>
      </c>
      <c r="G6" s="15"/>
      <c r="H6" s="15">
        <f aca="true" t="shared" si="0" ref="H6:H13">ROUND(E6*F6*G6,2)</f>
        <v>0</v>
      </c>
      <c r="I6" s="3" t="s">
        <v>125</v>
      </c>
    </row>
    <row r="7" spans="1:9" ht="30.75" customHeight="1">
      <c r="A7" s="8" t="s">
        <v>59</v>
      </c>
      <c r="B7" s="9" t="s">
        <v>120</v>
      </c>
      <c r="C7" s="9" t="s">
        <v>19</v>
      </c>
      <c r="D7" s="11" t="s">
        <v>54</v>
      </c>
      <c r="E7" s="15">
        <v>130.67000000000002</v>
      </c>
      <c r="F7" s="13">
        <v>1</v>
      </c>
      <c r="G7" s="15"/>
      <c r="H7" s="15">
        <f t="shared" si="0"/>
        <v>0</v>
      </c>
      <c r="I7" s="3" t="s">
        <v>125</v>
      </c>
    </row>
    <row r="8" spans="1:9" ht="38.25">
      <c r="A8" s="8" t="s">
        <v>103</v>
      </c>
      <c r="B8" s="9" t="s">
        <v>71</v>
      </c>
      <c r="C8" s="9" t="s">
        <v>107</v>
      </c>
      <c r="D8" s="11" t="s">
        <v>115</v>
      </c>
      <c r="E8" s="15">
        <v>1306.7</v>
      </c>
      <c r="F8" s="13">
        <v>1</v>
      </c>
      <c r="G8" s="15"/>
      <c r="H8" s="15">
        <f t="shared" si="0"/>
        <v>0</v>
      </c>
      <c r="I8" s="3" t="s">
        <v>125</v>
      </c>
    </row>
    <row r="9" spans="1:9" ht="38.25">
      <c r="A9" s="8" t="s">
        <v>30</v>
      </c>
      <c r="B9" s="9" t="s">
        <v>108</v>
      </c>
      <c r="C9" s="9" t="s">
        <v>93</v>
      </c>
      <c r="D9" s="11" t="s">
        <v>54</v>
      </c>
      <c r="E9" s="15">
        <v>328.92</v>
      </c>
      <c r="F9" s="13">
        <v>1</v>
      </c>
      <c r="G9" s="15"/>
      <c r="H9" s="15">
        <f t="shared" si="0"/>
        <v>0</v>
      </c>
      <c r="I9" s="3" t="s">
        <v>125</v>
      </c>
    </row>
    <row r="10" spans="1:9" ht="38.25">
      <c r="A10" s="8" t="s">
        <v>124</v>
      </c>
      <c r="B10" s="9" t="s">
        <v>108</v>
      </c>
      <c r="C10" s="9" t="s">
        <v>37</v>
      </c>
      <c r="D10" s="11" t="s">
        <v>54</v>
      </c>
      <c r="E10" s="15">
        <v>142.69</v>
      </c>
      <c r="F10" s="13">
        <v>1</v>
      </c>
      <c r="G10" s="15"/>
      <c r="H10" s="15">
        <f t="shared" si="0"/>
        <v>0</v>
      </c>
      <c r="I10" s="3" t="s">
        <v>125</v>
      </c>
    </row>
    <row r="11" spans="1:9" ht="51">
      <c r="A11" s="8" t="s">
        <v>53</v>
      </c>
      <c r="B11" s="9" t="s">
        <v>108</v>
      </c>
      <c r="C11" s="9" t="s">
        <v>26</v>
      </c>
      <c r="D11" s="11" t="s">
        <v>54</v>
      </c>
      <c r="E11" s="15">
        <v>181.74</v>
      </c>
      <c r="F11" s="13">
        <v>1</v>
      </c>
      <c r="G11" s="15"/>
      <c r="H11" s="15">
        <f t="shared" si="0"/>
        <v>0</v>
      </c>
      <c r="I11" s="3" t="s">
        <v>125</v>
      </c>
    </row>
    <row r="12" spans="1:9" ht="25.5">
      <c r="A12" s="8" t="s">
        <v>118</v>
      </c>
      <c r="B12" s="9" t="s">
        <v>126</v>
      </c>
      <c r="C12" s="9" t="s">
        <v>102</v>
      </c>
      <c r="D12" s="11" t="s">
        <v>20</v>
      </c>
      <c r="E12" s="15">
        <v>292</v>
      </c>
      <c r="F12" s="13">
        <v>1</v>
      </c>
      <c r="G12" s="15"/>
      <c r="H12" s="15">
        <f t="shared" si="0"/>
        <v>0</v>
      </c>
      <c r="I12" s="3" t="s">
        <v>125</v>
      </c>
    </row>
    <row r="13" spans="1:9" ht="38.25">
      <c r="A13" s="8" t="s">
        <v>57</v>
      </c>
      <c r="B13" s="9" t="s">
        <v>126</v>
      </c>
      <c r="C13" s="9" t="s">
        <v>68</v>
      </c>
      <c r="D13" s="11" t="s">
        <v>20</v>
      </c>
      <c r="E13" s="15">
        <v>100</v>
      </c>
      <c r="F13" s="13">
        <v>1</v>
      </c>
      <c r="G13" s="15"/>
      <c r="H13" s="15">
        <f t="shared" si="0"/>
        <v>0</v>
      </c>
      <c r="I13" s="3" t="s">
        <v>125</v>
      </c>
    </row>
    <row r="14" spans="1:9" ht="12.75">
      <c r="A14" s="6" t="s">
        <v>116</v>
      </c>
      <c r="B14" s="7" t="s">
        <v>39</v>
      </c>
      <c r="C14" s="22" t="s">
        <v>33</v>
      </c>
      <c r="D14" s="23"/>
      <c r="E14" s="23"/>
      <c r="F14" s="23"/>
      <c r="G14" s="23"/>
      <c r="H14" s="24"/>
      <c r="I14" s="2" t="s">
        <v>125</v>
      </c>
    </row>
    <row r="15" spans="1:9" ht="25.5">
      <c r="A15" s="8" t="s">
        <v>1</v>
      </c>
      <c r="B15" s="9" t="s">
        <v>65</v>
      </c>
      <c r="C15" s="9" t="s">
        <v>113</v>
      </c>
      <c r="D15" s="11" t="s">
        <v>54</v>
      </c>
      <c r="E15" s="15">
        <v>139.03</v>
      </c>
      <c r="F15" s="13">
        <v>1</v>
      </c>
      <c r="G15" s="15"/>
      <c r="H15" s="15">
        <f>ROUND(E15*F15*G15,2)</f>
        <v>0</v>
      </c>
      <c r="I15" s="3" t="s">
        <v>125</v>
      </c>
    </row>
    <row r="16" spans="1:9" ht="12.75">
      <c r="A16" s="8" t="s">
        <v>97</v>
      </c>
      <c r="B16" s="9" t="s">
        <v>38</v>
      </c>
      <c r="C16" s="9" t="s">
        <v>24</v>
      </c>
      <c r="D16" s="11" t="s">
        <v>54</v>
      </c>
      <c r="E16" s="15">
        <v>359.83</v>
      </c>
      <c r="F16" s="13">
        <v>1</v>
      </c>
      <c r="G16" s="15"/>
      <c r="H16" s="15">
        <f aca="true" t="shared" si="1" ref="H16:H21">ROUND(E16*F16*G16,2)</f>
        <v>0</v>
      </c>
      <c r="I16" s="3" t="s">
        <v>125</v>
      </c>
    </row>
    <row r="17" spans="1:9" ht="25.5">
      <c r="A17" s="8" t="s">
        <v>18</v>
      </c>
      <c r="B17" s="9" t="s">
        <v>45</v>
      </c>
      <c r="C17" s="9" t="s">
        <v>10</v>
      </c>
      <c r="D17" s="11" t="s">
        <v>54</v>
      </c>
      <c r="E17" s="15">
        <v>220.8</v>
      </c>
      <c r="F17" s="13">
        <v>1</v>
      </c>
      <c r="G17" s="15"/>
      <c r="H17" s="15">
        <f t="shared" si="1"/>
        <v>0</v>
      </c>
      <c r="I17" s="3" t="s">
        <v>125</v>
      </c>
    </row>
    <row r="18" spans="1:9" ht="38.25">
      <c r="A18" s="8" t="s">
        <v>70</v>
      </c>
      <c r="B18" s="9" t="s">
        <v>77</v>
      </c>
      <c r="C18" s="9" t="s">
        <v>48</v>
      </c>
      <c r="D18" s="11" t="s">
        <v>54</v>
      </c>
      <c r="E18" s="15">
        <v>139.03</v>
      </c>
      <c r="F18" s="13">
        <v>1</v>
      </c>
      <c r="G18" s="15"/>
      <c r="H18" s="15">
        <f t="shared" si="1"/>
        <v>0</v>
      </c>
      <c r="I18" s="3" t="s">
        <v>125</v>
      </c>
    </row>
    <row r="19" spans="1:8" ht="25.5">
      <c r="A19" s="8" t="s">
        <v>11</v>
      </c>
      <c r="B19" s="9" t="s">
        <v>72</v>
      </c>
      <c r="C19" s="9" t="s">
        <v>14</v>
      </c>
      <c r="D19" s="11" t="s">
        <v>54</v>
      </c>
      <c r="E19" s="15">
        <v>139.03</v>
      </c>
      <c r="F19" s="13">
        <v>2</v>
      </c>
      <c r="G19" s="15"/>
      <c r="H19" s="15">
        <f t="shared" si="1"/>
        <v>0</v>
      </c>
    </row>
    <row r="20" spans="1:9" ht="12.75">
      <c r="A20" s="8" t="s">
        <v>81</v>
      </c>
      <c r="B20" s="9" t="s">
        <v>56</v>
      </c>
      <c r="C20" s="9" t="s">
        <v>101</v>
      </c>
      <c r="D20" s="11" t="s">
        <v>73</v>
      </c>
      <c r="E20" s="15">
        <v>16.8</v>
      </c>
      <c r="F20" s="13">
        <v>1</v>
      </c>
      <c r="G20" s="15"/>
      <c r="H20" s="15">
        <f t="shared" si="1"/>
        <v>0</v>
      </c>
      <c r="I20" s="3" t="s">
        <v>125</v>
      </c>
    </row>
    <row r="21" spans="1:9" ht="25.5">
      <c r="A21" s="8" t="s">
        <v>22</v>
      </c>
      <c r="B21" s="9" t="s">
        <v>126</v>
      </c>
      <c r="C21" s="9" t="s">
        <v>112</v>
      </c>
      <c r="D21" s="11" t="s">
        <v>83</v>
      </c>
      <c r="E21" s="15">
        <v>1</v>
      </c>
      <c r="F21" s="13">
        <v>1</v>
      </c>
      <c r="G21" s="15"/>
      <c r="H21" s="15">
        <f t="shared" si="1"/>
        <v>0</v>
      </c>
      <c r="I21" s="3" t="s">
        <v>125</v>
      </c>
    </row>
    <row r="22" spans="1:9" ht="12.75">
      <c r="A22" s="6" t="s">
        <v>46</v>
      </c>
      <c r="B22" s="7" t="s">
        <v>39</v>
      </c>
      <c r="C22" s="22" t="s">
        <v>47</v>
      </c>
      <c r="D22" s="23"/>
      <c r="E22" s="23"/>
      <c r="F22" s="23"/>
      <c r="G22" s="23"/>
      <c r="H22" s="24"/>
      <c r="I22" s="2" t="s">
        <v>125</v>
      </c>
    </row>
    <row r="23" spans="1:9" ht="51">
      <c r="A23" s="8" t="s">
        <v>23</v>
      </c>
      <c r="B23" s="9" t="s">
        <v>126</v>
      </c>
      <c r="C23" s="9" t="s">
        <v>89</v>
      </c>
      <c r="D23" s="11" t="s">
        <v>54</v>
      </c>
      <c r="E23" s="15">
        <v>319.31</v>
      </c>
      <c r="F23" s="13">
        <v>1</v>
      </c>
      <c r="G23" s="15"/>
      <c r="H23" s="15">
        <f>ROUND(E23*F23*G23,2)</f>
        <v>0</v>
      </c>
      <c r="I23" s="3" t="s">
        <v>125</v>
      </c>
    </row>
    <row r="24" spans="1:9" ht="38.25">
      <c r="A24" s="8" t="s">
        <v>67</v>
      </c>
      <c r="B24" s="9" t="s">
        <v>126</v>
      </c>
      <c r="C24" s="9" t="s">
        <v>60</v>
      </c>
      <c r="D24" s="11" t="s">
        <v>73</v>
      </c>
      <c r="E24" s="15">
        <v>229</v>
      </c>
      <c r="F24" s="13">
        <v>1</v>
      </c>
      <c r="G24" s="15"/>
      <c r="H24" s="15">
        <f>ROUND(E24*F24*G24,2)</f>
        <v>0</v>
      </c>
      <c r="I24" s="3" t="s">
        <v>125</v>
      </c>
    </row>
    <row r="25" spans="1:9" ht="25.5">
      <c r="A25" s="8" t="s">
        <v>12</v>
      </c>
      <c r="B25" s="9" t="s">
        <v>58</v>
      </c>
      <c r="C25" s="9" t="s">
        <v>13</v>
      </c>
      <c r="D25" s="11" t="s">
        <v>54</v>
      </c>
      <c r="E25" s="15">
        <v>60.36</v>
      </c>
      <c r="F25" s="13">
        <v>1</v>
      </c>
      <c r="G25" s="15"/>
      <c r="H25" s="15">
        <f>ROUND(E25*F25*G25,2)</f>
        <v>0</v>
      </c>
      <c r="I25" s="3" t="s">
        <v>125</v>
      </c>
    </row>
    <row r="26" spans="1:9" ht="12.75">
      <c r="A26" s="6" t="s">
        <v>100</v>
      </c>
      <c r="B26" s="7" t="s">
        <v>39</v>
      </c>
      <c r="C26" s="22" t="s">
        <v>109</v>
      </c>
      <c r="D26" s="23"/>
      <c r="E26" s="23"/>
      <c r="F26" s="23"/>
      <c r="G26" s="23"/>
      <c r="H26" s="24"/>
      <c r="I26" s="2" t="s">
        <v>125</v>
      </c>
    </row>
    <row r="27" spans="1:9" ht="12.75">
      <c r="A27" s="8" t="s">
        <v>92</v>
      </c>
      <c r="B27" s="9" t="s">
        <v>80</v>
      </c>
      <c r="C27" s="9" t="s">
        <v>52</v>
      </c>
      <c r="D27" s="11" t="s">
        <v>44</v>
      </c>
      <c r="E27" s="15">
        <v>0.2</v>
      </c>
      <c r="F27" s="13">
        <v>1</v>
      </c>
      <c r="G27" s="15"/>
      <c r="H27" s="15">
        <f>ROUND(E27*F27*G27,2)</f>
        <v>0</v>
      </c>
      <c r="I27" s="3" t="s">
        <v>125</v>
      </c>
    </row>
    <row r="28" spans="1:9" ht="25.5">
      <c r="A28" s="8" t="s">
        <v>4</v>
      </c>
      <c r="B28" s="9" t="s">
        <v>50</v>
      </c>
      <c r="C28" s="9" t="s">
        <v>49</v>
      </c>
      <c r="D28" s="11" t="s">
        <v>73</v>
      </c>
      <c r="E28" s="15">
        <v>52</v>
      </c>
      <c r="F28" s="13">
        <v>1</v>
      </c>
      <c r="G28" s="15"/>
      <c r="H28" s="15">
        <f aca="true" t="shared" si="2" ref="H28:H34">ROUND(E28*F28*G28,2)</f>
        <v>0</v>
      </c>
      <c r="I28" s="3" t="s">
        <v>125</v>
      </c>
    </row>
    <row r="29" spans="1:9" ht="38.25">
      <c r="A29" s="8" t="s">
        <v>75</v>
      </c>
      <c r="B29" s="9" t="s">
        <v>2</v>
      </c>
      <c r="C29" s="9" t="s">
        <v>96</v>
      </c>
      <c r="D29" s="11" t="s">
        <v>122</v>
      </c>
      <c r="E29" s="15">
        <v>290</v>
      </c>
      <c r="F29" s="13">
        <v>1</v>
      </c>
      <c r="G29" s="15"/>
      <c r="H29" s="15">
        <f t="shared" si="2"/>
        <v>0</v>
      </c>
      <c r="I29" s="3" t="s">
        <v>125</v>
      </c>
    </row>
    <row r="30" spans="1:9" ht="25.5">
      <c r="A30" s="8" t="s">
        <v>25</v>
      </c>
      <c r="B30" s="9" t="s">
        <v>17</v>
      </c>
      <c r="C30" s="9" t="s">
        <v>79</v>
      </c>
      <c r="D30" s="11" t="s">
        <v>122</v>
      </c>
      <c r="E30" s="15">
        <v>20</v>
      </c>
      <c r="F30" s="13">
        <v>1</v>
      </c>
      <c r="G30" s="15"/>
      <c r="H30" s="15">
        <f t="shared" si="2"/>
        <v>0</v>
      </c>
      <c r="I30" s="3" t="s">
        <v>125</v>
      </c>
    </row>
    <row r="31" spans="1:8" ht="38.25">
      <c r="A31" s="8" t="s">
        <v>86</v>
      </c>
      <c r="B31" s="9" t="s">
        <v>66</v>
      </c>
      <c r="C31" s="9" t="s">
        <v>0</v>
      </c>
      <c r="D31" s="11" t="s">
        <v>122</v>
      </c>
      <c r="E31" s="15">
        <v>20</v>
      </c>
      <c r="F31" s="13">
        <v>5</v>
      </c>
      <c r="G31" s="15"/>
      <c r="H31" s="15">
        <f t="shared" si="2"/>
        <v>0</v>
      </c>
    </row>
    <row r="32" spans="1:9" ht="25.5">
      <c r="A32" s="8" t="s">
        <v>8</v>
      </c>
      <c r="B32" s="9" t="s">
        <v>76</v>
      </c>
      <c r="C32" s="9" t="s">
        <v>61</v>
      </c>
      <c r="D32" s="11" t="s">
        <v>122</v>
      </c>
      <c r="E32" s="15">
        <v>20</v>
      </c>
      <c r="F32" s="13">
        <v>1</v>
      </c>
      <c r="G32" s="15"/>
      <c r="H32" s="15">
        <f t="shared" si="2"/>
        <v>0</v>
      </c>
      <c r="I32" s="3" t="s">
        <v>125</v>
      </c>
    </row>
    <row r="33" spans="1:9" ht="25.5">
      <c r="A33" s="8" t="s">
        <v>63</v>
      </c>
      <c r="B33" s="9" t="s">
        <v>117</v>
      </c>
      <c r="C33" s="9" t="s">
        <v>84</v>
      </c>
      <c r="D33" s="11" t="s">
        <v>54</v>
      </c>
      <c r="E33" s="15">
        <v>185</v>
      </c>
      <c r="F33" s="13">
        <v>1</v>
      </c>
      <c r="G33" s="15"/>
      <c r="H33" s="15">
        <f t="shared" si="2"/>
        <v>0</v>
      </c>
      <c r="I33" s="3" t="s">
        <v>125</v>
      </c>
    </row>
    <row r="34" spans="1:9" ht="38.25">
      <c r="A34" s="8" t="s">
        <v>7</v>
      </c>
      <c r="B34" s="9" t="s">
        <v>123</v>
      </c>
      <c r="C34" s="9" t="s">
        <v>36</v>
      </c>
      <c r="D34" s="11" t="s">
        <v>54</v>
      </c>
      <c r="E34" s="15">
        <v>185</v>
      </c>
      <c r="F34" s="13">
        <v>1</v>
      </c>
      <c r="G34" s="15"/>
      <c r="H34" s="15">
        <f t="shared" si="2"/>
        <v>0</v>
      </c>
      <c r="I34" s="3" t="s">
        <v>125</v>
      </c>
    </row>
    <row r="35" spans="1:9" ht="12.75">
      <c r="A35" s="6" t="s">
        <v>35</v>
      </c>
      <c r="B35" s="7" t="s">
        <v>39</v>
      </c>
      <c r="C35" s="22" t="s">
        <v>106</v>
      </c>
      <c r="D35" s="23"/>
      <c r="E35" s="23"/>
      <c r="F35" s="23"/>
      <c r="G35" s="23"/>
      <c r="H35" s="24"/>
      <c r="I35" s="2" t="s">
        <v>125</v>
      </c>
    </row>
    <row r="36" spans="1:9" ht="76.5">
      <c r="A36" s="8" t="s">
        <v>62</v>
      </c>
      <c r="B36" s="9" t="s">
        <v>126</v>
      </c>
      <c r="C36" s="9" t="s">
        <v>28</v>
      </c>
      <c r="D36" s="11" t="s">
        <v>105</v>
      </c>
      <c r="E36" s="15">
        <v>1</v>
      </c>
      <c r="F36" s="13">
        <v>1</v>
      </c>
      <c r="G36" s="15"/>
      <c r="H36" s="15">
        <f>ROUND(E36*F36*G36,2)</f>
        <v>0</v>
      </c>
      <c r="I36" s="3" t="s">
        <v>125</v>
      </c>
    </row>
    <row r="37" spans="1:9" ht="12.75">
      <c r="A37" s="8" t="s">
        <v>27</v>
      </c>
      <c r="B37" s="9" t="s">
        <v>126</v>
      </c>
      <c r="C37" s="9" t="s">
        <v>82</v>
      </c>
      <c r="D37" s="11" t="s">
        <v>20</v>
      </c>
      <c r="E37" s="15">
        <v>2</v>
      </c>
      <c r="F37" s="13">
        <v>1</v>
      </c>
      <c r="G37" s="15"/>
      <c r="H37" s="15">
        <f aca="true" t="shared" si="3" ref="H37:H45">ROUND(E37*F37*G37,2)</f>
        <v>0</v>
      </c>
      <c r="I37" s="3" t="s">
        <v>125</v>
      </c>
    </row>
    <row r="38" spans="1:9" ht="12.75">
      <c r="A38" s="8" t="s">
        <v>85</v>
      </c>
      <c r="B38" s="9" t="s">
        <v>126</v>
      </c>
      <c r="C38" s="9" t="s">
        <v>55</v>
      </c>
      <c r="D38" s="11" t="s">
        <v>20</v>
      </c>
      <c r="E38" s="15">
        <v>1</v>
      </c>
      <c r="F38" s="13">
        <v>1</v>
      </c>
      <c r="G38" s="15"/>
      <c r="H38" s="15">
        <f t="shared" si="3"/>
        <v>0</v>
      </c>
      <c r="I38" s="3" t="s">
        <v>125</v>
      </c>
    </row>
    <row r="39" spans="1:9" ht="51">
      <c r="A39" s="8" t="s">
        <v>5</v>
      </c>
      <c r="B39" s="9" t="s">
        <v>104</v>
      </c>
      <c r="C39" s="9" t="s">
        <v>114</v>
      </c>
      <c r="D39" s="11" t="s">
        <v>122</v>
      </c>
      <c r="E39" s="15">
        <v>8.96</v>
      </c>
      <c r="F39" s="13">
        <v>1</v>
      </c>
      <c r="G39" s="15"/>
      <c r="H39" s="15">
        <f t="shared" si="3"/>
        <v>0</v>
      </c>
      <c r="I39" s="3" t="s">
        <v>125</v>
      </c>
    </row>
    <row r="40" spans="1:9" ht="25.5">
      <c r="A40" s="8" t="s">
        <v>74</v>
      </c>
      <c r="B40" s="9" t="s">
        <v>91</v>
      </c>
      <c r="C40" s="9" t="s">
        <v>95</v>
      </c>
      <c r="D40" s="11" t="s">
        <v>54</v>
      </c>
      <c r="E40" s="15">
        <v>29.88</v>
      </c>
      <c r="F40" s="13">
        <v>1</v>
      </c>
      <c r="G40" s="15"/>
      <c r="H40" s="15">
        <f t="shared" si="3"/>
        <v>0</v>
      </c>
      <c r="I40" s="3" t="s">
        <v>125</v>
      </c>
    </row>
    <row r="41" spans="1:9" ht="25.5">
      <c r="A41" s="8" t="s">
        <v>15</v>
      </c>
      <c r="B41" s="9" t="s">
        <v>9</v>
      </c>
      <c r="C41" s="9" t="s">
        <v>99</v>
      </c>
      <c r="D41" s="11" t="s">
        <v>54</v>
      </c>
      <c r="E41" s="15">
        <v>29.88</v>
      </c>
      <c r="F41" s="13">
        <v>1</v>
      </c>
      <c r="G41" s="15"/>
      <c r="H41" s="15">
        <f t="shared" si="3"/>
        <v>0</v>
      </c>
      <c r="I41" s="3" t="s">
        <v>125</v>
      </c>
    </row>
    <row r="42" spans="1:9" ht="25.5">
      <c r="A42" s="8" t="s">
        <v>90</v>
      </c>
      <c r="B42" s="9" t="s">
        <v>32</v>
      </c>
      <c r="C42" s="9" t="s">
        <v>29</v>
      </c>
      <c r="D42" s="11" t="s">
        <v>73</v>
      </c>
      <c r="E42" s="15">
        <v>28.75</v>
      </c>
      <c r="F42" s="13">
        <v>1</v>
      </c>
      <c r="G42" s="15"/>
      <c r="H42" s="15">
        <f t="shared" si="3"/>
        <v>0</v>
      </c>
      <c r="I42" s="3" t="s">
        <v>125</v>
      </c>
    </row>
    <row r="43" spans="1:9" ht="12.75">
      <c r="A43" s="8" t="s">
        <v>16</v>
      </c>
      <c r="B43" s="9" t="s">
        <v>78</v>
      </c>
      <c r="C43" s="9" t="s">
        <v>98</v>
      </c>
      <c r="D43" s="11" t="s">
        <v>122</v>
      </c>
      <c r="E43" s="15">
        <v>1.1500000000000001</v>
      </c>
      <c r="F43" s="13">
        <v>1</v>
      </c>
      <c r="G43" s="15"/>
      <c r="H43" s="15">
        <f t="shared" si="3"/>
        <v>0</v>
      </c>
      <c r="I43" s="3" t="s">
        <v>125</v>
      </c>
    </row>
    <row r="44" spans="1:9" ht="25.5">
      <c r="A44" s="8" t="s">
        <v>88</v>
      </c>
      <c r="B44" s="9" t="s">
        <v>34</v>
      </c>
      <c r="C44" s="9" t="s">
        <v>6</v>
      </c>
      <c r="D44" s="11" t="s">
        <v>54</v>
      </c>
      <c r="E44" s="15">
        <v>29.88</v>
      </c>
      <c r="F44" s="13">
        <v>1</v>
      </c>
      <c r="G44" s="15"/>
      <c r="H44" s="15">
        <f t="shared" si="3"/>
        <v>0</v>
      </c>
      <c r="I44" s="3" t="s">
        <v>125</v>
      </c>
    </row>
    <row r="45" spans="1:9" ht="25.5">
      <c r="A45" s="8" t="s">
        <v>64</v>
      </c>
      <c r="B45" s="9" t="s">
        <v>126</v>
      </c>
      <c r="C45" s="9" t="s">
        <v>119</v>
      </c>
      <c r="D45" s="11" t="s">
        <v>54</v>
      </c>
      <c r="E45" s="15">
        <v>88.08</v>
      </c>
      <c r="F45" s="13">
        <v>1</v>
      </c>
      <c r="G45" s="15"/>
      <c r="H45" s="15">
        <f t="shared" si="3"/>
        <v>0</v>
      </c>
      <c r="I45" s="3" t="s">
        <v>125</v>
      </c>
    </row>
    <row r="46" spans="1:9" ht="12.75">
      <c r="A46" s="17" t="s">
        <v>129</v>
      </c>
      <c r="B46" s="17"/>
      <c r="C46" s="17"/>
      <c r="D46" s="17"/>
      <c r="E46" s="17"/>
      <c r="F46" s="17"/>
      <c r="G46" s="17"/>
      <c r="H46" s="16">
        <f>SUM(H5:H45)</f>
        <v>0</v>
      </c>
      <c r="I46" s="5"/>
    </row>
    <row r="47" spans="1:8" ht="12.75">
      <c r="A47" s="17" t="s">
        <v>130</v>
      </c>
      <c r="B47" s="17"/>
      <c r="C47" s="17"/>
      <c r="D47" s="17"/>
      <c r="E47" s="17"/>
      <c r="F47" s="17"/>
      <c r="G47" s="17"/>
      <c r="H47" s="16">
        <f>ROUND(H46*0.23,2)</f>
        <v>0</v>
      </c>
    </row>
    <row r="48" spans="1:8" ht="12.75">
      <c r="A48" s="17" t="s">
        <v>131</v>
      </c>
      <c r="B48" s="17"/>
      <c r="C48" s="17"/>
      <c r="D48" s="17"/>
      <c r="E48" s="17"/>
      <c r="F48" s="17"/>
      <c r="G48" s="17"/>
      <c r="H48" s="16">
        <f>H46+H47</f>
        <v>0</v>
      </c>
    </row>
  </sheetData>
  <sheetProtection/>
  <mergeCells count="10">
    <mergeCell ref="A46:G46"/>
    <mergeCell ref="A47:G47"/>
    <mergeCell ref="A48:G48"/>
    <mergeCell ref="A1:H1"/>
    <mergeCell ref="A3:H3"/>
    <mergeCell ref="C4:H4"/>
    <mergeCell ref="C14:H14"/>
    <mergeCell ref="C22:H22"/>
    <mergeCell ref="C26:H26"/>
    <mergeCell ref="C35:H35"/>
  </mergeCells>
  <printOptions horizontalCentered="1"/>
  <pageMargins left="0.7480314960629921" right="0.7480314960629921" top="0.984251968503937" bottom="0.984251968503937" header="0.5118110236220472" footer="0.5118110236220472"/>
  <pageSetup fitToHeight="2" fitToWidth="2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Błaut Tomasz</cp:lastModifiedBy>
  <cp:lastPrinted>2021-07-22T11:45:05Z</cp:lastPrinted>
  <dcterms:modified xsi:type="dcterms:W3CDTF">2021-07-22T11:46:03Z</dcterms:modified>
  <cp:category/>
  <cp:version/>
  <cp:contentType/>
  <cp:contentStatus/>
</cp:coreProperties>
</file>