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kladutylizacyjny-my.sharepoint.com/personal/zkunikowski_zut_com_pl/Documents/Dokumenty/ZK/SIWZ i oferty/poniżej 130 tys.2022/Klimatyzacja 2022/"/>
    </mc:Choice>
  </mc:AlternateContent>
  <xr:revisionPtr revIDLastSave="18" documentId="8_{626ACF94-AC2E-4DB5-AE7D-451625E92A4D}" xr6:coauthVersionLast="47" xr6:coauthVersionMax="47" xr10:uidLastSave="{70E3D477-DDB5-4347-9117-8388AB78CCBC}"/>
  <bookViews>
    <workbookView xWindow="-120" yWindow="-120" windowWidth="29040" windowHeight="15840" xr2:uid="{00000000-000D-0000-FFFF-FFFF00000000}"/>
  </bookViews>
  <sheets>
    <sheet name="Załącznik 1 " sheetId="1" r:id="rId1"/>
    <sheet name="filtry" sheetId="2" r:id="rId2"/>
  </sheets>
  <definedNames>
    <definedName name="_xlnm.Print_Titles" localSheetId="0">'Załącznik 1 '!$1:$1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6" i="1" l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P12" i="2" l="1"/>
  <c r="O9" i="2"/>
  <c r="O7" i="2"/>
  <c r="O6" i="2"/>
  <c r="O5" i="2"/>
  <c r="O10" i="2"/>
  <c r="O8" i="2"/>
  <c r="O12" i="2" l="1"/>
  <c r="B7" i="2" l="1"/>
  <c r="B9" i="2"/>
  <c r="B4" i="2" l="1"/>
  <c r="B5" i="2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ZKunikowski</author>
  </authors>
  <commentList>
    <comment ref="P6" authorId="0" shapeId="0" xr:uid="{84B7A8E2-68E3-4650-BA16-00397C88D80C}">
      <text>
        <r>
          <rPr>
            <b/>
            <sz val="9"/>
            <color indexed="81"/>
            <rFont val="Tahoma"/>
            <family val="2"/>
            <charset val="238"/>
          </rPr>
          <t>ZKunikowski:</t>
        </r>
        <r>
          <rPr>
            <sz val="9"/>
            <color indexed="81"/>
            <rFont val="Tahoma"/>
            <family val="2"/>
            <charset val="238"/>
          </rPr>
          <t xml:space="preserve">
Wymiana dwóch klimatyzatorów szaf</t>
        </r>
      </text>
    </comment>
    <comment ref="P7" authorId="0" shapeId="0" xr:uid="{4191118D-9E7C-4E9E-9BD9-7770371F34C8}">
      <text>
        <r>
          <rPr>
            <b/>
            <sz val="9"/>
            <color indexed="81"/>
            <rFont val="Tahoma"/>
            <family val="2"/>
            <charset val="238"/>
          </rPr>
          <t>ZKunikowski:</t>
        </r>
        <r>
          <rPr>
            <sz val="9"/>
            <color indexed="81"/>
            <rFont val="Tahoma"/>
            <family val="2"/>
            <charset val="238"/>
          </rPr>
          <t xml:space="preserve">
swymiana sterownika centrali</t>
        </r>
      </text>
    </comment>
    <comment ref="P8" authorId="0" shapeId="0" xr:uid="{D6444E89-B832-4873-979A-17F59B08C0F8}">
      <text>
        <r>
          <rPr>
            <b/>
            <sz val="9"/>
            <color indexed="81"/>
            <rFont val="Tahoma"/>
            <family val="2"/>
            <charset val="238"/>
          </rPr>
          <t>ZKunikowski:</t>
        </r>
        <r>
          <rPr>
            <sz val="9"/>
            <color indexed="81"/>
            <rFont val="Tahoma"/>
            <family val="2"/>
            <charset val="238"/>
          </rPr>
          <t xml:space="preserve">
dokładne czyszczenie chłodnic klimatyzatorów
- wymiana sterownika 
-naprawa klimy Panasonic</t>
        </r>
      </text>
    </comment>
    <comment ref="P9" authorId="0" shapeId="0" xr:uid="{32ADF607-7A70-4AFD-8718-DF78F6537E6A}">
      <text>
        <r>
          <rPr>
            <b/>
            <sz val="9"/>
            <color indexed="81"/>
            <rFont val="Tahoma"/>
            <family val="2"/>
            <charset val="238"/>
          </rPr>
          <t>ZKunikowski: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 xr:uid="{45BAE791-8659-4301-AA6E-DC8BD220A27B}">
      <text>
        <r>
          <rPr>
            <b/>
            <sz val="9"/>
            <color indexed="81"/>
            <rFont val="Tahoma"/>
            <family val="2"/>
            <charset val="238"/>
          </rPr>
          <t>ZKunikowski:</t>
        </r>
        <r>
          <rPr>
            <sz val="9"/>
            <color indexed="81"/>
            <rFont val="Tahoma"/>
            <family val="2"/>
            <charset val="238"/>
          </rPr>
          <t xml:space="preserve">
wymiana sprężarek 34 i 37 
czyszczenie wymiennika 28</t>
        </r>
      </text>
    </comment>
  </commentList>
</comments>
</file>

<file path=xl/sharedStrings.xml><?xml version="1.0" encoding="utf-8"?>
<sst xmlns="http://schemas.openxmlformats.org/spreadsheetml/2006/main" count="290" uniqueCount="176">
  <si>
    <t>l.p</t>
  </si>
  <si>
    <t>Oznaczenie</t>
  </si>
  <si>
    <t>Urządzenie</t>
  </si>
  <si>
    <t>serwisów / rok</t>
  </si>
  <si>
    <t>klimatyzator Split</t>
  </si>
  <si>
    <t>OGÓL</t>
  </si>
  <si>
    <t>klimatyzator przenośny</t>
  </si>
  <si>
    <t>klimatyzator Multi Split</t>
  </si>
  <si>
    <t>204-K1</t>
  </si>
  <si>
    <t>204-KP1</t>
  </si>
  <si>
    <t xml:space="preserve">klimatyzator przenośny </t>
  </si>
  <si>
    <t>FD-630x330x100-G4</t>
  </si>
  <si>
    <t xml:space="preserve">linia grzewczo-nawiewna </t>
  </si>
  <si>
    <t>FD-940x330x100-G4</t>
  </si>
  <si>
    <t>301-K1</t>
  </si>
  <si>
    <t>301-K2</t>
  </si>
  <si>
    <t>304-NW1</t>
  </si>
  <si>
    <t>centrala klimatyzacyjna</t>
  </si>
  <si>
    <t>SORT</t>
  </si>
  <si>
    <t>304-NW2</t>
  </si>
  <si>
    <t>304-NW3</t>
  </si>
  <si>
    <t>304-NW3A</t>
  </si>
  <si>
    <t>304-NW5</t>
  </si>
  <si>
    <t>304-AWL1</t>
  </si>
  <si>
    <t>Agregat wody lodowej</t>
  </si>
  <si>
    <t>304-AWL2</t>
  </si>
  <si>
    <t>304-AWL3A</t>
  </si>
  <si>
    <t>304-AWL5</t>
  </si>
  <si>
    <t>304-NNK1</t>
  </si>
  <si>
    <t>304-ST-KS1</t>
  </si>
  <si>
    <t xml:space="preserve">klimatyzator sufitowy </t>
  </si>
  <si>
    <t>304-ST-KS2</t>
  </si>
  <si>
    <t>304-T124,335</t>
  </si>
  <si>
    <t>chłodnica szaf elektr.</t>
  </si>
  <si>
    <t>304-T224</t>
  </si>
  <si>
    <t>304-T320</t>
  </si>
  <si>
    <t>304-T411</t>
  </si>
  <si>
    <t>FD-940x430x100-G4</t>
  </si>
  <si>
    <t>MON</t>
  </si>
  <si>
    <t>401-SZ1</t>
  </si>
  <si>
    <t>klimatyzator szafy el.</t>
  </si>
  <si>
    <t>KTUN</t>
  </si>
  <si>
    <t>401-SZ2</t>
  </si>
  <si>
    <t>401-SZ3</t>
  </si>
  <si>
    <t>401-SZ4</t>
  </si>
  <si>
    <t>401-SZ5</t>
  </si>
  <si>
    <t>401-SZ6</t>
  </si>
  <si>
    <t>401-SB</t>
  </si>
  <si>
    <t>500-W3</t>
  </si>
  <si>
    <t>500-W4</t>
  </si>
  <si>
    <t>500-W5</t>
  </si>
  <si>
    <t>500-W6</t>
  </si>
  <si>
    <t>500-W7</t>
  </si>
  <si>
    <t>500-W8</t>
  </si>
  <si>
    <t>500-W9</t>
  </si>
  <si>
    <t>500-W10</t>
  </si>
  <si>
    <t>500-W11</t>
  </si>
  <si>
    <t>500-W12</t>
  </si>
  <si>
    <t>500-W13</t>
  </si>
  <si>
    <t>500-W14</t>
  </si>
  <si>
    <t>500-W15</t>
  </si>
  <si>
    <t>500-W16</t>
  </si>
  <si>
    <t>500-W17</t>
  </si>
  <si>
    <t>500-W18</t>
  </si>
  <si>
    <t>500-W19</t>
  </si>
  <si>
    <t>500-W20</t>
  </si>
  <si>
    <t>500-W21</t>
  </si>
  <si>
    <t>500-W22</t>
  </si>
  <si>
    <t>500-W23</t>
  </si>
  <si>
    <t>500-W24</t>
  </si>
  <si>
    <t>500-W25</t>
  </si>
  <si>
    <t>FD-940x330x96-G4</t>
  </si>
  <si>
    <t>FD-630x330x96-G4</t>
  </si>
  <si>
    <t>600-K1</t>
  </si>
  <si>
    <t>ELEK</t>
  </si>
  <si>
    <t>600-K2</t>
  </si>
  <si>
    <t>600-K3</t>
  </si>
  <si>
    <t>agregat wody lodowej</t>
  </si>
  <si>
    <t>701-SZ1</t>
  </si>
  <si>
    <t>POD</t>
  </si>
  <si>
    <t>701-SZ2</t>
  </si>
  <si>
    <t>701-N1</t>
  </si>
  <si>
    <t>701-N3</t>
  </si>
  <si>
    <t>Centrala wentylacyjna nawiewna</t>
  </si>
  <si>
    <t>701-N2</t>
  </si>
  <si>
    <t>401-KP2</t>
  </si>
  <si>
    <t>FD-592x1105x96-G4</t>
  </si>
  <si>
    <t>FD-592x490x100-G4</t>
  </si>
  <si>
    <t>Etykiety wierszy</t>
  </si>
  <si>
    <t>Suma z 2021</t>
  </si>
  <si>
    <t>Suma z 2022</t>
  </si>
  <si>
    <t>razem</t>
  </si>
  <si>
    <t>FD-630x430x100-G4</t>
  </si>
  <si>
    <t>FD-879x592x100-G4</t>
  </si>
  <si>
    <t>592x592x150-F5</t>
  </si>
  <si>
    <t>(puste)</t>
  </si>
  <si>
    <t>592x270x50-F5</t>
  </si>
  <si>
    <t>Suma końcowa</t>
  </si>
  <si>
    <t>FD-570x270x50-G4</t>
  </si>
  <si>
    <t>592x395x150-F5</t>
  </si>
  <si>
    <t>na 206,501</t>
  </si>
  <si>
    <t>ok</t>
  </si>
  <si>
    <t>500-NW1</t>
  </si>
  <si>
    <t>500-NG9</t>
  </si>
  <si>
    <t>500-NG10</t>
  </si>
  <si>
    <t>500-NG3</t>
  </si>
  <si>
    <t>500-NG4</t>
  </si>
  <si>
    <t>500-NG5</t>
  </si>
  <si>
    <t>500-NG6</t>
  </si>
  <si>
    <t>500-NG7</t>
  </si>
  <si>
    <t>500-NG8</t>
  </si>
  <si>
    <t>311-NG1</t>
  </si>
  <si>
    <t>501-NG1</t>
  </si>
  <si>
    <t>501-N-2LG</t>
  </si>
  <si>
    <t>501-N-2LD</t>
  </si>
  <si>
    <t>501-N-2PG</t>
  </si>
  <si>
    <t>501-N-2PD</t>
  </si>
  <si>
    <t>507-NW2</t>
  </si>
  <si>
    <t>507-NW1</t>
  </si>
  <si>
    <t>507-NW3</t>
  </si>
  <si>
    <t>507-W6</t>
  </si>
  <si>
    <t>507-W7</t>
  </si>
  <si>
    <t>507-W8</t>
  </si>
  <si>
    <t>507-W9</t>
  </si>
  <si>
    <t>507-W10</t>
  </si>
  <si>
    <t>507-W11</t>
  </si>
  <si>
    <t>507-W12</t>
  </si>
  <si>
    <t>507-W13</t>
  </si>
  <si>
    <t>507-NW4</t>
  </si>
  <si>
    <t>201-1.02-K</t>
  </si>
  <si>
    <t>201-1.04-K</t>
  </si>
  <si>
    <t>201-1.05-K</t>
  </si>
  <si>
    <t>201-1.03-K</t>
  </si>
  <si>
    <t>201-2.03-K</t>
  </si>
  <si>
    <t>201-1.06-K</t>
  </si>
  <si>
    <t>201-1.07-K</t>
  </si>
  <si>
    <t>201-2.01-K</t>
  </si>
  <si>
    <t>201-2.02-K</t>
  </si>
  <si>
    <t>201-1.09-K</t>
  </si>
  <si>
    <t>201-1.10-K</t>
  </si>
  <si>
    <t>201-1.08-K</t>
  </si>
  <si>
    <t>201-1.11-KP</t>
  </si>
  <si>
    <t>203-2.6-K</t>
  </si>
  <si>
    <t>203-1.14-K</t>
  </si>
  <si>
    <t>203-1.13-K</t>
  </si>
  <si>
    <t>203-1.12-K</t>
  </si>
  <si>
    <t>203-1.10-K</t>
  </si>
  <si>
    <t>203-1.08-K</t>
  </si>
  <si>
    <t>203-1.07-K</t>
  </si>
  <si>
    <t>203-1.11-K</t>
  </si>
  <si>
    <t>500-NW2</t>
  </si>
  <si>
    <t>500-K1</t>
  </si>
  <si>
    <t>500-K2</t>
  </si>
  <si>
    <t>507-K1</t>
  </si>
  <si>
    <t>507-K2</t>
  </si>
  <si>
    <t>507-K3</t>
  </si>
  <si>
    <t>408-KA</t>
  </si>
  <si>
    <t>408-KB</t>
  </si>
  <si>
    <t>304-ST-NG</t>
  </si>
  <si>
    <t>304-SA-NG</t>
  </si>
  <si>
    <t>linia grzewczo-nawiewna</t>
  </si>
  <si>
    <t>206-NG1</t>
  </si>
  <si>
    <t>206-NG2</t>
  </si>
  <si>
    <t>603-K</t>
  </si>
  <si>
    <t>kont2</t>
  </si>
  <si>
    <t>kont3</t>
  </si>
  <si>
    <t>kont1</t>
  </si>
  <si>
    <t>Linia grzewczo-nawiewna</t>
  </si>
  <si>
    <t>linia grzewczo- nawiewna</t>
  </si>
  <si>
    <t>centrala nawiewno-wywiewna grzewcza</t>
  </si>
  <si>
    <t>Linia wywiewna</t>
  </si>
  <si>
    <t>Centrala wentylacyjna</t>
  </si>
  <si>
    <t>Rbh</t>
  </si>
  <si>
    <t>Suma</t>
  </si>
  <si>
    <t>warość netto              PLN</t>
  </si>
  <si>
    <t>koszt jednostkowy netto                 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</si>
</sst>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13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6">
    <xf numFmtId="0" fontId="0" fillId="0" borderId="0" xfId="0"/>
    <xf numFmtId="164" fontId="4" fillId="0" borderId="1" xfId="1" applyFont="1" applyBorder="1" applyAlignment="1">
      <alignment horizontal="center" vertical="center" textRotation="90" wrapText="1"/>
    </xf>
    <xf numFmtId="164" fontId="4" fillId="0" borderId="1" xfId="1" applyFont="1" applyBorder="1" applyAlignment="1">
      <alignment horizontal="center" vertical="center" wrapText="1"/>
    </xf>
    <xf numFmtId="164" fontId="1" fillId="0" borderId="0" xfId="1" applyAlignment="1">
      <alignment vertical="center" wrapText="1"/>
    </xf>
    <xf numFmtId="0" fontId="0" fillId="0" borderId="0" xfId="0" applyAlignment="1">
      <alignment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0" xfId="1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1" fillId="0" borderId="0" xfId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164" fontId="10" fillId="0" borderId="1" xfId="0" applyNumberFormat="1" applyFont="1" applyBorder="1"/>
    <xf numFmtId="0" fontId="0" fillId="0" borderId="1" xfId="0" applyBorder="1" applyAlignment="1">
      <alignment horizontal="right"/>
    </xf>
    <xf numFmtId="164" fontId="1" fillId="0" borderId="1" xfId="1" applyBorder="1" applyAlignment="1">
      <alignment vertical="center" wrapText="1"/>
    </xf>
    <xf numFmtId="164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pivotButton="1" applyBorder="1"/>
    <xf numFmtId="1" fontId="0" fillId="0" borderId="1" xfId="0" applyNumberFormat="1" applyBorder="1"/>
    <xf numFmtId="1" fontId="0" fillId="0" borderId="0" xfId="0" applyNumberFormat="1"/>
    <xf numFmtId="1" fontId="0" fillId="0" borderId="2" xfId="0" applyNumberFormat="1" applyBorder="1"/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164" fontId="6" fillId="0" borderId="1" xfId="1" applyFont="1" applyBorder="1" applyAlignment="1">
      <alignment vertical="center" wrapText="1"/>
    </xf>
    <xf numFmtId="164" fontId="1" fillId="0" borderId="3" xfId="1" applyBorder="1" applyAlignment="1">
      <alignment horizontal="center" vertical="center" wrapText="1"/>
    </xf>
    <xf numFmtId="164" fontId="1" fillId="0" borderId="1" xfId="1" applyBorder="1" applyAlignment="1">
      <alignment vertical="center" wrapText="1"/>
    </xf>
    <xf numFmtId="164" fontId="6" fillId="0" borderId="3" xfId="1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164" fontId="1" fillId="0" borderId="1" xfId="1" applyBorder="1" applyAlignment="1">
      <alignment horizontal="center" vertical="center" wrapText="1"/>
    </xf>
    <xf numFmtId="164" fontId="6" fillId="0" borderId="1" xfId="1" applyFont="1" applyBorder="1" applyAlignment="1">
      <alignment vertical="center" wrapText="1"/>
    </xf>
    <xf numFmtId="164" fontId="1" fillId="0" borderId="1" xfId="1" applyBorder="1" applyAlignment="1">
      <alignment vertical="center" wrapText="1"/>
    </xf>
    <xf numFmtId="164" fontId="1" fillId="0" borderId="1" xfId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vertical="center" wrapText="1"/>
    </xf>
    <xf numFmtId="164" fontId="1" fillId="0" borderId="1" xfId="1" applyBorder="1" applyAlignment="1">
      <alignment vertical="center" wrapText="1"/>
    </xf>
    <xf numFmtId="164" fontId="1" fillId="0" borderId="1" xfId="1" applyBorder="1" applyAlignment="1">
      <alignment horizontal="center" vertical="center" wrapText="1"/>
    </xf>
    <xf numFmtId="164" fontId="6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4" fillId="0" borderId="1" xfId="1" applyFont="1" applyBorder="1" applyAlignment="1">
      <alignment horizontal="right" vertical="center" wrapText="1"/>
    </xf>
    <xf numFmtId="164" fontId="4" fillId="0" borderId="4" xfId="1" applyFont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7"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Kunikowski" refreshedDate="44477.528476736108" createdVersion="7" refreshedVersion="7" minRefreshableVersion="3" recordCount="122" xr:uid="{D40E3C01-C0DB-4E73-A7E5-DAB79F00607F}">
  <cacheSource type="worksheet">
    <worksheetSource ref="Q1:R120" sheet="Załącznik 1 "/>
  </cacheSource>
  <cacheFields count="3">
    <cacheField name="2021" numFmtId="164">
      <sharedItems containsString="0" containsBlank="1" containsNumber="1" containsInteger="1" minValue="50" maxValue="1300"/>
    </cacheField>
    <cacheField name="2022" numFmtId="164">
      <sharedItems containsString="0" containsBlank="1" containsNumber="1" containsInteger="1" minValue="50" maxValue="1950"/>
    </cacheField>
    <cacheField name="MPK" numFmtId="164">
      <sharedItems containsBlank="1" count="7">
        <m/>
        <s v="OGÓL"/>
        <s v="SORT"/>
        <s v="MON"/>
        <s v="KTUN"/>
        <s v="ELEK"/>
        <s v="PO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">
  <r>
    <m/>
    <m/>
    <x v="0"/>
  </r>
  <r>
    <n v="90"/>
    <n v="90"/>
    <x v="1"/>
  </r>
  <r>
    <n v="90"/>
    <n v="90"/>
    <x v="1"/>
  </r>
  <r>
    <n v="90"/>
    <n v="90"/>
    <x v="1"/>
  </r>
  <r>
    <n v="90"/>
    <n v="90"/>
    <x v="1"/>
  </r>
  <r>
    <n v="90"/>
    <n v="90"/>
    <x v="1"/>
  </r>
  <r>
    <n v="90"/>
    <n v="90"/>
    <x v="1"/>
  </r>
  <r>
    <n v="90"/>
    <n v="90"/>
    <x v="1"/>
  </r>
  <r>
    <n v="90"/>
    <n v="90"/>
    <x v="1"/>
  </r>
  <r>
    <n v="90"/>
    <n v="90"/>
    <x v="1"/>
  </r>
  <r>
    <n v="90"/>
    <n v="90"/>
    <x v="1"/>
  </r>
  <r>
    <n v="90"/>
    <n v="90"/>
    <x v="1"/>
  </r>
  <r>
    <n v="90"/>
    <n v="180"/>
    <x v="1"/>
  </r>
  <r>
    <n v="90"/>
    <n v="90"/>
    <x v="1"/>
  </r>
  <r>
    <n v="90"/>
    <n v="90"/>
    <x v="1"/>
  </r>
  <r>
    <n v="70"/>
    <n v="70"/>
    <x v="1"/>
  </r>
  <r>
    <n v="70"/>
    <n v="70"/>
    <x v="1"/>
  </r>
  <r>
    <n v="70"/>
    <n v="70"/>
    <x v="1"/>
  </r>
  <r>
    <n v="70"/>
    <n v="70"/>
    <x v="1"/>
  </r>
  <r>
    <n v="70"/>
    <n v="70"/>
    <x v="1"/>
  </r>
  <r>
    <n v="90"/>
    <n v="90"/>
    <x v="1"/>
  </r>
  <r>
    <n v="90"/>
    <n v="90"/>
    <x v="1"/>
  </r>
  <r>
    <n v="90"/>
    <n v="90"/>
    <x v="1"/>
  </r>
  <r>
    <n v="50"/>
    <n v="50"/>
    <x v="1"/>
  </r>
  <r>
    <n v="70"/>
    <m/>
    <x v="1"/>
  </r>
  <r>
    <n v="70"/>
    <m/>
    <x v="1"/>
  </r>
  <r>
    <n v="70"/>
    <n v="70"/>
    <x v="1"/>
  </r>
  <r>
    <n v="70"/>
    <n v="70"/>
    <x v="1"/>
  </r>
  <r>
    <n v="1300"/>
    <n v="1950"/>
    <x v="2"/>
  </r>
  <r>
    <n v="1300"/>
    <n v="1950"/>
    <x v="2"/>
  </r>
  <r>
    <n v="1300"/>
    <n v="1950"/>
    <x v="2"/>
  </r>
  <r>
    <n v="1300"/>
    <n v="1950"/>
    <x v="2"/>
  </r>
  <r>
    <n v="1300"/>
    <n v="1950"/>
    <x v="2"/>
  </r>
  <r>
    <n v="350"/>
    <n v="700"/>
    <x v="2"/>
  </r>
  <r>
    <n v="350"/>
    <n v="700"/>
    <x v="2"/>
  </r>
  <r>
    <n v="350"/>
    <n v="700"/>
    <x v="2"/>
  </r>
  <r>
    <n v="350"/>
    <n v="700"/>
    <x v="2"/>
  </r>
  <r>
    <n v="350"/>
    <n v="700"/>
    <x v="2"/>
  </r>
  <r>
    <n v="180"/>
    <n v="180"/>
    <x v="2"/>
  </r>
  <r>
    <n v="180"/>
    <n v="180"/>
    <x v="2"/>
  </r>
  <r>
    <n v="180"/>
    <n v="90"/>
    <x v="2"/>
  </r>
  <r>
    <n v="180"/>
    <n v="90"/>
    <x v="2"/>
  </r>
  <r>
    <n v="180"/>
    <n v="180"/>
    <x v="2"/>
  </r>
  <r>
    <n v="180"/>
    <n v="180"/>
    <x v="2"/>
  </r>
  <r>
    <n v="90"/>
    <n v="180"/>
    <x v="2"/>
  </r>
  <r>
    <n v="90"/>
    <n v="180"/>
    <x v="2"/>
  </r>
  <r>
    <n v="90"/>
    <n v="180"/>
    <x v="2"/>
  </r>
  <r>
    <n v="90"/>
    <n v="180"/>
    <x v="2"/>
  </r>
  <r>
    <n v="440"/>
    <n v="220"/>
    <x v="3"/>
  </r>
  <r>
    <m/>
    <n v="180"/>
    <x v="4"/>
  </r>
  <r>
    <m/>
    <n v="180"/>
    <x v="4"/>
  </r>
  <r>
    <m/>
    <n v="180"/>
    <x v="4"/>
  </r>
  <r>
    <m/>
    <n v="180"/>
    <x v="4"/>
  </r>
  <r>
    <m/>
    <n v="180"/>
    <x v="4"/>
  </r>
  <r>
    <m/>
    <n v="180"/>
    <x v="4"/>
  </r>
  <r>
    <m/>
    <n v="180"/>
    <x v="4"/>
  </r>
  <r>
    <n v="900"/>
    <n v="900"/>
    <x v="1"/>
  </r>
  <r>
    <n v="900"/>
    <n v="900"/>
    <x v="1"/>
  </r>
  <r>
    <n v="440"/>
    <n v="220"/>
    <x v="1"/>
  </r>
  <r>
    <n v="440"/>
    <n v="220"/>
    <x v="1"/>
  </r>
  <r>
    <n v="220"/>
    <n v="220"/>
    <x v="1"/>
  </r>
  <r>
    <n v="220"/>
    <n v="220"/>
    <x v="1"/>
  </r>
  <r>
    <n v="220"/>
    <n v="220"/>
    <x v="1"/>
  </r>
  <r>
    <n v="220"/>
    <n v="220"/>
    <x v="1"/>
  </r>
  <r>
    <n v="220"/>
    <n v="220"/>
    <x v="1"/>
  </r>
  <r>
    <n v="220"/>
    <n v="220"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70"/>
    <m/>
    <x v="1"/>
  </r>
  <r>
    <n v="90"/>
    <n v="180"/>
    <x v="1"/>
  </r>
  <r>
    <n v="90"/>
    <n v="180"/>
    <x v="1"/>
  </r>
  <r>
    <n v="220"/>
    <n v="220"/>
    <x v="1"/>
  </r>
  <r>
    <n v="220"/>
    <n v="220"/>
    <x v="1"/>
  </r>
  <r>
    <n v="220"/>
    <n v="220"/>
    <x v="1"/>
  </r>
  <r>
    <n v="220"/>
    <n v="220"/>
    <x v="1"/>
  </r>
  <r>
    <n v="220"/>
    <n v="220"/>
    <x v="1"/>
  </r>
  <r>
    <n v="90"/>
    <n v="180"/>
    <x v="2"/>
  </r>
  <r>
    <n v="90"/>
    <n v="180"/>
    <x v="2"/>
  </r>
  <r>
    <n v="900"/>
    <n v="450"/>
    <x v="2"/>
  </r>
  <r>
    <n v="900"/>
    <n v="450"/>
    <x v="2"/>
  </r>
  <r>
    <n v="900"/>
    <n v="450"/>
    <x v="2"/>
  </r>
  <r>
    <n v="900"/>
    <n v="450"/>
    <x v="2"/>
  </r>
  <r>
    <n v="70"/>
    <m/>
    <x v="2"/>
  </r>
  <r>
    <n v="70"/>
    <m/>
    <x v="2"/>
  </r>
  <r>
    <n v="70"/>
    <m/>
    <x v="2"/>
  </r>
  <r>
    <n v="70"/>
    <m/>
    <x v="2"/>
  </r>
  <r>
    <n v="70"/>
    <m/>
    <x v="2"/>
  </r>
  <r>
    <n v="70"/>
    <m/>
    <x v="2"/>
  </r>
  <r>
    <n v="70"/>
    <m/>
    <x v="2"/>
  </r>
  <r>
    <n v="70"/>
    <m/>
    <x v="2"/>
  </r>
  <r>
    <n v="90"/>
    <n v="180"/>
    <x v="5"/>
  </r>
  <r>
    <n v="700"/>
    <n v="1050"/>
    <x v="5"/>
  </r>
  <r>
    <n v="180"/>
    <n v="180"/>
    <x v="5"/>
  </r>
  <r>
    <n v="90"/>
    <n v="180"/>
    <x v="6"/>
  </r>
  <r>
    <n v="90"/>
    <n v="180"/>
    <x v="6"/>
  </r>
  <r>
    <n v="220"/>
    <n v="220"/>
    <x v="6"/>
  </r>
  <r>
    <m/>
    <n v="220"/>
    <x v="6"/>
  </r>
  <r>
    <n v="220"/>
    <n v="220"/>
    <x v="6"/>
  </r>
  <r>
    <m/>
    <n v="90"/>
    <x v="1"/>
  </r>
  <r>
    <m/>
    <n v="90"/>
    <x v="1"/>
  </r>
  <r>
    <m/>
    <n v="90"/>
    <x v="1"/>
  </r>
  <r>
    <n v="60"/>
    <n v="6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6D7FD6-258C-4994-9001-B0137898B5F9}" name="Tabela przestawna2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K4:M12" firstHeaderRow="0" firstDataRow="1" firstDataCol="1"/>
  <pivotFields count="3">
    <pivotField dataField="1" showAll="0"/>
    <pivotField dataField="1" showAll="0"/>
    <pivotField axis="axisRow" showAll="0" sortType="ascending">
      <items count="8">
        <item x="5"/>
        <item x="4"/>
        <item x="3"/>
        <item x="1"/>
        <item x="6"/>
        <item x="2"/>
        <item x="0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2021" fld="0" baseField="0" baseItem="0"/>
    <dataField name="Suma z 2022" fld="1" baseField="0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R126"/>
  <sheetViews>
    <sheetView tabSelected="1" zoomScaleNormal="100" workbookViewId="0">
      <pane xSplit="3" ySplit="1" topLeftCell="D97" activePane="bottomRight" state="frozenSplit"/>
      <selection pane="topRight" activeCell="E1" sqref="E1:AC1048576"/>
      <selection pane="bottomLeft" activeCell="G50" sqref="G50"/>
      <selection pane="bottomRight" activeCell="F126" sqref="F126"/>
    </sheetView>
  </sheetViews>
  <sheetFormatPr defaultRowHeight="15" x14ac:dyDescent="0.2"/>
  <cols>
    <col min="1" max="1" width="3.5" style="8" bestFit="1" customWidth="1"/>
    <col min="2" max="2" width="12.125" style="8" customWidth="1"/>
    <col min="3" max="3" width="32.625" style="3" bestFit="1" customWidth="1"/>
    <col min="4" max="4" width="3.75" style="8" customWidth="1"/>
    <col min="5" max="5" width="14" style="3" customWidth="1"/>
    <col min="6" max="6" width="15.625" style="3" customWidth="1"/>
    <col min="7" max="1005" width="8.125" style="3" customWidth="1"/>
    <col min="1006" max="16384" width="9" style="4"/>
  </cols>
  <sheetData>
    <row r="1" spans="1:1006" ht="73.5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175</v>
      </c>
      <c r="F1" s="2" t="s">
        <v>174</v>
      </c>
      <c r="ALR1" s="3"/>
    </row>
    <row r="2" spans="1:1006" s="7" customFormat="1" x14ac:dyDescent="0.2">
      <c r="A2" s="15">
        <v>1</v>
      </c>
      <c r="B2" s="15" t="s">
        <v>129</v>
      </c>
      <c r="C2" s="27" t="s">
        <v>4</v>
      </c>
      <c r="D2" s="15">
        <v>2</v>
      </c>
      <c r="E2" s="38"/>
      <c r="F2" s="38">
        <f>D2*E2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</row>
    <row r="3" spans="1:1006" x14ac:dyDescent="0.2">
      <c r="A3" s="15">
        <f t="shared" ref="A3:A54" si="0">A2+1</f>
        <v>2</v>
      </c>
      <c r="B3" s="15" t="s">
        <v>132</v>
      </c>
      <c r="C3" s="27" t="s">
        <v>4</v>
      </c>
      <c r="D3" s="15">
        <v>2</v>
      </c>
      <c r="E3" s="38"/>
      <c r="F3" s="38">
        <f t="shared" ref="F3:F66" si="1">D3*E3</f>
        <v>0</v>
      </c>
      <c r="ALR3" s="3"/>
    </row>
    <row r="4" spans="1:1006" x14ac:dyDescent="0.2">
      <c r="A4" s="15">
        <f t="shared" si="0"/>
        <v>3</v>
      </c>
      <c r="B4" s="15" t="s">
        <v>130</v>
      </c>
      <c r="C4" s="27" t="s">
        <v>4</v>
      </c>
      <c r="D4" s="15">
        <v>2</v>
      </c>
      <c r="E4" s="38"/>
      <c r="F4" s="38">
        <f t="shared" si="1"/>
        <v>0</v>
      </c>
      <c r="ALR4" s="3"/>
    </row>
    <row r="5" spans="1:1006" x14ac:dyDescent="0.2">
      <c r="A5" s="15">
        <f t="shared" si="0"/>
        <v>4</v>
      </c>
      <c r="B5" s="15" t="s">
        <v>131</v>
      </c>
      <c r="C5" s="27" t="s">
        <v>4</v>
      </c>
      <c r="D5" s="15">
        <v>2</v>
      </c>
      <c r="E5" s="38"/>
      <c r="F5" s="38">
        <f t="shared" si="1"/>
        <v>0</v>
      </c>
      <c r="ALR5" s="3"/>
    </row>
    <row r="6" spans="1:1006" x14ac:dyDescent="0.2">
      <c r="A6" s="15">
        <f t="shared" si="0"/>
        <v>5</v>
      </c>
      <c r="B6" s="15" t="s">
        <v>134</v>
      </c>
      <c r="C6" s="27" t="s">
        <v>4</v>
      </c>
      <c r="D6" s="15">
        <v>2</v>
      </c>
      <c r="E6" s="38"/>
      <c r="F6" s="38">
        <f t="shared" si="1"/>
        <v>0</v>
      </c>
      <c r="ALR6" s="3"/>
    </row>
    <row r="7" spans="1:1006" x14ac:dyDescent="0.2">
      <c r="A7" s="15">
        <f t="shared" si="0"/>
        <v>6</v>
      </c>
      <c r="B7" s="5" t="s">
        <v>135</v>
      </c>
      <c r="C7" s="27" t="s">
        <v>4</v>
      </c>
      <c r="D7" s="15">
        <v>2</v>
      </c>
      <c r="E7" s="37"/>
      <c r="F7" s="38">
        <f t="shared" si="1"/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</row>
    <row r="8" spans="1:1006" x14ac:dyDescent="0.2">
      <c r="A8" s="15">
        <f t="shared" si="0"/>
        <v>7</v>
      </c>
      <c r="B8" s="15" t="s">
        <v>140</v>
      </c>
      <c r="C8" s="27" t="s">
        <v>4</v>
      </c>
      <c r="D8" s="15">
        <v>2</v>
      </c>
      <c r="E8" s="38"/>
      <c r="F8" s="38">
        <f t="shared" si="1"/>
        <v>0</v>
      </c>
      <c r="ALR8" s="3"/>
    </row>
    <row r="9" spans="1:1006" x14ac:dyDescent="0.2">
      <c r="A9" s="15">
        <f t="shared" si="0"/>
        <v>8</v>
      </c>
      <c r="B9" s="15" t="s">
        <v>138</v>
      </c>
      <c r="C9" s="27" t="s">
        <v>4</v>
      </c>
      <c r="D9" s="15">
        <v>2</v>
      </c>
      <c r="E9" s="38"/>
      <c r="F9" s="38">
        <f t="shared" si="1"/>
        <v>0</v>
      </c>
      <c r="ALR9" s="3"/>
    </row>
    <row r="10" spans="1:1006" x14ac:dyDescent="0.2">
      <c r="A10" s="15">
        <f t="shared" si="0"/>
        <v>9</v>
      </c>
      <c r="B10" s="15" t="s">
        <v>139</v>
      </c>
      <c r="C10" s="27" t="s">
        <v>4</v>
      </c>
      <c r="D10" s="15">
        <v>2</v>
      </c>
      <c r="E10" s="38"/>
      <c r="F10" s="38">
        <f t="shared" si="1"/>
        <v>0</v>
      </c>
      <c r="ALR10" s="3"/>
    </row>
    <row r="11" spans="1:1006" x14ac:dyDescent="0.2">
      <c r="A11" s="15">
        <f t="shared" si="0"/>
        <v>10</v>
      </c>
      <c r="B11" s="15" t="s">
        <v>141</v>
      </c>
      <c r="C11" s="27" t="s">
        <v>6</v>
      </c>
      <c r="D11" s="15">
        <v>2</v>
      </c>
      <c r="E11" s="38"/>
      <c r="F11" s="38">
        <f t="shared" si="1"/>
        <v>0</v>
      </c>
      <c r="ALR11" s="3"/>
    </row>
    <row r="12" spans="1:1006" x14ac:dyDescent="0.2">
      <c r="A12" s="15">
        <f t="shared" si="0"/>
        <v>11</v>
      </c>
      <c r="B12" s="15" t="s">
        <v>136</v>
      </c>
      <c r="C12" s="27" t="s">
        <v>4</v>
      </c>
      <c r="D12" s="15">
        <v>2</v>
      </c>
      <c r="E12" s="38"/>
      <c r="F12" s="38">
        <f t="shared" si="1"/>
        <v>0</v>
      </c>
      <c r="ALR12" s="3"/>
    </row>
    <row r="13" spans="1:1006" x14ac:dyDescent="0.2">
      <c r="A13" s="15">
        <f t="shared" si="0"/>
        <v>12</v>
      </c>
      <c r="B13" s="15" t="s">
        <v>137</v>
      </c>
      <c r="C13" s="27" t="s">
        <v>4</v>
      </c>
      <c r="D13" s="15">
        <v>3</v>
      </c>
      <c r="E13" s="38"/>
      <c r="F13" s="38">
        <f t="shared" si="1"/>
        <v>0</v>
      </c>
      <c r="ALR13" s="3"/>
    </row>
    <row r="14" spans="1:1006" x14ac:dyDescent="0.2">
      <c r="A14" s="15">
        <f t="shared" si="0"/>
        <v>13</v>
      </c>
      <c r="B14" s="15" t="s">
        <v>133</v>
      </c>
      <c r="C14" s="27" t="s">
        <v>4</v>
      </c>
      <c r="D14" s="15">
        <v>2</v>
      </c>
      <c r="E14" s="38"/>
      <c r="F14" s="38">
        <f t="shared" si="1"/>
        <v>0</v>
      </c>
      <c r="ALR14" s="3"/>
    </row>
    <row r="15" spans="1:1006" x14ac:dyDescent="0.2">
      <c r="A15" s="15">
        <f t="shared" si="0"/>
        <v>14</v>
      </c>
      <c r="B15" s="15" t="s">
        <v>142</v>
      </c>
      <c r="C15" s="27" t="s">
        <v>4</v>
      </c>
      <c r="D15" s="15">
        <v>2</v>
      </c>
      <c r="E15" s="38"/>
      <c r="F15" s="38">
        <f t="shared" si="1"/>
        <v>0</v>
      </c>
      <c r="ALR15" s="3"/>
    </row>
    <row r="16" spans="1:1006" s="7" customFormat="1" x14ac:dyDescent="0.2">
      <c r="A16" s="15">
        <f t="shared" si="0"/>
        <v>15</v>
      </c>
      <c r="B16" s="5" t="s">
        <v>143</v>
      </c>
      <c r="C16" s="27" t="s">
        <v>4</v>
      </c>
      <c r="D16" s="5">
        <v>2</v>
      </c>
      <c r="E16" s="37"/>
      <c r="F16" s="38">
        <f t="shared" si="1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</row>
    <row r="17" spans="1:1006" s="7" customFormat="1" x14ac:dyDescent="0.2">
      <c r="A17" s="15">
        <f t="shared" si="0"/>
        <v>16</v>
      </c>
      <c r="B17" s="5" t="s">
        <v>144</v>
      </c>
      <c r="C17" s="40" t="s">
        <v>7</v>
      </c>
      <c r="D17" s="5">
        <v>2</v>
      </c>
      <c r="E17" s="37"/>
      <c r="F17" s="38">
        <f t="shared" si="1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</row>
    <row r="18" spans="1:1006" s="7" customFormat="1" x14ac:dyDescent="0.2">
      <c r="A18" s="15">
        <f t="shared" si="0"/>
        <v>17</v>
      </c>
      <c r="B18" s="5" t="s">
        <v>145</v>
      </c>
      <c r="C18" s="41"/>
      <c r="D18" s="5">
        <v>2</v>
      </c>
      <c r="E18" s="37"/>
      <c r="F18" s="38">
        <f t="shared" si="1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</row>
    <row r="19" spans="1:1006" s="7" customFormat="1" x14ac:dyDescent="0.2">
      <c r="A19" s="15">
        <f t="shared" si="0"/>
        <v>18</v>
      </c>
      <c r="B19" s="5" t="s">
        <v>146</v>
      </c>
      <c r="C19" s="41"/>
      <c r="D19" s="5">
        <v>2</v>
      </c>
      <c r="E19" s="37"/>
      <c r="F19" s="38">
        <f t="shared" si="1"/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</row>
    <row r="20" spans="1:1006" s="7" customFormat="1" x14ac:dyDescent="0.2">
      <c r="A20" s="15">
        <f t="shared" si="0"/>
        <v>19</v>
      </c>
      <c r="B20" s="5" t="s">
        <v>147</v>
      </c>
      <c r="C20" s="41"/>
      <c r="D20" s="5">
        <v>2</v>
      </c>
      <c r="E20" s="37"/>
      <c r="F20" s="38">
        <f t="shared" si="1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</row>
    <row r="21" spans="1:1006" x14ac:dyDescent="0.2">
      <c r="A21" s="15">
        <f t="shared" si="0"/>
        <v>20</v>
      </c>
      <c r="B21" s="15" t="s">
        <v>148</v>
      </c>
      <c r="C21" s="27" t="s">
        <v>4</v>
      </c>
      <c r="D21" s="15">
        <v>2</v>
      </c>
      <c r="E21" s="38"/>
      <c r="F21" s="38">
        <f t="shared" si="1"/>
        <v>0</v>
      </c>
      <c r="ALR21" s="3"/>
    </row>
    <row r="22" spans="1:1006" x14ac:dyDescent="0.2">
      <c r="A22" s="15">
        <f t="shared" si="0"/>
        <v>21</v>
      </c>
      <c r="B22" s="15" t="s">
        <v>149</v>
      </c>
      <c r="C22" s="27" t="s">
        <v>4</v>
      </c>
      <c r="D22" s="15">
        <v>2</v>
      </c>
      <c r="E22" s="38"/>
      <c r="F22" s="38">
        <f t="shared" si="1"/>
        <v>0</v>
      </c>
      <c r="ALR22" s="3"/>
    </row>
    <row r="23" spans="1:1006" x14ac:dyDescent="0.2">
      <c r="A23" s="15">
        <f t="shared" si="0"/>
        <v>22</v>
      </c>
      <c r="B23" s="15" t="s">
        <v>8</v>
      </c>
      <c r="C23" s="27" t="s">
        <v>4</v>
      </c>
      <c r="D23" s="15">
        <v>2</v>
      </c>
      <c r="E23" s="38"/>
      <c r="F23" s="38">
        <f t="shared" si="1"/>
        <v>0</v>
      </c>
      <c r="ALR23" s="3"/>
    </row>
    <row r="24" spans="1:1006" x14ac:dyDescent="0.2">
      <c r="A24" s="15">
        <f t="shared" si="0"/>
        <v>23</v>
      </c>
      <c r="B24" s="15" t="s">
        <v>9</v>
      </c>
      <c r="C24" s="27" t="s">
        <v>10</v>
      </c>
      <c r="D24" s="15">
        <v>2</v>
      </c>
      <c r="E24" s="38"/>
      <c r="F24" s="38">
        <f t="shared" si="1"/>
        <v>0</v>
      </c>
      <c r="ALR24" s="3"/>
    </row>
    <row r="25" spans="1:1006" x14ac:dyDescent="0.2">
      <c r="A25" s="15">
        <f t="shared" si="0"/>
        <v>24</v>
      </c>
      <c r="B25" s="15" t="s">
        <v>161</v>
      </c>
      <c r="C25" s="14" t="s">
        <v>160</v>
      </c>
      <c r="D25" s="15">
        <v>2</v>
      </c>
      <c r="E25" s="38"/>
      <c r="F25" s="38">
        <f t="shared" si="1"/>
        <v>0</v>
      </c>
      <c r="ALR25" s="3"/>
    </row>
    <row r="26" spans="1:1006" x14ac:dyDescent="0.2">
      <c r="A26" s="15">
        <f t="shared" si="0"/>
        <v>25</v>
      </c>
      <c r="B26" s="15" t="s">
        <v>162</v>
      </c>
      <c r="C26" s="14" t="s">
        <v>12</v>
      </c>
      <c r="D26" s="15">
        <v>2</v>
      </c>
      <c r="E26" s="38"/>
      <c r="F26" s="38">
        <f t="shared" si="1"/>
        <v>0</v>
      </c>
      <c r="ALR26" s="3"/>
    </row>
    <row r="27" spans="1:1006" x14ac:dyDescent="0.2">
      <c r="A27" s="15">
        <f t="shared" si="0"/>
        <v>26</v>
      </c>
      <c r="B27" s="15" t="s">
        <v>14</v>
      </c>
      <c r="C27" s="42" t="s">
        <v>4</v>
      </c>
      <c r="D27" s="15">
        <v>2</v>
      </c>
      <c r="E27" s="38"/>
      <c r="F27" s="38">
        <f t="shared" si="1"/>
        <v>0</v>
      </c>
      <c r="ALR27" s="3"/>
    </row>
    <row r="28" spans="1:1006" x14ac:dyDescent="0.2">
      <c r="A28" s="15">
        <f t="shared" si="0"/>
        <v>27</v>
      </c>
      <c r="B28" s="15" t="s">
        <v>15</v>
      </c>
      <c r="C28" s="43"/>
      <c r="D28" s="15">
        <v>2</v>
      </c>
      <c r="E28" s="38"/>
      <c r="F28" s="38">
        <f t="shared" si="1"/>
        <v>0</v>
      </c>
      <c r="ALR28" s="3"/>
    </row>
    <row r="29" spans="1:1006" x14ac:dyDescent="0.2">
      <c r="A29" s="15">
        <f t="shared" si="0"/>
        <v>28</v>
      </c>
      <c r="B29" s="15" t="s">
        <v>16</v>
      </c>
      <c r="C29" s="14" t="s">
        <v>17</v>
      </c>
      <c r="D29" s="15">
        <v>5</v>
      </c>
      <c r="E29" s="38"/>
      <c r="F29" s="38">
        <f t="shared" si="1"/>
        <v>0</v>
      </c>
      <c r="ALR29" s="3"/>
    </row>
    <row r="30" spans="1:1006" x14ac:dyDescent="0.2">
      <c r="A30" s="15">
        <f t="shared" si="0"/>
        <v>29</v>
      </c>
      <c r="B30" s="15" t="s">
        <v>19</v>
      </c>
      <c r="C30" s="14" t="s">
        <v>17</v>
      </c>
      <c r="D30" s="15">
        <v>5</v>
      </c>
      <c r="E30" s="38"/>
      <c r="F30" s="38">
        <f t="shared" si="1"/>
        <v>0</v>
      </c>
      <c r="ALR30" s="3"/>
    </row>
    <row r="31" spans="1:1006" x14ac:dyDescent="0.2">
      <c r="A31" s="15">
        <f t="shared" si="0"/>
        <v>30</v>
      </c>
      <c r="B31" s="15" t="s">
        <v>20</v>
      </c>
      <c r="C31" s="14" t="s">
        <v>17</v>
      </c>
      <c r="D31" s="15">
        <v>5</v>
      </c>
      <c r="E31" s="38"/>
      <c r="F31" s="38">
        <f t="shared" si="1"/>
        <v>0</v>
      </c>
      <c r="ALR31" s="3"/>
    </row>
    <row r="32" spans="1:1006" x14ac:dyDescent="0.2">
      <c r="A32" s="15">
        <f t="shared" si="0"/>
        <v>31</v>
      </c>
      <c r="B32" s="15" t="s">
        <v>21</v>
      </c>
      <c r="C32" s="14" t="s">
        <v>17</v>
      </c>
      <c r="D32" s="15">
        <v>5</v>
      </c>
      <c r="E32" s="38"/>
      <c r="F32" s="38">
        <f t="shared" si="1"/>
        <v>0</v>
      </c>
      <c r="ALR32" s="3"/>
    </row>
    <row r="33" spans="1:1006" s="7" customFormat="1" x14ac:dyDescent="0.2">
      <c r="A33" s="15">
        <f t="shared" si="0"/>
        <v>32</v>
      </c>
      <c r="B33" s="5" t="s">
        <v>22</v>
      </c>
      <c r="C33" s="27" t="s">
        <v>17</v>
      </c>
      <c r="D33" s="5">
        <v>5</v>
      </c>
      <c r="E33" s="37"/>
      <c r="F33" s="38">
        <f t="shared" si="1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</row>
    <row r="34" spans="1:1006" s="7" customFormat="1" x14ac:dyDescent="0.2">
      <c r="A34" s="15">
        <f t="shared" si="0"/>
        <v>33</v>
      </c>
      <c r="B34" s="5" t="s">
        <v>23</v>
      </c>
      <c r="C34" s="27" t="s">
        <v>24</v>
      </c>
      <c r="D34" s="5">
        <v>3</v>
      </c>
      <c r="E34" s="37"/>
      <c r="F34" s="38">
        <f t="shared" si="1"/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</row>
    <row r="35" spans="1:1006" s="7" customFormat="1" x14ac:dyDescent="0.2">
      <c r="A35" s="15">
        <f t="shared" si="0"/>
        <v>34</v>
      </c>
      <c r="B35" s="5" t="s">
        <v>25</v>
      </c>
      <c r="C35" s="27" t="s">
        <v>24</v>
      </c>
      <c r="D35" s="5">
        <v>3</v>
      </c>
      <c r="E35" s="37"/>
      <c r="F35" s="38">
        <f t="shared" si="1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</row>
    <row r="36" spans="1:1006" s="7" customFormat="1" x14ac:dyDescent="0.2">
      <c r="A36" s="15">
        <f t="shared" si="0"/>
        <v>35</v>
      </c>
      <c r="B36" s="5" t="s">
        <v>26</v>
      </c>
      <c r="C36" s="27" t="s">
        <v>24</v>
      </c>
      <c r="D36" s="5">
        <v>3</v>
      </c>
      <c r="E36" s="37"/>
      <c r="F36" s="38">
        <f t="shared" si="1"/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</row>
    <row r="37" spans="1:1006" s="7" customFormat="1" x14ac:dyDescent="0.2">
      <c r="A37" s="15">
        <f t="shared" si="0"/>
        <v>36</v>
      </c>
      <c r="B37" s="5" t="s">
        <v>27</v>
      </c>
      <c r="C37" s="27" t="s">
        <v>24</v>
      </c>
      <c r="D37" s="5">
        <v>3</v>
      </c>
      <c r="E37" s="37"/>
      <c r="F37" s="38">
        <f t="shared" si="1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</row>
    <row r="38" spans="1:1006" s="7" customFormat="1" x14ac:dyDescent="0.2">
      <c r="A38" s="15">
        <f t="shared" si="0"/>
        <v>37</v>
      </c>
      <c r="B38" s="5" t="s">
        <v>28</v>
      </c>
      <c r="C38" s="27" t="s">
        <v>4</v>
      </c>
      <c r="D38" s="5">
        <v>5</v>
      </c>
      <c r="E38" s="37"/>
      <c r="F38" s="38">
        <f t="shared" si="1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</row>
    <row r="39" spans="1:1006" x14ac:dyDescent="0.2">
      <c r="A39" s="15">
        <f t="shared" si="0"/>
        <v>38</v>
      </c>
      <c r="B39" s="15" t="s">
        <v>158</v>
      </c>
      <c r="C39" s="14" t="s">
        <v>167</v>
      </c>
      <c r="D39" s="15">
        <v>2</v>
      </c>
      <c r="E39" s="38"/>
      <c r="F39" s="38">
        <f t="shared" si="1"/>
        <v>0</v>
      </c>
      <c r="ALR39" s="3"/>
    </row>
    <row r="40" spans="1:1006" x14ac:dyDescent="0.2">
      <c r="A40" s="15">
        <f t="shared" si="0"/>
        <v>39</v>
      </c>
      <c r="B40" s="15" t="s">
        <v>159</v>
      </c>
      <c r="C40" s="14" t="s">
        <v>167</v>
      </c>
      <c r="D40" s="15">
        <v>2</v>
      </c>
      <c r="E40" s="38"/>
      <c r="F40" s="38">
        <f t="shared" si="1"/>
        <v>0</v>
      </c>
      <c r="ALR40" s="3"/>
    </row>
    <row r="41" spans="1:1006" x14ac:dyDescent="0.2">
      <c r="A41" s="15">
        <f t="shared" si="0"/>
        <v>40</v>
      </c>
      <c r="B41" s="15" t="s">
        <v>29</v>
      </c>
      <c r="C41" s="14" t="s">
        <v>30</v>
      </c>
      <c r="D41" s="15">
        <v>4</v>
      </c>
      <c r="E41" s="38"/>
      <c r="F41" s="38">
        <f t="shared" si="1"/>
        <v>0</v>
      </c>
      <c r="ALR41" s="3"/>
    </row>
    <row r="42" spans="1:1006" x14ac:dyDescent="0.2">
      <c r="A42" s="15">
        <f t="shared" si="0"/>
        <v>41</v>
      </c>
      <c r="B42" s="15" t="s">
        <v>31</v>
      </c>
      <c r="C42" s="14" t="s">
        <v>30</v>
      </c>
      <c r="D42" s="15">
        <v>4</v>
      </c>
      <c r="E42" s="38"/>
      <c r="F42" s="38">
        <f t="shared" si="1"/>
        <v>0</v>
      </c>
      <c r="ALR42" s="3"/>
    </row>
    <row r="43" spans="1:1006" x14ac:dyDescent="0.2">
      <c r="A43" s="15">
        <f t="shared" si="0"/>
        <v>42</v>
      </c>
      <c r="B43" s="15" t="s">
        <v>32</v>
      </c>
      <c r="C43" s="14" t="s">
        <v>33</v>
      </c>
      <c r="D43" s="15">
        <v>3</v>
      </c>
      <c r="E43" s="38"/>
      <c r="F43" s="38">
        <f t="shared" si="1"/>
        <v>0</v>
      </c>
      <c r="ALR43" s="3"/>
    </row>
    <row r="44" spans="1:1006" x14ac:dyDescent="0.2">
      <c r="A44" s="15">
        <f t="shared" si="0"/>
        <v>43</v>
      </c>
      <c r="B44" s="15" t="s">
        <v>34</v>
      </c>
      <c r="C44" s="14" t="s">
        <v>33</v>
      </c>
      <c r="D44" s="15">
        <v>3</v>
      </c>
      <c r="E44" s="38"/>
      <c r="F44" s="38">
        <f t="shared" si="1"/>
        <v>0</v>
      </c>
      <c r="ALR44" s="3"/>
    </row>
    <row r="45" spans="1:1006" x14ac:dyDescent="0.2">
      <c r="A45" s="15">
        <f t="shared" si="0"/>
        <v>44</v>
      </c>
      <c r="B45" s="15" t="s">
        <v>35</v>
      </c>
      <c r="C45" s="14" t="s">
        <v>33</v>
      </c>
      <c r="D45" s="15">
        <v>3</v>
      </c>
      <c r="E45" s="38"/>
      <c r="F45" s="38">
        <f t="shared" si="1"/>
        <v>0</v>
      </c>
      <c r="ALR45" s="3"/>
    </row>
    <row r="46" spans="1:1006" x14ac:dyDescent="0.2">
      <c r="A46" s="15">
        <f t="shared" si="0"/>
        <v>45</v>
      </c>
      <c r="B46" s="15" t="s">
        <v>36</v>
      </c>
      <c r="C46" s="14" t="s">
        <v>33</v>
      </c>
      <c r="D46" s="15">
        <v>3</v>
      </c>
      <c r="E46" s="38"/>
      <c r="F46" s="38">
        <f t="shared" si="1"/>
        <v>0</v>
      </c>
      <c r="ALR46" s="3"/>
    </row>
    <row r="47" spans="1:1006" x14ac:dyDescent="0.2">
      <c r="A47" s="15">
        <f t="shared" si="0"/>
        <v>46</v>
      </c>
      <c r="B47" s="15" t="s">
        <v>111</v>
      </c>
      <c r="C47" s="29" t="s">
        <v>168</v>
      </c>
      <c r="D47" s="15">
        <v>2</v>
      </c>
      <c r="E47" s="38"/>
      <c r="F47" s="38">
        <f t="shared" si="1"/>
        <v>0</v>
      </c>
      <c r="ALR47" s="3"/>
    </row>
    <row r="48" spans="1:1006" x14ac:dyDescent="0.2">
      <c r="A48" s="15">
        <f t="shared" si="0"/>
        <v>47</v>
      </c>
      <c r="B48" s="15" t="s">
        <v>39</v>
      </c>
      <c r="C48" s="14" t="s">
        <v>40</v>
      </c>
      <c r="D48" s="15">
        <v>2</v>
      </c>
      <c r="E48" s="38"/>
      <c r="F48" s="38">
        <f t="shared" si="1"/>
        <v>0</v>
      </c>
      <c r="ALR48" s="3"/>
    </row>
    <row r="49" spans="1:1006" x14ac:dyDescent="0.2">
      <c r="A49" s="15">
        <f t="shared" si="0"/>
        <v>48</v>
      </c>
      <c r="B49" s="15" t="s">
        <v>42</v>
      </c>
      <c r="C49" s="14" t="s">
        <v>40</v>
      </c>
      <c r="D49" s="15">
        <v>2</v>
      </c>
      <c r="E49" s="38"/>
      <c r="F49" s="38">
        <f t="shared" si="1"/>
        <v>0</v>
      </c>
      <c r="ALR49" s="3"/>
    </row>
    <row r="50" spans="1:1006" x14ac:dyDescent="0.2">
      <c r="A50" s="15">
        <f t="shared" si="0"/>
        <v>49</v>
      </c>
      <c r="B50" s="15" t="s">
        <v>43</v>
      </c>
      <c r="C50" s="14" t="s">
        <v>40</v>
      </c>
      <c r="D50" s="15">
        <v>2</v>
      </c>
      <c r="E50" s="38"/>
      <c r="F50" s="38">
        <f t="shared" si="1"/>
        <v>0</v>
      </c>
      <c r="ALR50" s="3"/>
    </row>
    <row r="51" spans="1:1006" x14ac:dyDescent="0.2">
      <c r="A51" s="15">
        <f t="shared" si="0"/>
        <v>50</v>
      </c>
      <c r="B51" s="15" t="s">
        <v>44</v>
      </c>
      <c r="C51" s="14" t="s">
        <v>40</v>
      </c>
      <c r="D51" s="15">
        <v>2</v>
      </c>
      <c r="E51" s="38"/>
      <c r="F51" s="38">
        <f t="shared" si="1"/>
        <v>0</v>
      </c>
      <c r="ALR51" s="3"/>
    </row>
    <row r="52" spans="1:1006" x14ac:dyDescent="0.2">
      <c r="A52" s="15">
        <f t="shared" si="0"/>
        <v>51</v>
      </c>
      <c r="B52" s="15" t="s">
        <v>45</v>
      </c>
      <c r="C52" s="14" t="s">
        <v>40</v>
      </c>
      <c r="D52" s="15">
        <v>2</v>
      </c>
      <c r="E52" s="38"/>
      <c r="F52" s="38">
        <f t="shared" si="1"/>
        <v>0</v>
      </c>
      <c r="ALR52" s="3"/>
    </row>
    <row r="53" spans="1:1006" x14ac:dyDescent="0.2">
      <c r="A53" s="15">
        <f t="shared" si="0"/>
        <v>52</v>
      </c>
      <c r="B53" s="15" t="s">
        <v>46</v>
      </c>
      <c r="C53" s="14" t="s">
        <v>40</v>
      </c>
      <c r="D53" s="15">
        <v>2</v>
      </c>
      <c r="E53" s="38"/>
      <c r="F53" s="38">
        <f t="shared" si="1"/>
        <v>0</v>
      </c>
      <c r="ALR53" s="3"/>
    </row>
    <row r="54" spans="1:1006" x14ac:dyDescent="0.2">
      <c r="A54" s="15">
        <f t="shared" si="0"/>
        <v>53</v>
      </c>
      <c r="B54" s="15" t="s">
        <v>47</v>
      </c>
      <c r="C54" s="14" t="s">
        <v>40</v>
      </c>
      <c r="D54" s="15">
        <v>2</v>
      </c>
      <c r="E54" s="38"/>
      <c r="F54" s="38">
        <f t="shared" si="1"/>
        <v>0</v>
      </c>
      <c r="ALR54" s="3"/>
    </row>
    <row r="55" spans="1:1006" x14ac:dyDescent="0.2">
      <c r="A55" s="15">
        <f t="shared" ref="A55:A86" si="2">A54+1</f>
        <v>54</v>
      </c>
      <c r="B55" s="15" t="s">
        <v>85</v>
      </c>
      <c r="C55" s="14" t="s">
        <v>6</v>
      </c>
      <c r="D55" s="15">
        <v>2</v>
      </c>
      <c r="E55" s="38"/>
      <c r="F55" s="38">
        <f t="shared" si="1"/>
        <v>0</v>
      </c>
      <c r="ALR55" s="3"/>
    </row>
    <row r="56" spans="1:1006" x14ac:dyDescent="0.2">
      <c r="A56" s="15">
        <f t="shared" si="2"/>
        <v>55</v>
      </c>
      <c r="B56" s="15" t="s">
        <v>156</v>
      </c>
      <c r="C56" s="33" t="s">
        <v>4</v>
      </c>
      <c r="D56" s="15">
        <v>2</v>
      </c>
      <c r="E56" s="38"/>
      <c r="F56" s="38">
        <f t="shared" si="1"/>
        <v>0</v>
      </c>
      <c r="ALR56" s="3"/>
    </row>
    <row r="57" spans="1:1006" x14ac:dyDescent="0.2">
      <c r="A57" s="15">
        <f t="shared" si="2"/>
        <v>56</v>
      </c>
      <c r="B57" s="15" t="s">
        <v>157</v>
      </c>
      <c r="C57" s="33" t="s">
        <v>4</v>
      </c>
      <c r="D57" s="15">
        <v>2</v>
      </c>
      <c r="E57" s="38"/>
      <c r="F57" s="38">
        <f t="shared" si="1"/>
        <v>0</v>
      </c>
      <c r="ALR57" s="3"/>
    </row>
    <row r="58" spans="1:1006" x14ac:dyDescent="0.2">
      <c r="A58" s="15">
        <f t="shared" si="2"/>
        <v>57</v>
      </c>
      <c r="B58" s="15" t="s">
        <v>151</v>
      </c>
      <c r="C58" s="33" t="s">
        <v>4</v>
      </c>
      <c r="D58" s="15">
        <v>3</v>
      </c>
      <c r="E58" s="38"/>
      <c r="F58" s="38">
        <f t="shared" si="1"/>
        <v>0</v>
      </c>
      <c r="ALR58" s="3"/>
    </row>
    <row r="59" spans="1:1006" x14ac:dyDescent="0.2">
      <c r="A59" s="15">
        <f t="shared" si="2"/>
        <v>58</v>
      </c>
      <c r="B59" s="15" t="s">
        <v>152</v>
      </c>
      <c r="C59" s="33" t="s">
        <v>4</v>
      </c>
      <c r="D59" s="15">
        <v>3</v>
      </c>
      <c r="E59" s="38"/>
      <c r="F59" s="38">
        <f t="shared" si="1"/>
        <v>0</v>
      </c>
      <c r="ALR59" s="3"/>
    </row>
    <row r="60" spans="1:1006" x14ac:dyDescent="0.2">
      <c r="A60" s="15">
        <f t="shared" si="2"/>
        <v>59</v>
      </c>
      <c r="B60" s="15" t="s">
        <v>104</v>
      </c>
      <c r="C60" s="14" t="s">
        <v>160</v>
      </c>
      <c r="D60" s="15">
        <v>2</v>
      </c>
      <c r="E60" s="38"/>
      <c r="F60" s="38">
        <f t="shared" si="1"/>
        <v>0</v>
      </c>
      <c r="ALR60" s="3"/>
    </row>
    <row r="61" spans="1:1006" x14ac:dyDescent="0.2">
      <c r="A61" s="15">
        <f t="shared" si="2"/>
        <v>60</v>
      </c>
      <c r="B61" s="15" t="s">
        <v>105</v>
      </c>
      <c r="C61" s="14" t="s">
        <v>167</v>
      </c>
      <c r="D61" s="15">
        <v>2</v>
      </c>
      <c r="E61" s="38"/>
      <c r="F61" s="38">
        <f t="shared" si="1"/>
        <v>0</v>
      </c>
      <c r="ALR61" s="3"/>
    </row>
    <row r="62" spans="1:1006" x14ac:dyDescent="0.2">
      <c r="A62" s="15">
        <f t="shared" si="2"/>
        <v>61</v>
      </c>
      <c r="B62" s="15" t="s">
        <v>106</v>
      </c>
      <c r="C62" s="14" t="s">
        <v>167</v>
      </c>
      <c r="D62" s="15">
        <v>2</v>
      </c>
      <c r="E62" s="38"/>
      <c r="F62" s="38">
        <f t="shared" si="1"/>
        <v>0</v>
      </c>
      <c r="ALR62" s="3"/>
    </row>
    <row r="63" spans="1:1006" x14ac:dyDescent="0.2">
      <c r="A63" s="15">
        <f t="shared" si="2"/>
        <v>62</v>
      </c>
      <c r="B63" s="15" t="s">
        <v>107</v>
      </c>
      <c r="C63" s="14" t="s">
        <v>167</v>
      </c>
      <c r="D63" s="15">
        <v>2</v>
      </c>
      <c r="E63" s="38"/>
      <c r="F63" s="38">
        <f t="shared" si="1"/>
        <v>0</v>
      </c>
      <c r="ALR63" s="3"/>
    </row>
    <row r="64" spans="1:1006" x14ac:dyDescent="0.2">
      <c r="A64" s="15">
        <f t="shared" si="2"/>
        <v>63</v>
      </c>
      <c r="B64" s="15" t="s">
        <v>108</v>
      </c>
      <c r="C64" s="14" t="s">
        <v>167</v>
      </c>
      <c r="D64" s="15">
        <v>2</v>
      </c>
      <c r="E64" s="38"/>
      <c r="F64" s="38">
        <f t="shared" si="1"/>
        <v>0</v>
      </c>
      <c r="ALR64" s="3"/>
    </row>
    <row r="65" spans="1:1006" x14ac:dyDescent="0.2">
      <c r="A65" s="15">
        <f t="shared" si="2"/>
        <v>64</v>
      </c>
      <c r="B65" s="15" t="s">
        <v>109</v>
      </c>
      <c r="C65" s="14" t="s">
        <v>167</v>
      </c>
      <c r="D65" s="15">
        <v>2</v>
      </c>
      <c r="E65" s="38"/>
      <c r="F65" s="38">
        <f t="shared" si="1"/>
        <v>0</v>
      </c>
      <c r="ALR65" s="3"/>
    </row>
    <row r="66" spans="1:1006" x14ac:dyDescent="0.2">
      <c r="A66" s="15">
        <f t="shared" si="2"/>
        <v>65</v>
      </c>
      <c r="B66" s="15" t="s">
        <v>110</v>
      </c>
      <c r="C66" s="14" t="s">
        <v>167</v>
      </c>
      <c r="D66" s="15">
        <v>2</v>
      </c>
      <c r="E66" s="38"/>
      <c r="F66" s="38">
        <f t="shared" si="1"/>
        <v>0</v>
      </c>
      <c r="ALR66" s="3"/>
    </row>
    <row r="67" spans="1:1006" x14ac:dyDescent="0.2">
      <c r="A67" s="15">
        <f t="shared" si="2"/>
        <v>66</v>
      </c>
      <c r="B67" s="15" t="s">
        <v>103</v>
      </c>
      <c r="C67" s="14" t="s">
        <v>160</v>
      </c>
      <c r="D67" s="15">
        <v>3</v>
      </c>
      <c r="E67" s="38"/>
      <c r="F67" s="38">
        <f t="shared" ref="F67:F125" si="3">D67*E67</f>
        <v>0</v>
      </c>
      <c r="ALR67" s="3"/>
    </row>
    <row r="68" spans="1:1006" x14ac:dyDescent="0.2">
      <c r="A68" s="15">
        <f t="shared" si="2"/>
        <v>67</v>
      </c>
      <c r="B68" s="15" t="s">
        <v>102</v>
      </c>
      <c r="C68" s="14" t="s">
        <v>169</v>
      </c>
      <c r="D68" s="15">
        <v>4</v>
      </c>
      <c r="E68" s="38"/>
      <c r="F68" s="38">
        <f t="shared" si="3"/>
        <v>0</v>
      </c>
      <c r="ALR68" s="3"/>
    </row>
    <row r="69" spans="1:1006" x14ac:dyDescent="0.2">
      <c r="A69" s="15">
        <f t="shared" si="2"/>
        <v>68</v>
      </c>
      <c r="B69" s="15" t="s">
        <v>150</v>
      </c>
      <c r="C69" s="14" t="s">
        <v>169</v>
      </c>
      <c r="D69" s="15">
        <v>4</v>
      </c>
      <c r="E69" s="38"/>
      <c r="F69" s="38">
        <f t="shared" si="3"/>
        <v>0</v>
      </c>
      <c r="ALR69" s="3"/>
    </row>
    <row r="70" spans="1:1006" x14ac:dyDescent="0.2">
      <c r="A70" s="15">
        <f t="shared" si="2"/>
        <v>69</v>
      </c>
      <c r="B70" s="15" t="s">
        <v>55</v>
      </c>
      <c r="C70" s="14" t="s">
        <v>170</v>
      </c>
      <c r="D70" s="15">
        <v>1</v>
      </c>
      <c r="E70" s="38"/>
      <c r="F70" s="38">
        <f t="shared" si="3"/>
        <v>0</v>
      </c>
      <c r="ALR70" s="3"/>
    </row>
    <row r="71" spans="1:1006" x14ac:dyDescent="0.2">
      <c r="A71" s="15">
        <f t="shared" si="2"/>
        <v>70</v>
      </c>
      <c r="B71" s="15" t="s">
        <v>56</v>
      </c>
      <c r="C71" s="14" t="s">
        <v>170</v>
      </c>
      <c r="D71" s="15">
        <v>1</v>
      </c>
      <c r="E71" s="38"/>
      <c r="F71" s="38">
        <f t="shared" si="3"/>
        <v>0</v>
      </c>
      <c r="ALR71" s="3"/>
    </row>
    <row r="72" spans="1:1006" x14ac:dyDescent="0.2">
      <c r="A72" s="15">
        <f t="shared" si="2"/>
        <v>71</v>
      </c>
      <c r="B72" s="15" t="s">
        <v>57</v>
      </c>
      <c r="C72" s="14" t="s">
        <v>170</v>
      </c>
      <c r="D72" s="15">
        <v>1</v>
      </c>
      <c r="E72" s="38"/>
      <c r="F72" s="38">
        <f t="shared" si="3"/>
        <v>0</v>
      </c>
      <c r="ALR72" s="3"/>
    </row>
    <row r="73" spans="1:1006" x14ac:dyDescent="0.2">
      <c r="A73" s="15">
        <f t="shared" si="2"/>
        <v>72</v>
      </c>
      <c r="B73" s="15" t="s">
        <v>58</v>
      </c>
      <c r="C73" s="14" t="s">
        <v>170</v>
      </c>
      <c r="D73" s="15">
        <v>1</v>
      </c>
      <c r="E73" s="38"/>
      <c r="F73" s="38">
        <f t="shared" si="3"/>
        <v>0</v>
      </c>
      <c r="ALR73" s="3"/>
    </row>
    <row r="74" spans="1:1006" x14ac:dyDescent="0.2">
      <c r="A74" s="15">
        <f t="shared" si="2"/>
        <v>73</v>
      </c>
      <c r="B74" s="15" t="s">
        <v>59</v>
      </c>
      <c r="C74" s="14" t="s">
        <v>170</v>
      </c>
      <c r="D74" s="15">
        <v>1</v>
      </c>
      <c r="E74" s="38"/>
      <c r="F74" s="38">
        <f t="shared" si="3"/>
        <v>0</v>
      </c>
      <c r="ALR74" s="3"/>
    </row>
    <row r="75" spans="1:1006" x14ac:dyDescent="0.2">
      <c r="A75" s="15">
        <f t="shared" si="2"/>
        <v>74</v>
      </c>
      <c r="B75" s="15" t="s">
        <v>60</v>
      </c>
      <c r="C75" s="14" t="s">
        <v>170</v>
      </c>
      <c r="D75" s="15">
        <v>1</v>
      </c>
      <c r="E75" s="38"/>
      <c r="F75" s="38">
        <f t="shared" si="3"/>
        <v>0</v>
      </c>
      <c r="ALR75" s="3"/>
    </row>
    <row r="76" spans="1:1006" x14ac:dyDescent="0.2">
      <c r="A76" s="15">
        <f t="shared" si="2"/>
        <v>75</v>
      </c>
      <c r="B76" s="15" t="s">
        <v>61</v>
      </c>
      <c r="C76" s="14" t="s">
        <v>170</v>
      </c>
      <c r="D76" s="15">
        <v>1</v>
      </c>
      <c r="E76" s="38"/>
      <c r="F76" s="38">
        <f t="shared" si="3"/>
        <v>0</v>
      </c>
      <c r="ALR76" s="3"/>
    </row>
    <row r="77" spans="1:1006" x14ac:dyDescent="0.2">
      <c r="A77" s="15">
        <f t="shared" si="2"/>
        <v>76</v>
      </c>
      <c r="B77" s="15" t="s">
        <v>62</v>
      </c>
      <c r="C77" s="14" t="s">
        <v>170</v>
      </c>
      <c r="D77" s="15">
        <v>1</v>
      </c>
      <c r="E77" s="38"/>
      <c r="F77" s="38">
        <f t="shared" si="3"/>
        <v>0</v>
      </c>
      <c r="ALR77" s="3"/>
    </row>
    <row r="78" spans="1:1006" x14ac:dyDescent="0.2">
      <c r="A78" s="15">
        <f t="shared" si="2"/>
        <v>77</v>
      </c>
      <c r="B78" s="15" t="s">
        <v>63</v>
      </c>
      <c r="C78" s="14" t="s">
        <v>170</v>
      </c>
      <c r="D78" s="15">
        <v>1</v>
      </c>
      <c r="E78" s="38"/>
      <c r="F78" s="38">
        <f t="shared" si="3"/>
        <v>0</v>
      </c>
      <c r="ALR78" s="3"/>
    </row>
    <row r="79" spans="1:1006" x14ac:dyDescent="0.2">
      <c r="A79" s="15">
        <f t="shared" si="2"/>
        <v>78</v>
      </c>
      <c r="B79" s="15" t="s">
        <v>64</v>
      </c>
      <c r="C79" s="14" t="s">
        <v>170</v>
      </c>
      <c r="D79" s="15">
        <v>1</v>
      </c>
      <c r="E79" s="38"/>
      <c r="F79" s="38">
        <f t="shared" si="3"/>
        <v>0</v>
      </c>
      <c r="ALR79" s="3"/>
    </row>
    <row r="80" spans="1:1006" x14ac:dyDescent="0.2">
      <c r="A80" s="15">
        <f t="shared" si="2"/>
        <v>79</v>
      </c>
      <c r="B80" s="15" t="s">
        <v>65</v>
      </c>
      <c r="C80" s="14" t="s">
        <v>170</v>
      </c>
      <c r="D80" s="15">
        <v>1</v>
      </c>
      <c r="E80" s="38"/>
      <c r="F80" s="38">
        <f t="shared" si="3"/>
        <v>0</v>
      </c>
      <c r="ALR80" s="3"/>
    </row>
    <row r="81" spans="1:1006" x14ac:dyDescent="0.2">
      <c r="A81" s="15">
        <f t="shared" si="2"/>
        <v>80</v>
      </c>
      <c r="B81" s="15" t="s">
        <v>66</v>
      </c>
      <c r="C81" s="34" t="s">
        <v>170</v>
      </c>
      <c r="D81" s="15">
        <v>1</v>
      </c>
      <c r="E81" s="38"/>
      <c r="F81" s="38">
        <f t="shared" si="3"/>
        <v>0</v>
      </c>
      <c r="ALR81" s="3"/>
    </row>
    <row r="82" spans="1:1006" x14ac:dyDescent="0.2">
      <c r="A82" s="15">
        <f t="shared" si="2"/>
        <v>81</v>
      </c>
      <c r="B82" s="15" t="s">
        <v>67</v>
      </c>
      <c r="C82" s="34" t="s">
        <v>170</v>
      </c>
      <c r="D82" s="15">
        <v>1</v>
      </c>
      <c r="E82" s="38"/>
      <c r="F82" s="38">
        <f t="shared" si="3"/>
        <v>0</v>
      </c>
      <c r="ALR82" s="3"/>
    </row>
    <row r="83" spans="1:1006" x14ac:dyDescent="0.2">
      <c r="A83" s="15">
        <f t="shared" si="2"/>
        <v>82</v>
      </c>
      <c r="B83" s="15" t="s">
        <v>68</v>
      </c>
      <c r="C83" s="34" t="s">
        <v>170</v>
      </c>
      <c r="D83" s="15">
        <v>1</v>
      </c>
      <c r="E83" s="38"/>
      <c r="F83" s="38">
        <f t="shared" si="3"/>
        <v>0</v>
      </c>
      <c r="ALR83" s="3"/>
    </row>
    <row r="84" spans="1:1006" x14ac:dyDescent="0.2">
      <c r="A84" s="15">
        <f t="shared" si="2"/>
        <v>83</v>
      </c>
      <c r="B84" s="15" t="s">
        <v>69</v>
      </c>
      <c r="C84" s="34" t="s">
        <v>170</v>
      </c>
      <c r="D84" s="15">
        <v>1</v>
      </c>
      <c r="E84" s="38"/>
      <c r="F84" s="38">
        <f t="shared" si="3"/>
        <v>0</v>
      </c>
      <c r="ALR84" s="3"/>
    </row>
    <row r="85" spans="1:1006" x14ac:dyDescent="0.2">
      <c r="A85" s="15">
        <f t="shared" si="2"/>
        <v>84</v>
      </c>
      <c r="B85" s="15" t="s">
        <v>70</v>
      </c>
      <c r="C85" s="34" t="s">
        <v>170</v>
      </c>
      <c r="D85" s="15">
        <v>1</v>
      </c>
      <c r="E85" s="38"/>
      <c r="F85" s="38">
        <f t="shared" si="3"/>
        <v>0</v>
      </c>
      <c r="ALR85" s="3"/>
    </row>
    <row r="86" spans="1:1006" x14ac:dyDescent="0.2">
      <c r="A86" s="15">
        <f t="shared" si="2"/>
        <v>85</v>
      </c>
      <c r="B86" s="15" t="s">
        <v>48</v>
      </c>
      <c r="C86" s="34" t="s">
        <v>170</v>
      </c>
      <c r="D86" s="15">
        <v>1</v>
      </c>
      <c r="E86" s="38"/>
      <c r="F86" s="38">
        <f t="shared" si="3"/>
        <v>0</v>
      </c>
      <c r="ALR86" s="3"/>
    </row>
    <row r="87" spans="1:1006" x14ac:dyDescent="0.2">
      <c r="A87" s="15">
        <f t="shared" ref="A87:A118" si="4">A86+1</f>
        <v>86</v>
      </c>
      <c r="B87" s="15" t="s">
        <v>49</v>
      </c>
      <c r="C87" s="34" t="s">
        <v>170</v>
      </c>
      <c r="D87" s="15">
        <v>1</v>
      </c>
      <c r="E87" s="38"/>
      <c r="F87" s="38">
        <f t="shared" si="3"/>
        <v>0</v>
      </c>
      <c r="ALR87" s="3"/>
    </row>
    <row r="88" spans="1:1006" x14ac:dyDescent="0.2">
      <c r="A88" s="15">
        <f t="shared" si="4"/>
        <v>87</v>
      </c>
      <c r="B88" s="15" t="s">
        <v>50</v>
      </c>
      <c r="C88" s="34" t="s">
        <v>170</v>
      </c>
      <c r="D88" s="15">
        <v>1</v>
      </c>
      <c r="E88" s="38"/>
      <c r="F88" s="38">
        <f t="shared" si="3"/>
        <v>0</v>
      </c>
      <c r="ALR88" s="3"/>
    </row>
    <row r="89" spans="1:1006" x14ac:dyDescent="0.2">
      <c r="A89" s="15">
        <f t="shared" si="4"/>
        <v>88</v>
      </c>
      <c r="B89" s="15" t="s">
        <v>51</v>
      </c>
      <c r="C89" s="34" t="s">
        <v>170</v>
      </c>
      <c r="D89" s="15">
        <v>1</v>
      </c>
      <c r="E89" s="38"/>
      <c r="F89" s="38">
        <f t="shared" si="3"/>
        <v>0</v>
      </c>
      <c r="ALR89" s="3"/>
    </row>
    <row r="90" spans="1:1006" x14ac:dyDescent="0.2">
      <c r="A90" s="15">
        <f t="shared" si="4"/>
        <v>89</v>
      </c>
      <c r="B90" s="15" t="s">
        <v>52</v>
      </c>
      <c r="C90" s="34" t="s">
        <v>170</v>
      </c>
      <c r="D90" s="15">
        <v>1</v>
      </c>
      <c r="E90" s="38"/>
      <c r="F90" s="38">
        <f t="shared" si="3"/>
        <v>0</v>
      </c>
      <c r="ALR90" s="3"/>
    </row>
    <row r="91" spans="1:1006" x14ac:dyDescent="0.2">
      <c r="A91" s="15">
        <f t="shared" si="4"/>
        <v>90</v>
      </c>
      <c r="B91" s="15" t="s">
        <v>53</v>
      </c>
      <c r="C91" s="34" t="s">
        <v>170</v>
      </c>
      <c r="D91" s="15">
        <v>1</v>
      </c>
      <c r="E91" s="38"/>
      <c r="F91" s="38">
        <f t="shared" si="3"/>
        <v>0</v>
      </c>
      <c r="ALR91" s="3"/>
    </row>
    <row r="92" spans="1:1006" x14ac:dyDescent="0.2">
      <c r="A92" s="15">
        <f t="shared" si="4"/>
        <v>91</v>
      </c>
      <c r="B92" s="15" t="s">
        <v>54</v>
      </c>
      <c r="C92" s="34" t="s">
        <v>170</v>
      </c>
      <c r="D92" s="15">
        <v>1</v>
      </c>
      <c r="E92" s="38"/>
      <c r="F92" s="38">
        <f t="shared" si="3"/>
        <v>0</v>
      </c>
      <c r="ALR92" s="3"/>
    </row>
    <row r="93" spans="1:1006" x14ac:dyDescent="0.2">
      <c r="A93" s="15">
        <f t="shared" si="4"/>
        <v>92</v>
      </c>
      <c r="B93" s="15" t="s">
        <v>114</v>
      </c>
      <c r="C93" s="34" t="s">
        <v>160</v>
      </c>
      <c r="D93" s="15">
        <v>2</v>
      </c>
      <c r="E93" s="38"/>
      <c r="F93" s="38">
        <f t="shared" si="3"/>
        <v>0</v>
      </c>
      <c r="ALR93" s="3"/>
    </row>
    <row r="94" spans="1:1006" x14ac:dyDescent="0.2">
      <c r="A94" s="15">
        <f t="shared" si="4"/>
        <v>93</v>
      </c>
      <c r="B94" s="15" t="s">
        <v>113</v>
      </c>
      <c r="C94" s="34" t="s">
        <v>160</v>
      </c>
      <c r="D94" s="15">
        <v>2</v>
      </c>
      <c r="E94" s="38"/>
      <c r="F94" s="38">
        <f t="shared" si="3"/>
        <v>0</v>
      </c>
      <c r="ALR94" s="3"/>
    </row>
    <row r="95" spans="1:1006" x14ac:dyDescent="0.2">
      <c r="A95" s="15">
        <f t="shared" si="4"/>
        <v>94</v>
      </c>
      <c r="B95" s="15" t="s">
        <v>116</v>
      </c>
      <c r="C95" s="34" t="s">
        <v>160</v>
      </c>
      <c r="D95" s="15">
        <v>2</v>
      </c>
      <c r="E95" s="38"/>
      <c r="F95" s="38">
        <f t="shared" si="3"/>
        <v>0</v>
      </c>
      <c r="ALR95" s="3"/>
    </row>
    <row r="96" spans="1:1006" x14ac:dyDescent="0.2">
      <c r="A96" s="15">
        <f t="shared" si="4"/>
        <v>95</v>
      </c>
      <c r="B96" s="15" t="s">
        <v>115</v>
      </c>
      <c r="C96" s="34" t="s">
        <v>160</v>
      </c>
      <c r="D96" s="15">
        <v>2</v>
      </c>
      <c r="E96" s="38"/>
      <c r="F96" s="38">
        <f t="shared" si="3"/>
        <v>0</v>
      </c>
      <c r="ALR96" s="3"/>
    </row>
    <row r="97" spans="1:1006" x14ac:dyDescent="0.2">
      <c r="A97" s="15">
        <f t="shared" si="4"/>
        <v>96</v>
      </c>
      <c r="B97" s="15" t="s">
        <v>112</v>
      </c>
      <c r="C97" s="34" t="s">
        <v>160</v>
      </c>
      <c r="D97" s="15">
        <v>2</v>
      </c>
      <c r="E97" s="38"/>
      <c r="F97" s="38">
        <f t="shared" si="3"/>
        <v>0</v>
      </c>
      <c r="ALR97" s="3"/>
    </row>
    <row r="98" spans="1:1006" x14ac:dyDescent="0.2">
      <c r="A98" s="15">
        <f t="shared" si="4"/>
        <v>97</v>
      </c>
      <c r="B98" s="15" t="s">
        <v>153</v>
      </c>
      <c r="C98" s="33" t="s">
        <v>4</v>
      </c>
      <c r="D98" s="15">
        <v>2</v>
      </c>
      <c r="E98" s="38"/>
      <c r="F98" s="38">
        <f t="shared" si="3"/>
        <v>0</v>
      </c>
      <c r="ALR98" s="3"/>
    </row>
    <row r="99" spans="1:1006" x14ac:dyDescent="0.2">
      <c r="A99" s="15">
        <f t="shared" si="4"/>
        <v>98</v>
      </c>
      <c r="B99" s="15" t="s">
        <v>154</v>
      </c>
      <c r="C99" s="33" t="s">
        <v>4</v>
      </c>
      <c r="D99" s="15">
        <v>2</v>
      </c>
      <c r="E99" s="38"/>
      <c r="F99" s="38">
        <f t="shared" si="3"/>
        <v>0</v>
      </c>
      <c r="ALR99" s="3"/>
    </row>
    <row r="100" spans="1:1006" x14ac:dyDescent="0.2">
      <c r="A100" s="15">
        <f t="shared" si="4"/>
        <v>99</v>
      </c>
      <c r="B100" s="15" t="s">
        <v>155</v>
      </c>
      <c r="C100" s="33" t="s">
        <v>4</v>
      </c>
      <c r="D100" s="15">
        <v>2</v>
      </c>
      <c r="E100" s="38"/>
      <c r="F100" s="38">
        <f t="shared" si="3"/>
        <v>0</v>
      </c>
    </row>
    <row r="101" spans="1:1006" x14ac:dyDescent="0.2">
      <c r="A101" s="15">
        <f t="shared" si="4"/>
        <v>100</v>
      </c>
      <c r="B101" s="15" t="s">
        <v>118</v>
      </c>
      <c r="C101" s="14" t="s">
        <v>171</v>
      </c>
      <c r="D101" s="15">
        <v>3</v>
      </c>
      <c r="E101" s="38"/>
      <c r="F101" s="38">
        <f t="shared" si="3"/>
        <v>0</v>
      </c>
      <c r="ALR101" s="3"/>
    </row>
    <row r="102" spans="1:1006" x14ac:dyDescent="0.2">
      <c r="A102" s="15">
        <f t="shared" si="4"/>
        <v>101</v>
      </c>
      <c r="B102" s="15" t="s">
        <v>117</v>
      </c>
      <c r="C102" s="34" t="s">
        <v>171</v>
      </c>
      <c r="D102" s="15">
        <v>3</v>
      </c>
      <c r="E102" s="38"/>
      <c r="F102" s="38">
        <f t="shared" si="3"/>
        <v>0</v>
      </c>
      <c r="ALR102" s="3"/>
    </row>
    <row r="103" spans="1:1006" x14ac:dyDescent="0.2">
      <c r="A103" s="15">
        <f t="shared" si="4"/>
        <v>102</v>
      </c>
      <c r="B103" s="15" t="s">
        <v>119</v>
      </c>
      <c r="C103" s="34" t="s">
        <v>171</v>
      </c>
      <c r="D103" s="15">
        <v>3</v>
      </c>
      <c r="E103" s="38"/>
      <c r="F103" s="38">
        <f t="shared" si="3"/>
        <v>0</v>
      </c>
      <c r="ALR103" s="3"/>
    </row>
    <row r="104" spans="1:1006" x14ac:dyDescent="0.2">
      <c r="A104" s="15">
        <f t="shared" si="4"/>
        <v>103</v>
      </c>
      <c r="B104" s="15" t="s">
        <v>128</v>
      </c>
      <c r="C104" s="34" t="s">
        <v>171</v>
      </c>
      <c r="D104" s="15">
        <v>3</v>
      </c>
      <c r="E104" s="38"/>
      <c r="F104" s="38">
        <f t="shared" si="3"/>
        <v>0</v>
      </c>
      <c r="ALR104" s="3"/>
    </row>
    <row r="105" spans="1:1006" x14ac:dyDescent="0.2">
      <c r="A105" s="15">
        <f t="shared" si="4"/>
        <v>104</v>
      </c>
      <c r="B105" s="15" t="s">
        <v>124</v>
      </c>
      <c r="C105" s="34" t="s">
        <v>170</v>
      </c>
      <c r="D105" s="15">
        <v>1</v>
      </c>
      <c r="E105" s="38"/>
      <c r="F105" s="38">
        <f t="shared" si="3"/>
        <v>0</v>
      </c>
      <c r="ALR105" s="3"/>
    </row>
    <row r="106" spans="1:1006" x14ac:dyDescent="0.2">
      <c r="A106" s="15">
        <f t="shared" si="4"/>
        <v>105</v>
      </c>
      <c r="B106" s="15" t="s">
        <v>125</v>
      </c>
      <c r="C106" s="34" t="s">
        <v>170</v>
      </c>
      <c r="D106" s="15">
        <v>1</v>
      </c>
      <c r="E106" s="38"/>
      <c r="F106" s="38">
        <f t="shared" si="3"/>
        <v>0</v>
      </c>
      <c r="ALR106" s="3"/>
    </row>
    <row r="107" spans="1:1006" x14ac:dyDescent="0.2">
      <c r="A107" s="15">
        <f t="shared" si="4"/>
        <v>106</v>
      </c>
      <c r="B107" s="15" t="s">
        <v>126</v>
      </c>
      <c r="C107" s="34" t="s">
        <v>170</v>
      </c>
      <c r="D107" s="15">
        <v>1</v>
      </c>
      <c r="E107" s="38"/>
      <c r="F107" s="38">
        <f t="shared" si="3"/>
        <v>0</v>
      </c>
      <c r="ALR107" s="3"/>
    </row>
    <row r="108" spans="1:1006" x14ac:dyDescent="0.2">
      <c r="A108" s="15">
        <f t="shared" si="4"/>
        <v>107</v>
      </c>
      <c r="B108" s="15" t="s">
        <v>127</v>
      </c>
      <c r="C108" s="34" t="s">
        <v>170</v>
      </c>
      <c r="D108" s="15">
        <v>1</v>
      </c>
      <c r="E108" s="38"/>
      <c r="F108" s="38">
        <f t="shared" si="3"/>
        <v>0</v>
      </c>
      <c r="ALR108" s="3"/>
    </row>
    <row r="109" spans="1:1006" x14ac:dyDescent="0.2">
      <c r="A109" s="15">
        <f t="shared" si="4"/>
        <v>108</v>
      </c>
      <c r="B109" s="15" t="s">
        <v>120</v>
      </c>
      <c r="C109" s="34" t="s">
        <v>170</v>
      </c>
      <c r="D109" s="15">
        <v>1</v>
      </c>
      <c r="E109" s="38"/>
      <c r="F109" s="38">
        <f t="shared" si="3"/>
        <v>0</v>
      </c>
      <c r="ALR109" s="3"/>
    </row>
    <row r="110" spans="1:1006" s="7" customFormat="1" x14ac:dyDescent="0.2">
      <c r="A110" s="15">
        <f t="shared" si="4"/>
        <v>109</v>
      </c>
      <c r="B110" s="35" t="s">
        <v>121</v>
      </c>
      <c r="C110" s="34" t="s">
        <v>170</v>
      </c>
      <c r="D110" s="35">
        <v>1</v>
      </c>
      <c r="E110" s="38"/>
      <c r="F110" s="38">
        <f t="shared" si="3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</row>
    <row r="111" spans="1:1006" s="7" customFormat="1" x14ac:dyDescent="0.2">
      <c r="A111" s="15">
        <f t="shared" si="4"/>
        <v>110</v>
      </c>
      <c r="B111" s="35" t="s">
        <v>122</v>
      </c>
      <c r="C111" s="34" t="s">
        <v>170</v>
      </c>
      <c r="D111" s="35">
        <v>1</v>
      </c>
      <c r="E111" s="38"/>
      <c r="F111" s="38">
        <f t="shared" si="3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</row>
    <row r="112" spans="1:1006" x14ac:dyDescent="0.2">
      <c r="A112" s="15">
        <f t="shared" si="4"/>
        <v>111</v>
      </c>
      <c r="B112" s="15" t="s">
        <v>123</v>
      </c>
      <c r="C112" s="34" t="s">
        <v>170</v>
      </c>
      <c r="D112" s="15">
        <v>1</v>
      </c>
      <c r="E112" s="38"/>
      <c r="F112" s="38">
        <f t="shared" si="3"/>
        <v>0</v>
      </c>
      <c r="ALR112" s="3"/>
    </row>
    <row r="113" spans="1:1006" x14ac:dyDescent="0.2">
      <c r="A113" s="15">
        <f t="shared" si="4"/>
        <v>112</v>
      </c>
      <c r="B113" s="15" t="s">
        <v>73</v>
      </c>
      <c r="C113" s="33" t="s">
        <v>4</v>
      </c>
      <c r="D113" s="15">
        <v>2</v>
      </c>
      <c r="E113" s="38"/>
      <c r="F113" s="38">
        <f t="shared" si="3"/>
        <v>0</v>
      </c>
      <c r="ALR113" s="3"/>
    </row>
    <row r="114" spans="1:1006" x14ac:dyDescent="0.2">
      <c r="A114" s="15">
        <f t="shared" si="4"/>
        <v>113</v>
      </c>
      <c r="B114" s="36" t="s">
        <v>75</v>
      </c>
      <c r="C114" s="33" t="s">
        <v>4</v>
      </c>
      <c r="D114" s="36">
        <v>4</v>
      </c>
      <c r="E114" s="37"/>
      <c r="F114" s="38">
        <f t="shared" si="3"/>
        <v>0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  <c r="LN114" s="6"/>
      <c r="LO114" s="6"/>
      <c r="LP114" s="6"/>
      <c r="LQ114" s="6"/>
      <c r="LR114" s="6"/>
      <c r="LS114" s="6"/>
      <c r="LT114" s="6"/>
      <c r="LU114" s="6"/>
      <c r="LV114" s="6"/>
      <c r="LW114" s="6"/>
      <c r="LX114" s="6"/>
      <c r="LY114" s="6"/>
      <c r="LZ114" s="6"/>
      <c r="MA114" s="6"/>
      <c r="MB114" s="6"/>
      <c r="MC114" s="6"/>
      <c r="MD114" s="6"/>
      <c r="ME114" s="6"/>
      <c r="MF114" s="6"/>
      <c r="MG114" s="6"/>
      <c r="MH114" s="6"/>
      <c r="MI114" s="6"/>
      <c r="MJ114" s="6"/>
      <c r="MK114" s="6"/>
      <c r="ML114" s="6"/>
      <c r="MM114" s="6"/>
      <c r="MN114" s="6"/>
      <c r="MO114" s="6"/>
      <c r="MP114" s="6"/>
      <c r="MQ114" s="6"/>
      <c r="MR114" s="6"/>
      <c r="MS114" s="6"/>
      <c r="MT114" s="6"/>
      <c r="MU114" s="6"/>
      <c r="MV114" s="6"/>
      <c r="MW114" s="6"/>
      <c r="MX114" s="6"/>
      <c r="MY114" s="6"/>
      <c r="MZ114" s="6"/>
      <c r="NA114" s="6"/>
      <c r="NB114" s="6"/>
      <c r="NC114" s="6"/>
      <c r="ND114" s="6"/>
      <c r="NE114" s="6"/>
      <c r="NF114" s="6"/>
      <c r="NG114" s="6"/>
      <c r="NH114" s="6"/>
      <c r="NI114" s="6"/>
      <c r="NJ114" s="6"/>
      <c r="NK114" s="6"/>
      <c r="NL114" s="6"/>
      <c r="NM114" s="6"/>
      <c r="NN114" s="6"/>
      <c r="NO114" s="6"/>
      <c r="NP114" s="6"/>
      <c r="NQ114" s="6"/>
      <c r="NR114" s="6"/>
      <c r="NS114" s="6"/>
      <c r="NT114" s="6"/>
      <c r="NU114" s="6"/>
      <c r="NV114" s="6"/>
      <c r="NW114" s="6"/>
      <c r="NX114" s="6"/>
      <c r="NY114" s="6"/>
      <c r="NZ114" s="6"/>
      <c r="OA114" s="6"/>
      <c r="OB114" s="6"/>
      <c r="OC114" s="6"/>
      <c r="OD114" s="6"/>
      <c r="OE114" s="6"/>
      <c r="OF114" s="6"/>
      <c r="OG114" s="6"/>
      <c r="OH114" s="6"/>
      <c r="OI114" s="6"/>
      <c r="OJ114" s="6"/>
      <c r="OK114" s="6"/>
      <c r="OL114" s="6"/>
      <c r="OM114" s="6"/>
      <c r="ON114" s="6"/>
      <c r="OO114" s="6"/>
      <c r="OP114" s="6"/>
      <c r="OQ114" s="6"/>
      <c r="OR114" s="6"/>
      <c r="OS114" s="6"/>
      <c r="OT114" s="6"/>
      <c r="OU114" s="6"/>
      <c r="OV114" s="6"/>
      <c r="OW114" s="6"/>
      <c r="OX114" s="6"/>
      <c r="OY114" s="6"/>
      <c r="OZ114" s="6"/>
      <c r="PA114" s="6"/>
      <c r="PB114" s="6"/>
      <c r="PC114" s="6"/>
      <c r="PD114" s="6"/>
      <c r="PE114" s="6"/>
      <c r="PF114" s="6"/>
      <c r="PG114" s="6"/>
      <c r="PH114" s="6"/>
      <c r="PI114" s="6"/>
      <c r="PJ114" s="6"/>
      <c r="PK114" s="6"/>
      <c r="PL114" s="6"/>
      <c r="PM114" s="6"/>
      <c r="PN114" s="6"/>
      <c r="PO114" s="6"/>
      <c r="PP114" s="6"/>
      <c r="PQ114" s="6"/>
      <c r="PR114" s="6"/>
      <c r="PS114" s="6"/>
      <c r="PT114" s="6"/>
      <c r="PU114" s="6"/>
      <c r="PV114" s="6"/>
      <c r="PW114" s="6"/>
      <c r="PX114" s="6"/>
      <c r="PY114" s="6"/>
      <c r="PZ114" s="6"/>
      <c r="QA114" s="6"/>
      <c r="QB114" s="6"/>
      <c r="QC114" s="6"/>
      <c r="QD114" s="6"/>
      <c r="QE114" s="6"/>
      <c r="QF114" s="6"/>
      <c r="QG114" s="6"/>
      <c r="QH114" s="6"/>
      <c r="QI114" s="6"/>
      <c r="QJ114" s="6"/>
      <c r="QK114" s="6"/>
      <c r="QL114" s="6"/>
      <c r="QM114" s="6"/>
      <c r="QN114" s="6"/>
      <c r="QO114" s="6"/>
      <c r="QP114" s="6"/>
      <c r="QQ114" s="6"/>
      <c r="QR114" s="6"/>
      <c r="QS114" s="6"/>
      <c r="QT114" s="6"/>
      <c r="QU114" s="6"/>
      <c r="QV114" s="6"/>
      <c r="QW114" s="6"/>
      <c r="QX114" s="6"/>
      <c r="QY114" s="6"/>
      <c r="QZ114" s="6"/>
      <c r="RA114" s="6"/>
      <c r="RB114" s="6"/>
      <c r="RC114" s="6"/>
      <c r="RD114" s="6"/>
      <c r="RE114" s="6"/>
      <c r="RF114" s="6"/>
      <c r="RG114" s="6"/>
      <c r="RH114" s="6"/>
      <c r="RI114" s="6"/>
      <c r="RJ114" s="6"/>
      <c r="RK114" s="6"/>
      <c r="RL114" s="6"/>
      <c r="RM114" s="6"/>
      <c r="RN114" s="6"/>
      <c r="RO114" s="6"/>
      <c r="RP114" s="6"/>
      <c r="RQ114" s="6"/>
      <c r="RR114" s="6"/>
      <c r="RS114" s="6"/>
      <c r="RT114" s="6"/>
      <c r="RU114" s="6"/>
      <c r="RV114" s="6"/>
      <c r="RW114" s="6"/>
      <c r="RX114" s="6"/>
      <c r="RY114" s="6"/>
      <c r="RZ114" s="6"/>
      <c r="SA114" s="6"/>
      <c r="SB114" s="6"/>
      <c r="SC114" s="6"/>
      <c r="SD114" s="6"/>
      <c r="SE114" s="6"/>
      <c r="SF114" s="6"/>
      <c r="SG114" s="6"/>
      <c r="SH114" s="6"/>
      <c r="SI114" s="6"/>
      <c r="SJ114" s="6"/>
      <c r="SK114" s="6"/>
      <c r="SL114" s="6"/>
      <c r="SM114" s="6"/>
      <c r="SN114" s="6"/>
      <c r="SO114" s="6"/>
      <c r="SP114" s="6"/>
      <c r="SQ114" s="6"/>
      <c r="SR114" s="6"/>
      <c r="SS114" s="6"/>
      <c r="ST114" s="6"/>
      <c r="SU114" s="6"/>
      <c r="SV114" s="6"/>
      <c r="SW114" s="6"/>
      <c r="SX114" s="6"/>
      <c r="SY114" s="6"/>
      <c r="SZ114" s="6"/>
      <c r="TA114" s="6"/>
      <c r="TB114" s="6"/>
      <c r="TC114" s="6"/>
      <c r="TD114" s="6"/>
      <c r="TE114" s="6"/>
      <c r="TF114" s="6"/>
      <c r="TG114" s="6"/>
      <c r="TH114" s="6"/>
      <c r="TI114" s="6"/>
      <c r="TJ114" s="6"/>
      <c r="TK114" s="6"/>
      <c r="TL114" s="6"/>
      <c r="TM114" s="6"/>
      <c r="TN114" s="6"/>
      <c r="TO114" s="6"/>
      <c r="TP114" s="6"/>
      <c r="TQ114" s="6"/>
      <c r="TR114" s="6"/>
      <c r="TS114" s="6"/>
      <c r="TT114" s="6"/>
      <c r="TU114" s="6"/>
      <c r="TV114" s="6"/>
      <c r="TW114" s="6"/>
      <c r="TX114" s="6"/>
      <c r="TY114" s="6"/>
      <c r="TZ114" s="6"/>
      <c r="UA114" s="6"/>
      <c r="UB114" s="6"/>
      <c r="UC114" s="6"/>
      <c r="UD114" s="6"/>
      <c r="UE114" s="6"/>
      <c r="UF114" s="6"/>
      <c r="UG114" s="6"/>
      <c r="UH114" s="6"/>
      <c r="UI114" s="6"/>
      <c r="UJ114" s="6"/>
      <c r="UK114" s="6"/>
      <c r="UL114" s="6"/>
      <c r="UM114" s="6"/>
      <c r="UN114" s="6"/>
      <c r="UO114" s="6"/>
      <c r="UP114" s="6"/>
      <c r="UQ114" s="6"/>
      <c r="UR114" s="6"/>
      <c r="US114" s="6"/>
      <c r="UT114" s="6"/>
      <c r="UU114" s="6"/>
      <c r="UV114" s="6"/>
      <c r="UW114" s="6"/>
      <c r="UX114" s="6"/>
      <c r="UY114" s="6"/>
      <c r="UZ114" s="6"/>
      <c r="VA114" s="6"/>
      <c r="VB114" s="6"/>
      <c r="VC114" s="6"/>
      <c r="VD114" s="6"/>
      <c r="VE114" s="6"/>
      <c r="VF114" s="6"/>
      <c r="VG114" s="6"/>
      <c r="VH114" s="6"/>
      <c r="VI114" s="6"/>
      <c r="VJ114" s="6"/>
      <c r="VK114" s="6"/>
      <c r="VL114" s="6"/>
      <c r="VM114" s="6"/>
      <c r="VN114" s="6"/>
      <c r="VO114" s="6"/>
      <c r="VP114" s="6"/>
      <c r="VQ114" s="6"/>
      <c r="VR114" s="6"/>
      <c r="VS114" s="6"/>
      <c r="VT114" s="6"/>
      <c r="VU114" s="6"/>
      <c r="VV114" s="6"/>
      <c r="VW114" s="6"/>
      <c r="VX114" s="6"/>
      <c r="VY114" s="6"/>
      <c r="VZ114" s="6"/>
      <c r="WA114" s="6"/>
      <c r="WB114" s="6"/>
      <c r="WC114" s="6"/>
      <c r="WD114" s="6"/>
      <c r="WE114" s="6"/>
      <c r="WF114" s="6"/>
      <c r="WG114" s="6"/>
      <c r="WH114" s="6"/>
      <c r="WI114" s="6"/>
      <c r="WJ114" s="6"/>
      <c r="WK114" s="6"/>
      <c r="WL114" s="6"/>
      <c r="WM114" s="6"/>
      <c r="WN114" s="6"/>
      <c r="WO114" s="6"/>
      <c r="WP114" s="6"/>
      <c r="WQ114" s="6"/>
      <c r="WR114" s="6"/>
      <c r="WS114" s="6"/>
      <c r="WT114" s="6"/>
      <c r="WU114" s="6"/>
      <c r="WV114" s="6"/>
      <c r="WW114" s="6"/>
      <c r="WX114" s="6"/>
      <c r="WY114" s="6"/>
      <c r="WZ114" s="6"/>
      <c r="XA114" s="6"/>
      <c r="XB114" s="6"/>
      <c r="XC114" s="6"/>
      <c r="XD114" s="6"/>
      <c r="XE114" s="6"/>
      <c r="XF114" s="6"/>
      <c r="XG114" s="6"/>
      <c r="XH114" s="6"/>
      <c r="XI114" s="6"/>
      <c r="XJ114" s="6"/>
      <c r="XK114" s="6"/>
      <c r="XL114" s="6"/>
      <c r="XM114" s="6"/>
      <c r="XN114" s="6"/>
      <c r="XO114" s="6"/>
      <c r="XP114" s="6"/>
      <c r="XQ114" s="6"/>
      <c r="XR114" s="6"/>
      <c r="XS114" s="6"/>
      <c r="XT114" s="6"/>
      <c r="XU114" s="6"/>
      <c r="XV114" s="6"/>
      <c r="XW114" s="6"/>
      <c r="XX114" s="6"/>
      <c r="XY114" s="6"/>
      <c r="XZ114" s="6"/>
      <c r="YA114" s="6"/>
      <c r="YB114" s="6"/>
      <c r="YC114" s="6"/>
      <c r="YD114" s="6"/>
      <c r="YE114" s="6"/>
      <c r="YF114" s="6"/>
      <c r="YG114" s="6"/>
      <c r="YH114" s="6"/>
      <c r="YI114" s="6"/>
      <c r="YJ114" s="6"/>
      <c r="YK114" s="6"/>
      <c r="YL114" s="6"/>
      <c r="YM114" s="6"/>
      <c r="YN114" s="6"/>
      <c r="YO114" s="6"/>
      <c r="YP114" s="6"/>
      <c r="YQ114" s="6"/>
      <c r="YR114" s="6"/>
      <c r="YS114" s="6"/>
      <c r="YT114" s="6"/>
      <c r="YU114" s="6"/>
      <c r="YV114" s="6"/>
      <c r="YW114" s="6"/>
      <c r="YX114" s="6"/>
      <c r="YY114" s="6"/>
      <c r="YZ114" s="6"/>
      <c r="ZA114" s="6"/>
      <c r="ZB114" s="6"/>
      <c r="ZC114" s="6"/>
      <c r="ZD114" s="6"/>
      <c r="ZE114" s="6"/>
      <c r="ZF114" s="6"/>
      <c r="ZG114" s="6"/>
      <c r="ZH114" s="6"/>
      <c r="ZI114" s="6"/>
      <c r="ZJ114" s="6"/>
      <c r="ZK114" s="6"/>
      <c r="ZL114" s="6"/>
      <c r="ZM114" s="6"/>
      <c r="ZN114" s="6"/>
      <c r="ZO114" s="6"/>
      <c r="ZP114" s="6"/>
      <c r="ZQ114" s="6"/>
      <c r="ZR114" s="6"/>
      <c r="ZS114" s="6"/>
      <c r="ZT114" s="6"/>
      <c r="ZU114" s="6"/>
      <c r="ZV114" s="6"/>
      <c r="ZW114" s="6"/>
      <c r="ZX114" s="6"/>
      <c r="ZY114" s="6"/>
      <c r="ZZ114" s="6"/>
      <c r="AAA114" s="6"/>
      <c r="AAB114" s="6"/>
      <c r="AAC114" s="6"/>
      <c r="AAD114" s="6"/>
      <c r="AAE114" s="6"/>
      <c r="AAF114" s="6"/>
      <c r="AAG114" s="6"/>
      <c r="AAH114" s="6"/>
      <c r="AAI114" s="6"/>
      <c r="AAJ114" s="6"/>
      <c r="AAK114" s="6"/>
      <c r="AAL114" s="6"/>
      <c r="AAM114" s="6"/>
      <c r="AAN114" s="6"/>
      <c r="AAO114" s="6"/>
      <c r="AAP114" s="6"/>
      <c r="AAQ114" s="6"/>
      <c r="AAR114" s="6"/>
      <c r="AAS114" s="6"/>
      <c r="AAT114" s="6"/>
      <c r="AAU114" s="6"/>
      <c r="AAV114" s="6"/>
      <c r="AAW114" s="6"/>
      <c r="AAX114" s="6"/>
      <c r="AAY114" s="6"/>
      <c r="AAZ114" s="6"/>
      <c r="ABA114" s="6"/>
      <c r="ABB114" s="6"/>
      <c r="ABC114" s="6"/>
      <c r="ABD114" s="6"/>
      <c r="ABE114" s="6"/>
      <c r="ABF114" s="6"/>
      <c r="ABG114" s="6"/>
      <c r="ABH114" s="6"/>
      <c r="ABI114" s="6"/>
      <c r="ABJ114" s="6"/>
      <c r="ABK114" s="6"/>
      <c r="ABL114" s="6"/>
      <c r="ABM114" s="6"/>
      <c r="ABN114" s="6"/>
      <c r="ABO114" s="6"/>
      <c r="ABP114" s="6"/>
      <c r="ABQ114" s="6"/>
      <c r="ABR114" s="6"/>
      <c r="ABS114" s="6"/>
      <c r="ABT114" s="6"/>
      <c r="ABU114" s="6"/>
      <c r="ABV114" s="6"/>
      <c r="ABW114" s="6"/>
      <c r="ABX114" s="6"/>
      <c r="ABY114" s="6"/>
      <c r="ABZ114" s="6"/>
      <c r="ACA114" s="6"/>
      <c r="ACB114" s="6"/>
      <c r="ACC114" s="6"/>
      <c r="ACD114" s="6"/>
      <c r="ACE114" s="6"/>
      <c r="ACF114" s="6"/>
      <c r="ACG114" s="6"/>
      <c r="ACH114" s="6"/>
      <c r="ACI114" s="6"/>
      <c r="ACJ114" s="6"/>
      <c r="ACK114" s="6"/>
      <c r="ACL114" s="6"/>
      <c r="ACM114" s="6"/>
      <c r="ACN114" s="6"/>
      <c r="ACO114" s="6"/>
      <c r="ACP114" s="6"/>
      <c r="ACQ114" s="6"/>
      <c r="ACR114" s="6"/>
      <c r="ACS114" s="6"/>
      <c r="ACT114" s="6"/>
      <c r="ACU114" s="6"/>
      <c r="ACV114" s="6"/>
      <c r="ACW114" s="6"/>
      <c r="ACX114" s="6"/>
      <c r="ACY114" s="6"/>
      <c r="ACZ114" s="6"/>
      <c r="ADA114" s="6"/>
      <c r="ADB114" s="6"/>
      <c r="ADC114" s="6"/>
      <c r="ADD114" s="6"/>
      <c r="ADE114" s="6"/>
      <c r="ADF114" s="6"/>
      <c r="ADG114" s="6"/>
      <c r="ADH114" s="6"/>
      <c r="ADI114" s="6"/>
      <c r="ADJ114" s="6"/>
      <c r="ADK114" s="6"/>
      <c r="ADL114" s="6"/>
      <c r="ADM114" s="6"/>
      <c r="ADN114" s="6"/>
      <c r="ADO114" s="6"/>
      <c r="ADP114" s="6"/>
      <c r="ADQ114" s="6"/>
      <c r="ADR114" s="6"/>
      <c r="ADS114" s="6"/>
      <c r="ADT114" s="6"/>
      <c r="ADU114" s="6"/>
      <c r="ADV114" s="6"/>
      <c r="ADW114" s="6"/>
      <c r="ADX114" s="6"/>
      <c r="ADY114" s="6"/>
      <c r="ADZ114" s="6"/>
      <c r="AEA114" s="6"/>
      <c r="AEB114" s="6"/>
      <c r="AEC114" s="6"/>
      <c r="AED114" s="6"/>
      <c r="AEE114" s="6"/>
      <c r="AEF114" s="6"/>
      <c r="AEG114" s="6"/>
      <c r="AEH114" s="6"/>
      <c r="AEI114" s="6"/>
      <c r="AEJ114" s="6"/>
      <c r="AEK114" s="6"/>
      <c r="AEL114" s="6"/>
      <c r="AEM114" s="6"/>
      <c r="AEN114" s="6"/>
      <c r="AEO114" s="6"/>
      <c r="AEP114" s="6"/>
      <c r="AEQ114" s="6"/>
      <c r="AER114" s="6"/>
      <c r="AES114" s="6"/>
      <c r="AET114" s="6"/>
      <c r="AEU114" s="6"/>
      <c r="AEV114" s="6"/>
      <c r="AEW114" s="6"/>
      <c r="AEX114" s="6"/>
      <c r="AEY114" s="6"/>
      <c r="AEZ114" s="6"/>
      <c r="AFA114" s="6"/>
      <c r="AFB114" s="6"/>
      <c r="AFC114" s="6"/>
      <c r="AFD114" s="6"/>
      <c r="AFE114" s="6"/>
      <c r="AFF114" s="6"/>
      <c r="AFG114" s="6"/>
      <c r="AFH114" s="6"/>
      <c r="AFI114" s="6"/>
      <c r="AFJ114" s="6"/>
      <c r="AFK114" s="6"/>
      <c r="AFL114" s="6"/>
      <c r="AFM114" s="6"/>
      <c r="AFN114" s="6"/>
      <c r="AFO114" s="6"/>
      <c r="AFP114" s="6"/>
      <c r="AFQ114" s="6"/>
      <c r="AFR114" s="6"/>
      <c r="AFS114" s="6"/>
      <c r="AFT114" s="6"/>
      <c r="AFU114" s="6"/>
      <c r="AFV114" s="6"/>
      <c r="AFW114" s="6"/>
      <c r="AFX114" s="6"/>
      <c r="AFY114" s="6"/>
      <c r="AFZ114" s="6"/>
      <c r="AGA114" s="6"/>
      <c r="AGB114" s="6"/>
      <c r="AGC114" s="6"/>
      <c r="AGD114" s="6"/>
      <c r="AGE114" s="6"/>
      <c r="AGF114" s="6"/>
      <c r="AGG114" s="6"/>
      <c r="AGH114" s="6"/>
      <c r="AGI114" s="6"/>
      <c r="AGJ114" s="6"/>
      <c r="AGK114" s="6"/>
      <c r="AGL114" s="6"/>
      <c r="AGM114" s="6"/>
      <c r="AGN114" s="6"/>
      <c r="AGO114" s="6"/>
      <c r="AGP114" s="6"/>
      <c r="AGQ114" s="6"/>
      <c r="AGR114" s="6"/>
      <c r="AGS114" s="6"/>
      <c r="AGT114" s="6"/>
      <c r="AGU114" s="6"/>
      <c r="AGV114" s="6"/>
      <c r="AGW114" s="6"/>
      <c r="AGX114" s="6"/>
      <c r="AGY114" s="6"/>
      <c r="AGZ114" s="6"/>
      <c r="AHA114" s="6"/>
      <c r="AHB114" s="6"/>
      <c r="AHC114" s="6"/>
      <c r="AHD114" s="6"/>
      <c r="AHE114" s="6"/>
      <c r="AHF114" s="6"/>
      <c r="AHG114" s="6"/>
      <c r="AHH114" s="6"/>
      <c r="AHI114" s="6"/>
      <c r="AHJ114" s="6"/>
      <c r="AHK114" s="6"/>
      <c r="AHL114" s="6"/>
      <c r="AHM114" s="6"/>
      <c r="AHN114" s="6"/>
      <c r="AHO114" s="6"/>
      <c r="AHP114" s="6"/>
      <c r="AHQ114" s="6"/>
      <c r="AHR114" s="6"/>
      <c r="AHS114" s="6"/>
      <c r="AHT114" s="6"/>
      <c r="AHU114" s="6"/>
      <c r="AHV114" s="6"/>
      <c r="AHW114" s="6"/>
      <c r="AHX114" s="6"/>
      <c r="AHY114" s="6"/>
      <c r="AHZ114" s="6"/>
      <c r="AIA114" s="6"/>
      <c r="AIB114" s="6"/>
      <c r="AIC114" s="6"/>
      <c r="AID114" s="6"/>
      <c r="AIE114" s="6"/>
      <c r="AIF114" s="6"/>
      <c r="AIG114" s="6"/>
      <c r="AIH114" s="6"/>
      <c r="AII114" s="6"/>
      <c r="AIJ114" s="6"/>
      <c r="AIK114" s="6"/>
      <c r="AIL114" s="6"/>
      <c r="AIM114" s="6"/>
      <c r="AIN114" s="6"/>
      <c r="AIO114" s="6"/>
      <c r="AIP114" s="6"/>
      <c r="AIQ114" s="6"/>
      <c r="AIR114" s="6"/>
      <c r="AIS114" s="6"/>
      <c r="AIT114" s="6"/>
      <c r="AIU114" s="6"/>
      <c r="AIV114" s="6"/>
      <c r="AIW114" s="6"/>
      <c r="AIX114" s="6"/>
      <c r="AIY114" s="6"/>
      <c r="AIZ114" s="6"/>
      <c r="AJA114" s="6"/>
      <c r="AJB114" s="6"/>
      <c r="AJC114" s="6"/>
      <c r="AJD114" s="6"/>
      <c r="AJE114" s="6"/>
      <c r="AJF114" s="6"/>
      <c r="AJG114" s="6"/>
      <c r="AJH114" s="6"/>
      <c r="AJI114" s="6"/>
      <c r="AJJ114" s="6"/>
      <c r="AJK114" s="6"/>
      <c r="AJL114" s="6"/>
      <c r="AJM114" s="6"/>
      <c r="AJN114" s="6"/>
      <c r="AJO114" s="6"/>
      <c r="AJP114" s="6"/>
      <c r="AJQ114" s="6"/>
      <c r="AJR114" s="6"/>
      <c r="AJS114" s="6"/>
      <c r="AJT114" s="6"/>
      <c r="AJU114" s="6"/>
      <c r="AJV114" s="6"/>
      <c r="AJW114" s="6"/>
      <c r="AJX114" s="6"/>
      <c r="AJY114" s="6"/>
      <c r="AJZ114" s="6"/>
      <c r="AKA114" s="6"/>
      <c r="AKB114" s="6"/>
      <c r="AKC114" s="6"/>
      <c r="AKD114" s="6"/>
      <c r="AKE114" s="6"/>
      <c r="AKF114" s="6"/>
      <c r="AKG114" s="6"/>
      <c r="AKH114" s="6"/>
      <c r="AKI114" s="6"/>
      <c r="AKJ114" s="6"/>
      <c r="AKK114" s="6"/>
      <c r="AKL114" s="6"/>
      <c r="AKM114" s="6"/>
      <c r="AKN114" s="6"/>
      <c r="AKO114" s="6"/>
      <c r="AKP114" s="6"/>
      <c r="AKQ114" s="6"/>
      <c r="AKR114" s="6"/>
      <c r="AKS114" s="6"/>
      <c r="AKT114" s="6"/>
      <c r="AKU114" s="6"/>
      <c r="AKV114" s="6"/>
      <c r="AKW114" s="6"/>
      <c r="AKX114" s="6"/>
      <c r="AKY114" s="6"/>
      <c r="AKZ114" s="6"/>
      <c r="ALA114" s="6"/>
      <c r="ALB114" s="6"/>
      <c r="ALC114" s="6"/>
      <c r="ALD114" s="6"/>
      <c r="ALE114" s="6"/>
      <c r="ALF114" s="6"/>
      <c r="ALG114" s="6"/>
      <c r="ALH114" s="6"/>
      <c r="ALI114" s="6"/>
      <c r="ALJ114" s="6"/>
      <c r="ALK114" s="6"/>
      <c r="ALL114" s="6"/>
      <c r="ALM114" s="6"/>
      <c r="ALN114" s="6"/>
      <c r="ALO114" s="6"/>
      <c r="ALP114" s="6"/>
      <c r="ALQ114" s="6"/>
      <c r="ALR114" s="6"/>
    </row>
    <row r="115" spans="1:1006" x14ac:dyDescent="0.2">
      <c r="A115" s="15">
        <f t="shared" si="4"/>
        <v>114</v>
      </c>
      <c r="B115" s="36" t="s">
        <v>76</v>
      </c>
      <c r="C115" s="33" t="s">
        <v>77</v>
      </c>
      <c r="D115" s="36">
        <v>5</v>
      </c>
      <c r="E115" s="37"/>
      <c r="F115" s="38">
        <f t="shared" si="3"/>
        <v>0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  <c r="KZ115" s="6"/>
      <c r="LA115" s="6"/>
      <c r="LB115" s="6"/>
      <c r="LC115" s="6"/>
      <c r="LD115" s="6"/>
      <c r="LE115" s="6"/>
      <c r="LF115" s="6"/>
      <c r="LG115" s="6"/>
      <c r="LH115" s="6"/>
      <c r="LI115" s="6"/>
      <c r="LJ115" s="6"/>
      <c r="LK115" s="6"/>
      <c r="LL115" s="6"/>
      <c r="LM115" s="6"/>
      <c r="LN115" s="6"/>
      <c r="LO115" s="6"/>
      <c r="LP115" s="6"/>
      <c r="LQ115" s="6"/>
      <c r="LR115" s="6"/>
      <c r="LS115" s="6"/>
      <c r="LT115" s="6"/>
      <c r="LU115" s="6"/>
      <c r="LV115" s="6"/>
      <c r="LW115" s="6"/>
      <c r="LX115" s="6"/>
      <c r="LY115" s="6"/>
      <c r="LZ115" s="6"/>
      <c r="MA115" s="6"/>
      <c r="MB115" s="6"/>
      <c r="MC115" s="6"/>
      <c r="MD115" s="6"/>
      <c r="ME115" s="6"/>
      <c r="MF115" s="6"/>
      <c r="MG115" s="6"/>
      <c r="MH115" s="6"/>
      <c r="MI115" s="6"/>
      <c r="MJ115" s="6"/>
      <c r="MK115" s="6"/>
      <c r="ML115" s="6"/>
      <c r="MM115" s="6"/>
      <c r="MN115" s="6"/>
      <c r="MO115" s="6"/>
      <c r="MP115" s="6"/>
      <c r="MQ115" s="6"/>
      <c r="MR115" s="6"/>
      <c r="MS115" s="6"/>
      <c r="MT115" s="6"/>
      <c r="MU115" s="6"/>
      <c r="MV115" s="6"/>
      <c r="MW115" s="6"/>
      <c r="MX115" s="6"/>
      <c r="MY115" s="6"/>
      <c r="MZ115" s="6"/>
      <c r="NA115" s="6"/>
      <c r="NB115" s="6"/>
      <c r="NC115" s="6"/>
      <c r="ND115" s="6"/>
      <c r="NE115" s="6"/>
      <c r="NF115" s="6"/>
      <c r="NG115" s="6"/>
      <c r="NH115" s="6"/>
      <c r="NI115" s="6"/>
      <c r="NJ115" s="6"/>
      <c r="NK115" s="6"/>
      <c r="NL115" s="6"/>
      <c r="NM115" s="6"/>
      <c r="NN115" s="6"/>
      <c r="NO115" s="6"/>
      <c r="NP115" s="6"/>
      <c r="NQ115" s="6"/>
      <c r="NR115" s="6"/>
      <c r="NS115" s="6"/>
      <c r="NT115" s="6"/>
      <c r="NU115" s="6"/>
      <c r="NV115" s="6"/>
      <c r="NW115" s="6"/>
      <c r="NX115" s="6"/>
      <c r="NY115" s="6"/>
      <c r="NZ115" s="6"/>
      <c r="OA115" s="6"/>
      <c r="OB115" s="6"/>
      <c r="OC115" s="6"/>
      <c r="OD115" s="6"/>
      <c r="OE115" s="6"/>
      <c r="OF115" s="6"/>
      <c r="OG115" s="6"/>
      <c r="OH115" s="6"/>
      <c r="OI115" s="6"/>
      <c r="OJ115" s="6"/>
      <c r="OK115" s="6"/>
      <c r="OL115" s="6"/>
      <c r="OM115" s="6"/>
      <c r="ON115" s="6"/>
      <c r="OO115" s="6"/>
      <c r="OP115" s="6"/>
      <c r="OQ115" s="6"/>
      <c r="OR115" s="6"/>
      <c r="OS115" s="6"/>
      <c r="OT115" s="6"/>
      <c r="OU115" s="6"/>
      <c r="OV115" s="6"/>
      <c r="OW115" s="6"/>
      <c r="OX115" s="6"/>
      <c r="OY115" s="6"/>
      <c r="OZ115" s="6"/>
      <c r="PA115" s="6"/>
      <c r="PB115" s="6"/>
      <c r="PC115" s="6"/>
      <c r="PD115" s="6"/>
      <c r="PE115" s="6"/>
      <c r="PF115" s="6"/>
      <c r="PG115" s="6"/>
      <c r="PH115" s="6"/>
      <c r="PI115" s="6"/>
      <c r="PJ115" s="6"/>
      <c r="PK115" s="6"/>
      <c r="PL115" s="6"/>
      <c r="PM115" s="6"/>
      <c r="PN115" s="6"/>
      <c r="PO115" s="6"/>
      <c r="PP115" s="6"/>
      <c r="PQ115" s="6"/>
      <c r="PR115" s="6"/>
      <c r="PS115" s="6"/>
      <c r="PT115" s="6"/>
      <c r="PU115" s="6"/>
      <c r="PV115" s="6"/>
      <c r="PW115" s="6"/>
      <c r="PX115" s="6"/>
      <c r="PY115" s="6"/>
      <c r="PZ115" s="6"/>
      <c r="QA115" s="6"/>
      <c r="QB115" s="6"/>
      <c r="QC115" s="6"/>
      <c r="QD115" s="6"/>
      <c r="QE115" s="6"/>
      <c r="QF115" s="6"/>
      <c r="QG115" s="6"/>
      <c r="QH115" s="6"/>
      <c r="QI115" s="6"/>
      <c r="QJ115" s="6"/>
      <c r="QK115" s="6"/>
      <c r="QL115" s="6"/>
      <c r="QM115" s="6"/>
      <c r="QN115" s="6"/>
      <c r="QO115" s="6"/>
      <c r="QP115" s="6"/>
      <c r="QQ115" s="6"/>
      <c r="QR115" s="6"/>
      <c r="QS115" s="6"/>
      <c r="QT115" s="6"/>
      <c r="QU115" s="6"/>
      <c r="QV115" s="6"/>
      <c r="QW115" s="6"/>
      <c r="QX115" s="6"/>
      <c r="QY115" s="6"/>
      <c r="QZ115" s="6"/>
      <c r="RA115" s="6"/>
      <c r="RB115" s="6"/>
      <c r="RC115" s="6"/>
      <c r="RD115" s="6"/>
      <c r="RE115" s="6"/>
      <c r="RF115" s="6"/>
      <c r="RG115" s="6"/>
      <c r="RH115" s="6"/>
      <c r="RI115" s="6"/>
      <c r="RJ115" s="6"/>
      <c r="RK115" s="6"/>
      <c r="RL115" s="6"/>
      <c r="RM115" s="6"/>
      <c r="RN115" s="6"/>
      <c r="RO115" s="6"/>
      <c r="RP115" s="6"/>
      <c r="RQ115" s="6"/>
      <c r="RR115" s="6"/>
      <c r="RS115" s="6"/>
      <c r="RT115" s="6"/>
      <c r="RU115" s="6"/>
      <c r="RV115" s="6"/>
      <c r="RW115" s="6"/>
      <c r="RX115" s="6"/>
      <c r="RY115" s="6"/>
      <c r="RZ115" s="6"/>
      <c r="SA115" s="6"/>
      <c r="SB115" s="6"/>
      <c r="SC115" s="6"/>
      <c r="SD115" s="6"/>
      <c r="SE115" s="6"/>
      <c r="SF115" s="6"/>
      <c r="SG115" s="6"/>
      <c r="SH115" s="6"/>
      <c r="SI115" s="6"/>
      <c r="SJ115" s="6"/>
      <c r="SK115" s="6"/>
      <c r="SL115" s="6"/>
      <c r="SM115" s="6"/>
      <c r="SN115" s="6"/>
      <c r="SO115" s="6"/>
      <c r="SP115" s="6"/>
      <c r="SQ115" s="6"/>
      <c r="SR115" s="6"/>
      <c r="SS115" s="6"/>
      <c r="ST115" s="6"/>
      <c r="SU115" s="6"/>
      <c r="SV115" s="6"/>
      <c r="SW115" s="6"/>
      <c r="SX115" s="6"/>
      <c r="SY115" s="6"/>
      <c r="SZ115" s="6"/>
      <c r="TA115" s="6"/>
      <c r="TB115" s="6"/>
      <c r="TC115" s="6"/>
      <c r="TD115" s="6"/>
      <c r="TE115" s="6"/>
      <c r="TF115" s="6"/>
      <c r="TG115" s="6"/>
      <c r="TH115" s="6"/>
      <c r="TI115" s="6"/>
      <c r="TJ115" s="6"/>
      <c r="TK115" s="6"/>
      <c r="TL115" s="6"/>
      <c r="TM115" s="6"/>
      <c r="TN115" s="6"/>
      <c r="TO115" s="6"/>
      <c r="TP115" s="6"/>
      <c r="TQ115" s="6"/>
      <c r="TR115" s="6"/>
      <c r="TS115" s="6"/>
      <c r="TT115" s="6"/>
      <c r="TU115" s="6"/>
      <c r="TV115" s="6"/>
      <c r="TW115" s="6"/>
      <c r="TX115" s="6"/>
      <c r="TY115" s="6"/>
      <c r="TZ115" s="6"/>
      <c r="UA115" s="6"/>
      <c r="UB115" s="6"/>
      <c r="UC115" s="6"/>
      <c r="UD115" s="6"/>
      <c r="UE115" s="6"/>
      <c r="UF115" s="6"/>
      <c r="UG115" s="6"/>
      <c r="UH115" s="6"/>
      <c r="UI115" s="6"/>
      <c r="UJ115" s="6"/>
      <c r="UK115" s="6"/>
      <c r="UL115" s="6"/>
      <c r="UM115" s="6"/>
      <c r="UN115" s="6"/>
      <c r="UO115" s="6"/>
      <c r="UP115" s="6"/>
      <c r="UQ115" s="6"/>
      <c r="UR115" s="6"/>
      <c r="US115" s="6"/>
      <c r="UT115" s="6"/>
      <c r="UU115" s="6"/>
      <c r="UV115" s="6"/>
      <c r="UW115" s="6"/>
      <c r="UX115" s="6"/>
      <c r="UY115" s="6"/>
      <c r="UZ115" s="6"/>
      <c r="VA115" s="6"/>
      <c r="VB115" s="6"/>
      <c r="VC115" s="6"/>
      <c r="VD115" s="6"/>
      <c r="VE115" s="6"/>
      <c r="VF115" s="6"/>
      <c r="VG115" s="6"/>
      <c r="VH115" s="6"/>
      <c r="VI115" s="6"/>
      <c r="VJ115" s="6"/>
      <c r="VK115" s="6"/>
      <c r="VL115" s="6"/>
      <c r="VM115" s="6"/>
      <c r="VN115" s="6"/>
      <c r="VO115" s="6"/>
      <c r="VP115" s="6"/>
      <c r="VQ115" s="6"/>
      <c r="VR115" s="6"/>
      <c r="VS115" s="6"/>
      <c r="VT115" s="6"/>
      <c r="VU115" s="6"/>
      <c r="VV115" s="6"/>
      <c r="VW115" s="6"/>
      <c r="VX115" s="6"/>
      <c r="VY115" s="6"/>
      <c r="VZ115" s="6"/>
      <c r="WA115" s="6"/>
      <c r="WB115" s="6"/>
      <c r="WC115" s="6"/>
      <c r="WD115" s="6"/>
      <c r="WE115" s="6"/>
      <c r="WF115" s="6"/>
      <c r="WG115" s="6"/>
      <c r="WH115" s="6"/>
      <c r="WI115" s="6"/>
      <c r="WJ115" s="6"/>
      <c r="WK115" s="6"/>
      <c r="WL115" s="6"/>
      <c r="WM115" s="6"/>
      <c r="WN115" s="6"/>
      <c r="WO115" s="6"/>
      <c r="WP115" s="6"/>
      <c r="WQ115" s="6"/>
      <c r="WR115" s="6"/>
      <c r="WS115" s="6"/>
      <c r="WT115" s="6"/>
      <c r="WU115" s="6"/>
      <c r="WV115" s="6"/>
      <c r="WW115" s="6"/>
      <c r="WX115" s="6"/>
      <c r="WY115" s="6"/>
      <c r="WZ115" s="6"/>
      <c r="XA115" s="6"/>
      <c r="XB115" s="6"/>
      <c r="XC115" s="6"/>
      <c r="XD115" s="6"/>
      <c r="XE115" s="6"/>
      <c r="XF115" s="6"/>
      <c r="XG115" s="6"/>
      <c r="XH115" s="6"/>
      <c r="XI115" s="6"/>
      <c r="XJ115" s="6"/>
      <c r="XK115" s="6"/>
      <c r="XL115" s="6"/>
      <c r="XM115" s="6"/>
      <c r="XN115" s="6"/>
      <c r="XO115" s="6"/>
      <c r="XP115" s="6"/>
      <c r="XQ115" s="6"/>
      <c r="XR115" s="6"/>
      <c r="XS115" s="6"/>
      <c r="XT115" s="6"/>
      <c r="XU115" s="6"/>
      <c r="XV115" s="6"/>
      <c r="XW115" s="6"/>
      <c r="XX115" s="6"/>
      <c r="XY115" s="6"/>
      <c r="XZ115" s="6"/>
      <c r="YA115" s="6"/>
      <c r="YB115" s="6"/>
      <c r="YC115" s="6"/>
      <c r="YD115" s="6"/>
      <c r="YE115" s="6"/>
      <c r="YF115" s="6"/>
      <c r="YG115" s="6"/>
      <c r="YH115" s="6"/>
      <c r="YI115" s="6"/>
      <c r="YJ115" s="6"/>
      <c r="YK115" s="6"/>
      <c r="YL115" s="6"/>
      <c r="YM115" s="6"/>
      <c r="YN115" s="6"/>
      <c r="YO115" s="6"/>
      <c r="YP115" s="6"/>
      <c r="YQ115" s="6"/>
      <c r="YR115" s="6"/>
      <c r="YS115" s="6"/>
      <c r="YT115" s="6"/>
      <c r="YU115" s="6"/>
      <c r="YV115" s="6"/>
      <c r="YW115" s="6"/>
      <c r="YX115" s="6"/>
      <c r="YY115" s="6"/>
      <c r="YZ115" s="6"/>
      <c r="ZA115" s="6"/>
      <c r="ZB115" s="6"/>
      <c r="ZC115" s="6"/>
      <c r="ZD115" s="6"/>
      <c r="ZE115" s="6"/>
      <c r="ZF115" s="6"/>
      <c r="ZG115" s="6"/>
      <c r="ZH115" s="6"/>
      <c r="ZI115" s="6"/>
      <c r="ZJ115" s="6"/>
      <c r="ZK115" s="6"/>
      <c r="ZL115" s="6"/>
      <c r="ZM115" s="6"/>
      <c r="ZN115" s="6"/>
      <c r="ZO115" s="6"/>
      <c r="ZP115" s="6"/>
      <c r="ZQ115" s="6"/>
      <c r="ZR115" s="6"/>
      <c r="ZS115" s="6"/>
      <c r="ZT115" s="6"/>
      <c r="ZU115" s="6"/>
      <c r="ZV115" s="6"/>
      <c r="ZW115" s="6"/>
      <c r="ZX115" s="6"/>
      <c r="ZY115" s="6"/>
      <c r="ZZ115" s="6"/>
      <c r="AAA115" s="6"/>
      <c r="AAB115" s="6"/>
      <c r="AAC115" s="6"/>
      <c r="AAD115" s="6"/>
      <c r="AAE115" s="6"/>
      <c r="AAF115" s="6"/>
      <c r="AAG115" s="6"/>
      <c r="AAH115" s="6"/>
      <c r="AAI115" s="6"/>
      <c r="AAJ115" s="6"/>
      <c r="AAK115" s="6"/>
      <c r="AAL115" s="6"/>
      <c r="AAM115" s="6"/>
      <c r="AAN115" s="6"/>
      <c r="AAO115" s="6"/>
      <c r="AAP115" s="6"/>
      <c r="AAQ115" s="6"/>
      <c r="AAR115" s="6"/>
      <c r="AAS115" s="6"/>
      <c r="AAT115" s="6"/>
      <c r="AAU115" s="6"/>
      <c r="AAV115" s="6"/>
      <c r="AAW115" s="6"/>
      <c r="AAX115" s="6"/>
      <c r="AAY115" s="6"/>
      <c r="AAZ115" s="6"/>
      <c r="ABA115" s="6"/>
      <c r="ABB115" s="6"/>
      <c r="ABC115" s="6"/>
      <c r="ABD115" s="6"/>
      <c r="ABE115" s="6"/>
      <c r="ABF115" s="6"/>
      <c r="ABG115" s="6"/>
      <c r="ABH115" s="6"/>
      <c r="ABI115" s="6"/>
      <c r="ABJ115" s="6"/>
      <c r="ABK115" s="6"/>
      <c r="ABL115" s="6"/>
      <c r="ABM115" s="6"/>
      <c r="ABN115" s="6"/>
      <c r="ABO115" s="6"/>
      <c r="ABP115" s="6"/>
      <c r="ABQ115" s="6"/>
      <c r="ABR115" s="6"/>
      <c r="ABS115" s="6"/>
      <c r="ABT115" s="6"/>
      <c r="ABU115" s="6"/>
      <c r="ABV115" s="6"/>
      <c r="ABW115" s="6"/>
      <c r="ABX115" s="6"/>
      <c r="ABY115" s="6"/>
      <c r="ABZ115" s="6"/>
      <c r="ACA115" s="6"/>
      <c r="ACB115" s="6"/>
      <c r="ACC115" s="6"/>
      <c r="ACD115" s="6"/>
      <c r="ACE115" s="6"/>
      <c r="ACF115" s="6"/>
      <c r="ACG115" s="6"/>
      <c r="ACH115" s="6"/>
      <c r="ACI115" s="6"/>
      <c r="ACJ115" s="6"/>
      <c r="ACK115" s="6"/>
      <c r="ACL115" s="6"/>
      <c r="ACM115" s="6"/>
      <c r="ACN115" s="6"/>
      <c r="ACO115" s="6"/>
      <c r="ACP115" s="6"/>
      <c r="ACQ115" s="6"/>
      <c r="ACR115" s="6"/>
      <c r="ACS115" s="6"/>
      <c r="ACT115" s="6"/>
      <c r="ACU115" s="6"/>
      <c r="ACV115" s="6"/>
      <c r="ACW115" s="6"/>
      <c r="ACX115" s="6"/>
      <c r="ACY115" s="6"/>
      <c r="ACZ115" s="6"/>
      <c r="ADA115" s="6"/>
      <c r="ADB115" s="6"/>
      <c r="ADC115" s="6"/>
      <c r="ADD115" s="6"/>
      <c r="ADE115" s="6"/>
      <c r="ADF115" s="6"/>
      <c r="ADG115" s="6"/>
      <c r="ADH115" s="6"/>
      <c r="ADI115" s="6"/>
      <c r="ADJ115" s="6"/>
      <c r="ADK115" s="6"/>
      <c r="ADL115" s="6"/>
      <c r="ADM115" s="6"/>
      <c r="ADN115" s="6"/>
      <c r="ADO115" s="6"/>
      <c r="ADP115" s="6"/>
      <c r="ADQ115" s="6"/>
      <c r="ADR115" s="6"/>
      <c r="ADS115" s="6"/>
      <c r="ADT115" s="6"/>
      <c r="ADU115" s="6"/>
      <c r="ADV115" s="6"/>
      <c r="ADW115" s="6"/>
      <c r="ADX115" s="6"/>
      <c r="ADY115" s="6"/>
      <c r="ADZ115" s="6"/>
      <c r="AEA115" s="6"/>
      <c r="AEB115" s="6"/>
      <c r="AEC115" s="6"/>
      <c r="AED115" s="6"/>
      <c r="AEE115" s="6"/>
      <c r="AEF115" s="6"/>
      <c r="AEG115" s="6"/>
      <c r="AEH115" s="6"/>
      <c r="AEI115" s="6"/>
      <c r="AEJ115" s="6"/>
      <c r="AEK115" s="6"/>
      <c r="AEL115" s="6"/>
      <c r="AEM115" s="6"/>
      <c r="AEN115" s="6"/>
      <c r="AEO115" s="6"/>
      <c r="AEP115" s="6"/>
      <c r="AEQ115" s="6"/>
      <c r="AER115" s="6"/>
      <c r="AES115" s="6"/>
      <c r="AET115" s="6"/>
      <c r="AEU115" s="6"/>
      <c r="AEV115" s="6"/>
      <c r="AEW115" s="6"/>
      <c r="AEX115" s="6"/>
      <c r="AEY115" s="6"/>
      <c r="AEZ115" s="6"/>
      <c r="AFA115" s="6"/>
      <c r="AFB115" s="6"/>
      <c r="AFC115" s="6"/>
      <c r="AFD115" s="6"/>
      <c r="AFE115" s="6"/>
      <c r="AFF115" s="6"/>
      <c r="AFG115" s="6"/>
      <c r="AFH115" s="6"/>
      <c r="AFI115" s="6"/>
      <c r="AFJ115" s="6"/>
      <c r="AFK115" s="6"/>
      <c r="AFL115" s="6"/>
      <c r="AFM115" s="6"/>
      <c r="AFN115" s="6"/>
      <c r="AFO115" s="6"/>
      <c r="AFP115" s="6"/>
      <c r="AFQ115" s="6"/>
      <c r="AFR115" s="6"/>
      <c r="AFS115" s="6"/>
      <c r="AFT115" s="6"/>
      <c r="AFU115" s="6"/>
      <c r="AFV115" s="6"/>
      <c r="AFW115" s="6"/>
      <c r="AFX115" s="6"/>
      <c r="AFY115" s="6"/>
      <c r="AFZ115" s="6"/>
      <c r="AGA115" s="6"/>
      <c r="AGB115" s="6"/>
      <c r="AGC115" s="6"/>
      <c r="AGD115" s="6"/>
      <c r="AGE115" s="6"/>
      <c r="AGF115" s="6"/>
      <c r="AGG115" s="6"/>
      <c r="AGH115" s="6"/>
      <c r="AGI115" s="6"/>
      <c r="AGJ115" s="6"/>
      <c r="AGK115" s="6"/>
      <c r="AGL115" s="6"/>
      <c r="AGM115" s="6"/>
      <c r="AGN115" s="6"/>
      <c r="AGO115" s="6"/>
      <c r="AGP115" s="6"/>
      <c r="AGQ115" s="6"/>
      <c r="AGR115" s="6"/>
      <c r="AGS115" s="6"/>
      <c r="AGT115" s="6"/>
      <c r="AGU115" s="6"/>
      <c r="AGV115" s="6"/>
      <c r="AGW115" s="6"/>
      <c r="AGX115" s="6"/>
      <c r="AGY115" s="6"/>
      <c r="AGZ115" s="6"/>
      <c r="AHA115" s="6"/>
      <c r="AHB115" s="6"/>
      <c r="AHC115" s="6"/>
      <c r="AHD115" s="6"/>
      <c r="AHE115" s="6"/>
      <c r="AHF115" s="6"/>
      <c r="AHG115" s="6"/>
      <c r="AHH115" s="6"/>
      <c r="AHI115" s="6"/>
      <c r="AHJ115" s="6"/>
      <c r="AHK115" s="6"/>
      <c r="AHL115" s="6"/>
      <c r="AHM115" s="6"/>
      <c r="AHN115" s="6"/>
      <c r="AHO115" s="6"/>
      <c r="AHP115" s="6"/>
      <c r="AHQ115" s="6"/>
      <c r="AHR115" s="6"/>
      <c r="AHS115" s="6"/>
      <c r="AHT115" s="6"/>
      <c r="AHU115" s="6"/>
      <c r="AHV115" s="6"/>
      <c r="AHW115" s="6"/>
      <c r="AHX115" s="6"/>
      <c r="AHY115" s="6"/>
      <c r="AHZ115" s="6"/>
      <c r="AIA115" s="6"/>
      <c r="AIB115" s="6"/>
      <c r="AIC115" s="6"/>
      <c r="AID115" s="6"/>
      <c r="AIE115" s="6"/>
      <c r="AIF115" s="6"/>
      <c r="AIG115" s="6"/>
      <c r="AIH115" s="6"/>
      <c r="AII115" s="6"/>
      <c r="AIJ115" s="6"/>
      <c r="AIK115" s="6"/>
      <c r="AIL115" s="6"/>
      <c r="AIM115" s="6"/>
      <c r="AIN115" s="6"/>
      <c r="AIO115" s="6"/>
      <c r="AIP115" s="6"/>
      <c r="AIQ115" s="6"/>
      <c r="AIR115" s="6"/>
      <c r="AIS115" s="6"/>
      <c r="AIT115" s="6"/>
      <c r="AIU115" s="6"/>
      <c r="AIV115" s="6"/>
      <c r="AIW115" s="6"/>
      <c r="AIX115" s="6"/>
      <c r="AIY115" s="6"/>
      <c r="AIZ115" s="6"/>
      <c r="AJA115" s="6"/>
      <c r="AJB115" s="6"/>
      <c r="AJC115" s="6"/>
      <c r="AJD115" s="6"/>
      <c r="AJE115" s="6"/>
      <c r="AJF115" s="6"/>
      <c r="AJG115" s="6"/>
      <c r="AJH115" s="6"/>
      <c r="AJI115" s="6"/>
      <c r="AJJ115" s="6"/>
      <c r="AJK115" s="6"/>
      <c r="AJL115" s="6"/>
      <c r="AJM115" s="6"/>
      <c r="AJN115" s="6"/>
      <c r="AJO115" s="6"/>
      <c r="AJP115" s="6"/>
      <c r="AJQ115" s="6"/>
      <c r="AJR115" s="6"/>
      <c r="AJS115" s="6"/>
      <c r="AJT115" s="6"/>
      <c r="AJU115" s="6"/>
      <c r="AJV115" s="6"/>
      <c r="AJW115" s="6"/>
      <c r="AJX115" s="6"/>
      <c r="AJY115" s="6"/>
      <c r="AJZ115" s="6"/>
      <c r="AKA115" s="6"/>
      <c r="AKB115" s="6"/>
      <c r="AKC115" s="6"/>
      <c r="AKD115" s="6"/>
      <c r="AKE115" s="6"/>
      <c r="AKF115" s="6"/>
      <c r="AKG115" s="6"/>
      <c r="AKH115" s="6"/>
      <c r="AKI115" s="6"/>
      <c r="AKJ115" s="6"/>
      <c r="AKK115" s="6"/>
      <c r="AKL115" s="6"/>
      <c r="AKM115" s="6"/>
      <c r="AKN115" s="6"/>
      <c r="AKO115" s="6"/>
      <c r="AKP115" s="6"/>
      <c r="AKQ115" s="6"/>
      <c r="AKR115" s="6"/>
      <c r="AKS115" s="6"/>
      <c r="AKT115" s="6"/>
      <c r="AKU115" s="6"/>
      <c r="AKV115" s="6"/>
      <c r="AKW115" s="6"/>
      <c r="AKX115" s="6"/>
      <c r="AKY115" s="6"/>
      <c r="AKZ115" s="6"/>
      <c r="ALA115" s="6"/>
      <c r="ALB115" s="6"/>
      <c r="ALC115" s="6"/>
      <c r="ALD115" s="6"/>
      <c r="ALE115" s="6"/>
      <c r="ALF115" s="6"/>
      <c r="ALG115" s="6"/>
      <c r="ALH115" s="6"/>
      <c r="ALI115" s="6"/>
      <c r="ALJ115" s="6"/>
      <c r="ALK115" s="6"/>
      <c r="ALL115" s="6"/>
      <c r="ALM115" s="6"/>
      <c r="ALN115" s="6"/>
      <c r="ALO115" s="6"/>
      <c r="ALP115" s="6"/>
      <c r="ALQ115" s="6"/>
      <c r="ALR115" s="6"/>
    </row>
    <row r="116" spans="1:1006" x14ac:dyDescent="0.2">
      <c r="A116" s="15">
        <f t="shared" si="4"/>
        <v>115</v>
      </c>
      <c r="B116" s="35" t="s">
        <v>163</v>
      </c>
      <c r="C116" s="33" t="s">
        <v>4</v>
      </c>
      <c r="D116" s="35">
        <v>2</v>
      </c>
      <c r="E116" s="38"/>
      <c r="F116" s="38">
        <f t="shared" si="3"/>
        <v>0</v>
      </c>
      <c r="ALR116" s="3"/>
    </row>
    <row r="117" spans="1:1006" x14ac:dyDescent="0.2">
      <c r="A117" s="15">
        <f t="shared" si="4"/>
        <v>116</v>
      </c>
      <c r="B117" s="15" t="s">
        <v>81</v>
      </c>
      <c r="C117" s="34" t="s">
        <v>160</v>
      </c>
      <c r="D117" s="15">
        <v>2</v>
      </c>
      <c r="E117" s="38"/>
      <c r="F117" s="38">
        <f t="shared" si="3"/>
        <v>0</v>
      </c>
      <c r="ALR117" s="3"/>
    </row>
    <row r="118" spans="1:1006" x14ac:dyDescent="0.2">
      <c r="A118" s="15">
        <f t="shared" si="4"/>
        <v>117</v>
      </c>
      <c r="B118" s="15" t="s">
        <v>84</v>
      </c>
      <c r="C118" s="34" t="s">
        <v>160</v>
      </c>
      <c r="D118" s="15">
        <v>2</v>
      </c>
      <c r="E118" s="38"/>
      <c r="F118" s="38">
        <f t="shared" si="3"/>
        <v>0</v>
      </c>
      <c r="ALR118" s="3"/>
    </row>
    <row r="119" spans="1:1006" x14ac:dyDescent="0.2">
      <c r="A119" s="15">
        <f t="shared" ref="A119:A124" si="5">A118+1</f>
        <v>118</v>
      </c>
      <c r="B119" s="15" t="s">
        <v>82</v>
      </c>
      <c r="C119" s="34" t="s">
        <v>83</v>
      </c>
      <c r="D119" s="35">
        <v>1</v>
      </c>
      <c r="E119" s="38"/>
      <c r="F119" s="38">
        <f t="shared" si="3"/>
        <v>0</v>
      </c>
      <c r="ALR119" s="3"/>
    </row>
    <row r="120" spans="1:1006" x14ac:dyDescent="0.2">
      <c r="A120" s="15">
        <f t="shared" si="5"/>
        <v>119</v>
      </c>
      <c r="B120" s="15" t="s">
        <v>78</v>
      </c>
      <c r="C120" s="14" t="s">
        <v>40</v>
      </c>
      <c r="D120" s="15">
        <v>3</v>
      </c>
      <c r="E120" s="38"/>
      <c r="F120" s="38">
        <f t="shared" si="3"/>
        <v>0</v>
      </c>
      <c r="ALR120" s="3"/>
    </row>
    <row r="121" spans="1:1006" x14ac:dyDescent="0.2">
      <c r="A121" s="15">
        <f t="shared" si="5"/>
        <v>120</v>
      </c>
      <c r="B121" s="15" t="s">
        <v>80</v>
      </c>
      <c r="C121" s="34" t="s">
        <v>40</v>
      </c>
      <c r="D121" s="15">
        <v>3</v>
      </c>
      <c r="E121" s="38"/>
      <c r="F121" s="38">
        <f t="shared" si="3"/>
        <v>0</v>
      </c>
      <c r="ALR121" s="3"/>
    </row>
    <row r="122" spans="1:1006" x14ac:dyDescent="0.2">
      <c r="A122" s="15">
        <f t="shared" si="5"/>
        <v>121</v>
      </c>
      <c r="B122" s="15" t="s">
        <v>166</v>
      </c>
      <c r="C122" s="27" t="s">
        <v>4</v>
      </c>
      <c r="D122" s="15">
        <v>2</v>
      </c>
      <c r="E122" s="38"/>
      <c r="F122" s="38">
        <f t="shared" si="3"/>
        <v>0</v>
      </c>
      <c r="ALR122" s="3"/>
    </row>
    <row r="123" spans="1:1006" x14ac:dyDescent="0.2">
      <c r="A123" s="15">
        <f t="shared" si="5"/>
        <v>122</v>
      </c>
      <c r="B123" s="28" t="s">
        <v>164</v>
      </c>
      <c r="C123" s="30" t="s">
        <v>4</v>
      </c>
      <c r="D123" s="28">
        <v>2</v>
      </c>
      <c r="E123" s="38"/>
      <c r="F123" s="38">
        <f t="shared" si="3"/>
        <v>0</v>
      </c>
      <c r="ALR123" s="3"/>
    </row>
    <row r="124" spans="1:1006" x14ac:dyDescent="0.2">
      <c r="A124" s="32">
        <f t="shared" si="5"/>
        <v>123</v>
      </c>
      <c r="B124" s="32" t="s">
        <v>165</v>
      </c>
      <c r="C124" s="31" t="s">
        <v>4</v>
      </c>
      <c r="D124" s="36">
        <v>2</v>
      </c>
      <c r="E124" s="38"/>
      <c r="F124" s="38">
        <f t="shared" si="3"/>
        <v>0</v>
      </c>
      <c r="ALR124" s="3"/>
    </row>
    <row r="125" spans="1:1006" x14ac:dyDescent="0.2">
      <c r="C125" s="44" t="s">
        <v>172</v>
      </c>
      <c r="D125" s="2">
        <v>200</v>
      </c>
      <c r="E125" s="39"/>
      <c r="F125" s="38">
        <f t="shared" si="3"/>
        <v>0</v>
      </c>
    </row>
    <row r="126" spans="1:1006" ht="15.75" thickBot="1" x14ac:dyDescent="0.25">
      <c r="E126" s="45" t="s">
        <v>173</v>
      </c>
      <c r="F126" s="45">
        <f>SUM(F2:F125)</f>
        <v>0</v>
      </c>
    </row>
  </sheetData>
  <sortState xmlns:xlrd2="http://schemas.microsoft.com/office/spreadsheetml/2017/richdata2" ref="A55:ALR124">
    <sortCondition ref="B55:B124"/>
  </sortState>
  <mergeCells count="2">
    <mergeCell ref="C17:C20"/>
    <mergeCell ref="C27:C28"/>
  </mergeCells>
  <phoneticPr fontId="5" type="noConversion"/>
  <pageMargins left="0.25" right="0.25" top="0.75" bottom="0.75" header="0.3" footer="0.3"/>
  <pageSetup paperSize="9" fitToHeight="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5227-3877-4C49-B0F3-9B3AD352A033}">
  <dimension ref="A1:P178"/>
  <sheetViews>
    <sheetView topLeftCell="J1" workbookViewId="0">
      <selection activeCell="Q23" sqref="Q23"/>
    </sheetView>
  </sheetViews>
  <sheetFormatPr defaultRowHeight="14.25" x14ac:dyDescent="0.2"/>
  <cols>
    <col min="1" max="1" width="18.875" customWidth="1"/>
    <col min="11" max="11" width="17" bestFit="1" customWidth="1"/>
    <col min="12" max="13" width="11.75" bestFit="1" customWidth="1"/>
  </cols>
  <sheetData>
    <row r="1" spans="1:16" x14ac:dyDescent="0.2">
      <c r="A1" s="9"/>
    </row>
    <row r="2" spans="1:16" x14ac:dyDescent="0.2">
      <c r="A2" s="10" t="s">
        <v>86</v>
      </c>
      <c r="B2" s="11">
        <v>4</v>
      </c>
      <c r="C2" s="11"/>
    </row>
    <row r="3" spans="1:16" x14ac:dyDescent="0.2">
      <c r="A3" s="10" t="s">
        <v>87</v>
      </c>
      <c r="B3" s="11">
        <v>7</v>
      </c>
      <c r="C3" s="11"/>
    </row>
    <row r="4" spans="1:16" ht="15" x14ac:dyDescent="0.25">
      <c r="A4" s="10" t="s">
        <v>11</v>
      </c>
      <c r="B4" s="11">
        <f>4+7+2</f>
        <v>13</v>
      </c>
      <c r="C4" s="11"/>
      <c r="K4" s="17" t="s">
        <v>88</v>
      </c>
      <c r="L4" s="11" t="s">
        <v>89</v>
      </c>
      <c r="M4" s="11" t="s">
        <v>90</v>
      </c>
      <c r="O4" s="26">
        <v>2022</v>
      </c>
      <c r="P4" s="22" t="s">
        <v>91</v>
      </c>
    </row>
    <row r="5" spans="1:16" x14ac:dyDescent="0.2">
      <c r="A5" s="10" t="s">
        <v>72</v>
      </c>
      <c r="B5" s="11">
        <f>1+1</f>
        <v>2</v>
      </c>
      <c r="C5" s="11"/>
      <c r="K5" s="16" t="s">
        <v>74</v>
      </c>
      <c r="L5" s="18">
        <v>970</v>
      </c>
      <c r="M5" s="18">
        <v>1410</v>
      </c>
      <c r="N5" s="20"/>
      <c r="O5" s="18">
        <f>GETPIVOTDATA("Suma z 2022",$K$4,"MPK","ELEK")</f>
        <v>1410</v>
      </c>
      <c r="P5" s="23">
        <v>2000</v>
      </c>
    </row>
    <row r="6" spans="1:16" x14ac:dyDescent="0.2">
      <c r="A6" s="10" t="s">
        <v>92</v>
      </c>
      <c r="B6" s="11"/>
      <c r="C6" s="11"/>
      <c r="K6" s="16" t="s">
        <v>41</v>
      </c>
      <c r="L6" s="18">
        <v>60</v>
      </c>
      <c r="M6" s="18">
        <v>1320</v>
      </c>
      <c r="N6" s="20"/>
      <c r="O6" s="18">
        <f>GETPIVOTDATA("Suma z 2022",$K$4,"MPK","KTUN")</f>
        <v>1320</v>
      </c>
      <c r="P6" s="23">
        <v>15000</v>
      </c>
    </row>
    <row r="7" spans="1:16" x14ac:dyDescent="0.2">
      <c r="A7" s="10" t="s">
        <v>93</v>
      </c>
      <c r="B7" s="11">
        <f>5+2+4</f>
        <v>11</v>
      </c>
      <c r="C7" s="11"/>
      <c r="K7" s="16" t="s">
        <v>38</v>
      </c>
      <c r="L7" s="18">
        <v>440</v>
      </c>
      <c r="M7" s="18">
        <v>220</v>
      </c>
      <c r="N7" s="20"/>
      <c r="O7" s="18">
        <f>GETPIVOTDATA("Suma z 2022",$K$4,"MPK","MON")</f>
        <v>220</v>
      </c>
      <c r="P7" s="23">
        <v>1000</v>
      </c>
    </row>
    <row r="8" spans="1:16" x14ac:dyDescent="0.2">
      <c r="A8" s="10" t="s">
        <v>13</v>
      </c>
      <c r="B8" s="11">
        <v>6</v>
      </c>
      <c r="C8" s="11"/>
      <c r="K8" s="16" t="s">
        <v>5</v>
      </c>
      <c r="L8" s="18">
        <v>9100</v>
      </c>
      <c r="M8" s="18">
        <v>7450</v>
      </c>
      <c r="N8" s="20">
        <v>2000</v>
      </c>
      <c r="O8" s="18">
        <f>GETPIVOTDATA("Suma z 2022",$K$4,"MPK","OGÓL")+N8</f>
        <v>9450</v>
      </c>
      <c r="P8" s="24">
        <v>15000</v>
      </c>
    </row>
    <row r="9" spans="1:16" x14ac:dyDescent="0.2">
      <c r="A9" s="10" t="s">
        <v>71</v>
      </c>
      <c r="B9" s="11">
        <f>6+1+2</f>
        <v>9</v>
      </c>
      <c r="C9" s="11"/>
      <c r="K9" s="16" t="s">
        <v>79</v>
      </c>
      <c r="L9" s="18">
        <v>620</v>
      </c>
      <c r="M9" s="18">
        <v>1020</v>
      </c>
      <c r="N9" s="20">
        <v>1000</v>
      </c>
      <c r="O9" s="18">
        <f>GETPIVOTDATA("Suma z 2022",$K$4,"MPK","POD")+N9</f>
        <v>2020</v>
      </c>
      <c r="P9" s="23">
        <v>5000</v>
      </c>
    </row>
    <row r="10" spans="1:16" x14ac:dyDescent="0.2">
      <c r="A10" s="10" t="s">
        <v>37</v>
      </c>
      <c r="B10" s="11">
        <v>3</v>
      </c>
      <c r="C10" s="11"/>
      <c r="K10" s="16" t="s">
        <v>18</v>
      </c>
      <c r="L10" s="18">
        <v>14030</v>
      </c>
      <c r="M10" s="18">
        <v>17030</v>
      </c>
      <c r="N10" s="20">
        <v>8000</v>
      </c>
      <c r="O10" s="18">
        <f>GETPIVOTDATA("Suma z 2022",$K$4,"MPK","SORT")+N10</f>
        <v>25030</v>
      </c>
      <c r="P10" s="24">
        <v>80000</v>
      </c>
    </row>
    <row r="11" spans="1:16" ht="15" hidden="1" x14ac:dyDescent="0.2">
      <c r="A11" s="10" t="s">
        <v>94</v>
      </c>
      <c r="B11" s="11">
        <v>2</v>
      </c>
      <c r="C11" s="11"/>
      <c r="K11" s="16" t="s">
        <v>95</v>
      </c>
      <c r="L11" s="18"/>
      <c r="M11" s="18"/>
      <c r="N11" s="19"/>
      <c r="O11" s="18"/>
      <c r="P11" s="22"/>
    </row>
    <row r="12" spans="1:16" ht="15" x14ac:dyDescent="0.25">
      <c r="A12" s="10" t="s">
        <v>96</v>
      </c>
      <c r="B12" s="11">
        <v>1</v>
      </c>
      <c r="C12" s="11"/>
      <c r="K12" s="16" t="s">
        <v>97</v>
      </c>
      <c r="L12" s="18">
        <v>25220</v>
      </c>
      <c r="M12" s="18">
        <v>28450</v>
      </c>
      <c r="N12" s="19"/>
      <c r="O12" s="25">
        <f>SUM(O5:O11)</f>
        <v>39450</v>
      </c>
      <c r="P12" s="21">
        <f>SUM(P5:P11)</f>
        <v>118000</v>
      </c>
    </row>
    <row r="13" spans="1:16" x14ac:dyDescent="0.2">
      <c r="A13" s="10" t="s">
        <v>98</v>
      </c>
      <c r="B13" s="11">
        <v>1</v>
      </c>
      <c r="C13" s="11"/>
    </row>
    <row r="14" spans="1:16" x14ac:dyDescent="0.2">
      <c r="A14" s="10" t="s">
        <v>99</v>
      </c>
      <c r="B14" s="11">
        <v>2</v>
      </c>
      <c r="C14" s="11"/>
    </row>
    <row r="15" spans="1:16" x14ac:dyDescent="0.2">
      <c r="A15" s="10"/>
      <c r="B15" s="11"/>
      <c r="C15" s="11"/>
    </row>
    <row r="16" spans="1:16" x14ac:dyDescent="0.2">
      <c r="A16" s="10"/>
      <c r="B16" s="11"/>
      <c r="C16" s="11"/>
    </row>
    <row r="17" spans="1:3" x14ac:dyDescent="0.2">
      <c r="A17" s="12" t="s">
        <v>100</v>
      </c>
      <c r="B17" s="11"/>
      <c r="C17" s="11"/>
    </row>
    <row r="18" spans="1:3" x14ac:dyDescent="0.2">
      <c r="A18" s="10" t="s">
        <v>87</v>
      </c>
      <c r="B18" s="13" t="s">
        <v>101</v>
      </c>
      <c r="C18" s="11"/>
    </row>
    <row r="19" spans="1:3" x14ac:dyDescent="0.2">
      <c r="A19" s="10" t="s">
        <v>11</v>
      </c>
      <c r="B19" s="13" t="s">
        <v>101</v>
      </c>
      <c r="C19" s="11"/>
    </row>
    <row r="20" spans="1:3" x14ac:dyDescent="0.2">
      <c r="A20" s="10" t="s">
        <v>11</v>
      </c>
      <c r="B20" s="13" t="s">
        <v>101</v>
      </c>
      <c r="C20" s="11"/>
    </row>
    <row r="21" spans="1:3" x14ac:dyDescent="0.2">
      <c r="A21" s="10" t="s">
        <v>11</v>
      </c>
      <c r="B21" s="13" t="s">
        <v>101</v>
      </c>
      <c r="C21" s="11"/>
    </row>
    <row r="22" spans="1:3" x14ac:dyDescent="0.2">
      <c r="A22" s="10" t="s">
        <v>13</v>
      </c>
      <c r="B22" s="13" t="s">
        <v>101</v>
      </c>
      <c r="C22" s="11"/>
    </row>
    <row r="23" spans="1:3" x14ac:dyDescent="0.2">
      <c r="A23" s="10" t="s">
        <v>13</v>
      </c>
      <c r="B23" s="13" t="s">
        <v>101</v>
      </c>
      <c r="C23" s="11"/>
    </row>
    <row r="24" spans="1:3" x14ac:dyDescent="0.2">
      <c r="A24" s="10" t="s">
        <v>71</v>
      </c>
      <c r="B24" s="13" t="s">
        <v>101</v>
      </c>
      <c r="C24" s="11"/>
    </row>
    <row r="25" spans="1:3" x14ac:dyDescent="0.2">
      <c r="A25" s="9"/>
    </row>
    <row r="26" spans="1:3" x14ac:dyDescent="0.2">
      <c r="A26" s="9"/>
    </row>
    <row r="27" spans="1:3" x14ac:dyDescent="0.2">
      <c r="A27" s="9"/>
    </row>
    <row r="28" spans="1:3" x14ac:dyDescent="0.2">
      <c r="A28" s="9"/>
    </row>
    <row r="29" spans="1:3" x14ac:dyDescent="0.2">
      <c r="A29" s="9"/>
    </row>
    <row r="30" spans="1:3" x14ac:dyDescent="0.2">
      <c r="A30" s="9"/>
    </row>
    <row r="31" spans="1:3" x14ac:dyDescent="0.2">
      <c r="A31" s="9"/>
    </row>
    <row r="32" spans="1:3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</sheetData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1 </vt:lpstr>
      <vt:lpstr>filtry</vt:lpstr>
      <vt:lpstr>'Załącznik 1 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DEE14</dc:creator>
  <cp:keywords/>
  <dc:description/>
  <cp:lastModifiedBy>Zbigniew Kunikowski</cp:lastModifiedBy>
  <cp:revision/>
  <cp:lastPrinted>2022-05-02T12:41:30Z</cp:lastPrinted>
  <dcterms:created xsi:type="dcterms:W3CDTF">2020-11-05T08:05:43Z</dcterms:created>
  <dcterms:modified xsi:type="dcterms:W3CDTF">2022-05-02T12:47:40Z</dcterms:modified>
  <cp:category/>
  <cp:contentStatus/>
</cp:coreProperties>
</file>