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omputer PODR 2016\WYDAWNICTWA\2025\Przetarg 1\"/>
    </mc:Choice>
  </mc:AlternateContent>
  <xr:revisionPtr revIDLastSave="0" documentId="13_ncr:1_{FC940E67-5C75-4D21-90CE-1DF60B2AB76B}" xr6:coauthVersionLast="36" xr6:coauthVersionMax="36" xr10:uidLastSave="{00000000-0000-0000-0000-000000000000}"/>
  <bookViews>
    <workbookView xWindow="0" yWindow="0" windowWidth="14376" windowHeight="117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1" i="1" l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20" i="1"/>
  <c r="H21" i="1"/>
  <c r="H22" i="1"/>
  <c r="H23" i="1"/>
  <c r="H24" i="1"/>
  <c r="H25" i="1"/>
  <c r="H26" i="1"/>
  <c r="H27" i="1"/>
  <c r="H28" i="1"/>
  <c r="H29" i="1"/>
  <c r="H30" i="1"/>
  <c r="J30" i="1" s="1"/>
  <c r="K30" i="1" s="1"/>
  <c r="H31" i="1"/>
  <c r="H32" i="1"/>
  <c r="J32" i="1" s="1"/>
  <c r="H33" i="1"/>
  <c r="J33" i="1" s="1"/>
  <c r="H60" i="1"/>
  <c r="H61" i="1"/>
  <c r="J61" i="1" s="1"/>
  <c r="K61" i="1" s="1"/>
  <c r="H62" i="1"/>
  <c r="J62" i="1" s="1"/>
  <c r="H7" i="1"/>
  <c r="H8" i="1"/>
  <c r="H9" i="1"/>
  <c r="H10" i="1"/>
  <c r="K33" i="1" l="1"/>
  <c r="J31" i="1"/>
  <c r="K31" i="1" s="1"/>
  <c r="K32" i="1"/>
  <c r="K62" i="1"/>
  <c r="H69" i="1" l="1"/>
  <c r="H70" i="1"/>
  <c r="J60" i="1"/>
  <c r="J44" i="1"/>
  <c r="J46" i="1"/>
  <c r="J47" i="1"/>
  <c r="J48" i="1"/>
  <c r="J49" i="1"/>
  <c r="J23" i="1"/>
  <c r="K23" i="1" s="1"/>
  <c r="J24" i="1"/>
  <c r="K24" i="1" s="1"/>
  <c r="J25" i="1"/>
  <c r="K25" i="1" s="1"/>
  <c r="J26" i="1"/>
  <c r="K26" i="1" s="1"/>
  <c r="J70" i="1" l="1"/>
  <c r="J69" i="1"/>
  <c r="K69" i="1" s="1"/>
  <c r="H63" i="1"/>
  <c r="C80" i="1" s="1"/>
  <c r="K60" i="1"/>
  <c r="K63" i="1" s="1"/>
  <c r="F80" i="1" s="1"/>
  <c r="J63" i="1"/>
  <c r="E80" i="1" s="1"/>
  <c r="K49" i="1"/>
  <c r="J45" i="1"/>
  <c r="K45" i="1" s="1"/>
  <c r="K47" i="1"/>
  <c r="J43" i="1"/>
  <c r="K43" i="1" s="1"/>
  <c r="K46" i="1"/>
  <c r="K48" i="1"/>
  <c r="K44" i="1"/>
  <c r="J27" i="1"/>
  <c r="K27" i="1" s="1"/>
  <c r="K70" i="1" l="1"/>
  <c r="H72" i="1"/>
  <c r="H73" i="1"/>
  <c r="H39" i="1"/>
  <c r="H55" i="1" s="1"/>
  <c r="H74" i="1" l="1"/>
  <c r="J28" i="1"/>
  <c r="K28" i="1" s="1"/>
  <c r="J29" i="1"/>
  <c r="K29" i="1" s="1"/>
  <c r="J22" i="1"/>
  <c r="K22" i="1" s="1"/>
  <c r="J72" i="1" l="1"/>
  <c r="J73" i="1"/>
  <c r="J40" i="1"/>
  <c r="K40" i="1" s="1"/>
  <c r="J41" i="1"/>
  <c r="J42" i="1"/>
  <c r="K42" i="1" s="1"/>
  <c r="J50" i="1"/>
  <c r="K50" i="1" s="1"/>
  <c r="J51" i="1"/>
  <c r="J52" i="1"/>
  <c r="K52" i="1" s="1"/>
  <c r="J53" i="1"/>
  <c r="J54" i="1"/>
  <c r="K54" i="1" s="1"/>
  <c r="J21" i="1"/>
  <c r="K21" i="1" s="1"/>
  <c r="J7" i="1"/>
  <c r="J8" i="1"/>
  <c r="J9" i="1"/>
  <c r="K51" i="1" l="1"/>
  <c r="K73" i="1"/>
  <c r="K72" i="1"/>
  <c r="J71" i="1"/>
  <c r="K53" i="1"/>
  <c r="K41" i="1"/>
  <c r="J39" i="1"/>
  <c r="J20" i="1"/>
  <c r="K20" i="1" s="1"/>
  <c r="J10" i="1"/>
  <c r="K10" i="1" s="1"/>
  <c r="K9" i="1"/>
  <c r="K8" i="1"/>
  <c r="K7" i="1"/>
  <c r="J6" i="1"/>
  <c r="K6" i="1" s="1"/>
  <c r="K71" i="1" l="1"/>
  <c r="K74" i="1" s="1"/>
  <c r="J74" i="1"/>
  <c r="K39" i="1"/>
  <c r="J55" i="1"/>
  <c r="C79" i="1"/>
  <c r="H34" i="1"/>
  <c r="C78" i="1" s="1"/>
  <c r="C81" i="1" l="1"/>
  <c r="H11" i="1"/>
  <c r="C77" i="1" s="1"/>
  <c r="C82" i="1" l="1"/>
  <c r="J34" i="1"/>
  <c r="E78" i="1" s="1"/>
  <c r="F81" i="1"/>
  <c r="K34" i="1"/>
  <c r="F78" i="1" s="1"/>
  <c r="K55" i="1"/>
  <c r="F79" i="1" s="1"/>
  <c r="E79" i="1"/>
  <c r="K11" i="1"/>
  <c r="F77" i="1" s="1"/>
  <c r="J11" i="1"/>
  <c r="E77" i="1" s="1"/>
  <c r="E81" i="1"/>
  <c r="E82" i="1" l="1"/>
  <c r="F82" i="1"/>
</calcChain>
</file>

<file path=xl/sharedStrings.xml><?xml version="1.0" encoding="utf-8"?>
<sst xmlns="http://schemas.openxmlformats.org/spreadsheetml/2006/main" count="214" uniqueCount="85">
  <si>
    <t xml:space="preserve">Druk wraz z dostarczeniem do miejsc wskazanych przez Zamawiającego, następujących materiałów: </t>
  </si>
  <si>
    <t>a) broszur A5 bez ISBN</t>
  </si>
  <si>
    <t>L.p.</t>
  </si>
  <si>
    <t>Cena podstawy</t>
  </si>
  <si>
    <t>Składka 1+1</t>
  </si>
  <si>
    <t>Miesiąc -  na kiedy druk</t>
  </si>
  <si>
    <t>Nakład</t>
  </si>
  <si>
    <r>
      <t xml:space="preserve">liczba stron </t>
    </r>
    <r>
      <rPr>
        <sz val="10"/>
        <rFont val="Arial"/>
        <family val="2"/>
        <charset val="238"/>
      </rPr>
      <t>bez okładki</t>
    </r>
  </si>
  <si>
    <t xml:space="preserve">
Parametry </t>
  </si>
  <si>
    <t>Cena netto</t>
  </si>
  <si>
    <t>% VAT</t>
  </si>
  <si>
    <t>VAT</t>
  </si>
  <si>
    <t>Cena brutto</t>
  </si>
  <si>
    <t>Tu należy wpisać ceny jednostkowe netto</t>
  </si>
  <si>
    <t>Cena jednostkowa netto</t>
  </si>
  <si>
    <t>Format</t>
  </si>
  <si>
    <t>Parametry</t>
  </si>
  <si>
    <t>A4/A5</t>
  </si>
  <si>
    <r>
      <t>kreda 250 gm</t>
    </r>
    <r>
      <rPr>
        <vertAlign val="superscript"/>
        <sz val="10"/>
        <color indexed="8"/>
        <rFont val="Arial"/>
        <family val="2"/>
        <charset val="238"/>
      </rPr>
      <t xml:space="preserve">2 </t>
    </r>
    <r>
      <rPr>
        <sz val="10"/>
        <color indexed="8"/>
        <rFont val="Arial"/>
        <family val="2"/>
        <charset val="238"/>
      </rPr>
      <t>błysk, druk CMYK 4+4</t>
    </r>
  </si>
  <si>
    <t>A3</t>
  </si>
  <si>
    <t>A2</t>
  </si>
  <si>
    <t>Nazwa</t>
  </si>
  <si>
    <t>%VAT</t>
  </si>
  <si>
    <t xml:space="preserve">SUMA </t>
  </si>
  <si>
    <t>PLAN DRUKU</t>
  </si>
  <si>
    <t xml:space="preserve">wrzesień </t>
  </si>
  <si>
    <t>sierpień</t>
  </si>
  <si>
    <t>A4</t>
  </si>
  <si>
    <t>marzec</t>
  </si>
  <si>
    <t>wrzesień</t>
  </si>
  <si>
    <t>czerwiec</t>
  </si>
  <si>
    <t>luty</t>
  </si>
  <si>
    <t>Cały rok na bieżąco</t>
  </si>
  <si>
    <t>Wizytówki 1</t>
  </si>
  <si>
    <t>Wizytówki 2</t>
  </si>
  <si>
    <t>Wizytówki 3</t>
  </si>
  <si>
    <t>maj</t>
  </si>
  <si>
    <t>kwiecień</t>
  </si>
  <si>
    <t>Poniższe ceny obliczaja się automatycznie wg wzoru (cena jednostkowa x nakład)</t>
  </si>
  <si>
    <r>
      <t>Tu należy wpisać ceny jednostkowe netto</t>
    </r>
    <r>
      <rPr>
        <b/>
        <vertAlign val="superscript"/>
        <sz val="9"/>
        <color rgb="FFFF0000"/>
        <rFont val="Arial"/>
        <family val="2"/>
        <charset val="238"/>
      </rPr>
      <t>*</t>
    </r>
    <r>
      <rPr>
        <b/>
        <sz val="9"/>
        <color rgb="FFFF0000"/>
        <rFont val="Arial"/>
        <family val="2"/>
        <charset val="238"/>
      </rPr>
      <t xml:space="preserve">
</t>
    </r>
    <r>
      <rPr>
        <sz val="9"/>
        <color rgb="FFFF0000"/>
        <rFont val="Arial"/>
        <family val="2"/>
        <charset val="238"/>
      </rPr>
      <t>(wszystkie pozycje muszą być uzupełnione)</t>
    </r>
  </si>
  <si>
    <t>I. Razem poz. 1-5 (broszury A5 bez ISBN)</t>
  </si>
  <si>
    <t xml:space="preserve">Poniższe ceny obliczaja się automatycznie wg wzoru (cena jednostkowa x nakład) </t>
  </si>
  <si>
    <r>
      <rPr>
        <vertAlign val="superscript"/>
        <sz val="9"/>
        <color rgb="FFFF0000"/>
        <rFont val="Arial"/>
        <family val="2"/>
        <charset val="238"/>
      </rPr>
      <t>*</t>
    </r>
    <r>
      <rPr>
        <sz val="9"/>
        <color rgb="FFFF0000"/>
        <rFont val="Arial"/>
        <family val="2"/>
        <charset val="238"/>
      </rPr>
      <t xml:space="preserve">podane ceny jednostkowe będą podstawą do rozliczania realizacji poszczególnych zleceń zamówienia usługi drukowania </t>
    </r>
  </si>
  <si>
    <r>
      <t>kreda 150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 xml:space="preserve">  błysk, druk CMYK 4+0</t>
    </r>
  </si>
  <si>
    <r>
      <t>Możliwość powiększenia/pomniejszenia liczby stron o wielokrotność 4 str. (składkę) o parametrach:
- papier - offset min 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1 + 1 czarny </t>
    </r>
  </si>
  <si>
    <r>
      <t>Ilość stron  – 12 + okładka  (możliwość powiększenia liczby stron o wielokrotność 4 str. - składkę); 
Okładka kredowa min 150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 4+4 CMYK, Środek - papier offset min. 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  kolor 1+1 czarny. 
Skład zeszytowy, szyte drutem. Wysoka jasność bieli wszystkich użytych rodzajów papieru</t>
    </r>
  </si>
  <si>
    <t>listopad</t>
  </si>
  <si>
    <r>
      <t>kreda 250 gm</t>
    </r>
    <r>
      <rPr>
        <vertAlign val="superscript"/>
        <sz val="10"/>
        <color indexed="8"/>
        <rFont val="Arial"/>
        <family val="2"/>
        <charset val="238"/>
      </rPr>
      <t xml:space="preserve">2 </t>
    </r>
    <r>
      <rPr>
        <sz val="10"/>
        <color indexed="8"/>
        <rFont val="Arial"/>
        <family val="2"/>
        <charset val="238"/>
      </rPr>
      <t>błysk, druk CMYK 4+4</t>
    </r>
    <r>
      <rPr>
        <sz val="11"/>
        <color theme="1"/>
        <rFont val="Calibri"/>
        <family val="2"/>
        <charset val="238"/>
        <scheme val="minor"/>
      </rPr>
      <t/>
    </r>
  </si>
  <si>
    <t>A5/A6</t>
  </si>
  <si>
    <r>
      <t>kreda 150 g/m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</rPr>
      <t xml:space="preserve">  błysk, druk CMYK 4+0</t>
    </r>
    <r>
      <rPr>
        <sz val="11"/>
        <color theme="1"/>
        <rFont val="Calibri"/>
        <family val="2"/>
        <charset val="238"/>
        <scheme val="minor"/>
      </rPr>
      <t/>
    </r>
  </si>
  <si>
    <t>Format A-5, kreda 150 g/m2  błysk, druk CMYK 4+4</t>
  </si>
  <si>
    <t>ulotka</t>
  </si>
  <si>
    <t>Składka 4+4</t>
  </si>
  <si>
    <r>
      <t>Możliwość powiększenia/pomniejszenia liczby stron o wielokrotność 4 str. (składkę) o parametrach:
- papier - offset min 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, 4+4 kolor</t>
    </r>
  </si>
  <si>
    <t>Cena składka 1+1</t>
  </si>
  <si>
    <t>Cena jednostkowa</t>
  </si>
  <si>
    <t>Format: B5 (176 mm x 250 mm +/- 5 mm),
- szyty (dwa punkty szycia, szyty drutem),
- wysoka jasność bieli papieru,
Okładka:
- papier kreda matowy, min 300 g/m2, druk 4+4
- folia mat na okładce 1/0,
Środek: kreda błysk, min. 130 g/m2, druk 4+4
broszura z ISBN</t>
  </si>
  <si>
    <r>
      <t>Tu należy wpisać ceny jednostkowe netto</t>
    </r>
    <r>
      <rPr>
        <b/>
        <vertAlign val="superscript"/>
        <sz val="8"/>
        <color rgb="FFFF0000"/>
        <rFont val="Arial"/>
        <family val="2"/>
        <charset val="238"/>
      </rPr>
      <t>*</t>
    </r>
  </si>
  <si>
    <t>II. Razem poz. 1-14 (zaproszenia)</t>
  </si>
  <si>
    <t>c) plakaty w formatach A2, A3, A4</t>
  </si>
  <si>
    <t>b) zaproszenia w formatach A4 łamane na A5, A5 łamane na A6</t>
  </si>
  <si>
    <t>III. Razem poz. 1-16 (plakaty)</t>
  </si>
  <si>
    <t>d) broszury różne</t>
  </si>
  <si>
    <t>e) inne materiały</t>
  </si>
  <si>
    <t>IV. Razem poz. 1-3 (broszury różne)</t>
  </si>
  <si>
    <t>V. Razem poz. 1-5 (inne materiały)</t>
  </si>
  <si>
    <t>II.Zaproszenia</t>
  </si>
  <si>
    <t>III.Plakaty</t>
  </si>
  <si>
    <t>IV. Broszury różne</t>
  </si>
  <si>
    <t>5/23</t>
  </si>
  <si>
    <t>V.Inne materiały</t>
  </si>
  <si>
    <t>I.Broszura A5</t>
  </si>
  <si>
    <t>Cena składka 
4+4</t>
  </si>
  <si>
    <t>Cena jedn. podst.</t>
  </si>
  <si>
    <r>
      <t>nakład 50 x 200 szt. kolorowy druk  4+0
- papier kreda matowy min 350 g/m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
- wykończenie - foliowane matowe</t>
    </r>
  </si>
  <si>
    <r>
      <t>nakład 120 x100 szt. kolorowy druk  4+0
- papier kreda matowy min 350 g/m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
- wykończenie - foliowane matowe</t>
    </r>
  </si>
  <si>
    <r>
      <t>nakład 30 x100 szt. kolorowy druk  4+4
- papier kreda matowy min 350 g/m</t>
    </r>
    <r>
      <rPr>
        <vertAlign val="superscript"/>
        <sz val="9"/>
        <rFont val="Calibri"/>
        <family val="2"/>
        <charset val="238"/>
      </rPr>
      <t>2</t>
    </r>
    <r>
      <rPr>
        <sz val="9"/>
        <rFont val="Calibri"/>
        <family val="2"/>
        <charset val="238"/>
      </rPr>
      <t xml:space="preserve">
- wykończenie - foliowane matowe</t>
    </r>
  </si>
  <si>
    <t>Poniższe ceny obliczaja się automatycznie wg wzoru 
(cena jednostkowa podstawy, składek cz-b., składki kolor x nakład)</t>
  </si>
  <si>
    <r>
      <t>Format A4;
okładka – kreda 150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błysk, druk CMYK 4+4; 
- szyty (dwa punkty szycia, szyty drutem),
środek:
– papier offsetowy 80 g/m2, druk czarny 1+1, (20 str.)
– papier offsetowy 80 g/m2, druk 4+4, (4 str.)
broszura z ISBN</t>
    </r>
  </si>
  <si>
    <r>
      <t>Format A4;
okładka – kreda 150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błysk, druk CMYK 4+4; 
- szyty (dwa punkty szycia, szyty drutem),
środek – papier offsetowy 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, druk czarny 1+1, </t>
    </r>
    <r>
      <rPr>
        <sz val="9"/>
        <rFont val="Arial"/>
        <family val="2"/>
        <charset val="238"/>
      </rPr>
      <t xml:space="preserve">
broszura bez ISBN</t>
    </r>
  </si>
  <si>
    <r>
      <t>Format A-5; 
okładka – kreda 150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błysk, druk CMYK 4+4; 
- szyty (dwa punkty szycia, szyty drutem),
środek:
– papier offsetowy 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>, druk czarny 1+1, (56 str.)
– papier offsetowy 80 g/m2, druk 4+4, (4 str.)</t>
    </r>
  </si>
  <si>
    <r>
      <t>Format A-5;
okładka – kreda 150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błysk, druk CMYK 4+4; 
- szyty (dwa punkty szycia, szyty drutem),
środek:
– papier offsetowy 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>, druk czarny 1+1,  (16 str.)
– papier offsetowy 80 g/m2, druk 4+4,  (4 str.)</t>
    </r>
  </si>
  <si>
    <r>
      <t>Format A-5;
okładka – kreda 150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błysk, druk CMYK 4+4; 
- szyty (dwa punkty szycia, szyty drutem),
środek:
– papier offsetowy 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>, druk czarny 1+1,  (20 str.)
– papier offsetowy 80 g/m2, druk 4+4,  (4 str.)</t>
    </r>
  </si>
  <si>
    <r>
      <t>Format A-5; 
okładka – kreda 150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błysk, druk CMYK 4+4; 
- szyty (dwa punkty szycia, szyty drutem),
środek:
– papier offsetowy 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>, druk czarny 1+1,  (84 str.)
– papier offsetowy 80 g/m2, druk 4+4,  (4 str.)</t>
    </r>
  </si>
  <si>
    <r>
      <t>Format A-5; 
okładka – kreda 150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błysk, druk CMYK 4+4; 
- szyty (dwa punkty szycia, szyty drutem),
środek:
– papier offsetowy 80 g/m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</rPr>
      <t>, druk czarny 1+1,  (32 str.)
– papier offsetowy 80 g/m2, druk 4+4,  (4 str.)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</si>
</sst>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4"/>
      <name val="Calibri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Calibri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</font>
    <font>
      <sz val="10"/>
      <name val="Calibri"/>
      <family val="2"/>
      <charset val="238"/>
    </font>
    <font>
      <sz val="16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9"/>
      <color indexed="8"/>
      <name val="Arial"/>
      <family val="2"/>
    </font>
    <font>
      <sz val="9.5"/>
      <name val="Calibri"/>
      <family val="2"/>
      <charset val="238"/>
    </font>
    <font>
      <b/>
      <sz val="9"/>
      <color rgb="FFFF0000"/>
      <name val="Arial"/>
      <family val="2"/>
      <charset val="238"/>
    </font>
    <font>
      <b/>
      <vertAlign val="superscript"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vertAlign val="superscript"/>
      <sz val="8"/>
      <color rgb="FFFF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name val="Arial"/>
      <family val="2"/>
    </font>
    <font>
      <vertAlign val="superscript"/>
      <sz val="9"/>
      <color rgb="FFFF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Calibri"/>
      <family val="2"/>
      <charset val="238"/>
    </font>
    <font>
      <sz val="10"/>
      <color indexed="8"/>
      <name val="Arial"/>
      <family val="2"/>
    </font>
    <font>
      <sz val="10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Fill="1" applyProtection="1"/>
    <xf numFmtId="0" fontId="0" fillId="0" borderId="0" xfId="0" applyFill="1" applyProtection="1"/>
    <xf numFmtId="4" fontId="0" fillId="0" borderId="0" xfId="0" applyNumberFormat="1" applyFill="1" applyProtection="1"/>
    <xf numFmtId="0" fontId="2" fillId="0" borderId="0" xfId="0" applyFont="1" applyFill="1" applyProtection="1"/>
    <xf numFmtId="0" fontId="0" fillId="0" borderId="0" xfId="0" applyProtection="1"/>
    <xf numFmtId="0" fontId="3" fillId="0" borderId="0" xfId="0" applyFont="1" applyAlignment="1" applyProtection="1">
      <alignment vertical="center"/>
    </xf>
    <xf numFmtId="0" fontId="4" fillId="0" borderId="1" xfId="0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vertical="center" wrapText="1"/>
    </xf>
    <xf numFmtId="4" fontId="9" fillId="0" borderId="4" xfId="0" quotePrefix="1" applyNumberFormat="1" applyFont="1" applyFill="1" applyBorder="1" applyAlignment="1" applyProtection="1">
      <alignment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4" fontId="13" fillId="0" borderId="0" xfId="0" applyNumberFormat="1" applyFont="1" applyFill="1" applyProtection="1"/>
    <xf numFmtId="0" fontId="9" fillId="0" borderId="0" xfId="0" applyFont="1" applyProtection="1"/>
    <xf numFmtId="0" fontId="5" fillId="0" borderId="1" xfId="0" applyFont="1" applyFill="1" applyBorder="1" applyAlignment="1" applyProtection="1">
      <alignment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vertical="center" wrapText="1"/>
    </xf>
    <xf numFmtId="0" fontId="16" fillId="0" borderId="0" xfId="0" applyFont="1" applyBorder="1" applyProtection="1"/>
    <xf numFmtId="0" fontId="13" fillId="0" borderId="0" xfId="0" applyFont="1" applyBorder="1" applyAlignment="1" applyProtection="1">
      <alignment horizontal="center"/>
    </xf>
    <xf numFmtId="0" fontId="6" fillId="7" borderId="2" xfId="0" applyFont="1" applyFill="1" applyBorder="1" applyAlignment="1" applyProtection="1">
      <alignment horizontal="center" vertical="center" wrapText="1"/>
    </xf>
    <xf numFmtId="0" fontId="11" fillId="6" borderId="2" xfId="0" applyFont="1" applyFill="1" applyBorder="1" applyAlignment="1" applyProtection="1">
      <alignment wrapText="1"/>
    </xf>
    <xf numFmtId="4" fontId="17" fillId="0" borderId="4" xfId="0" quotePrefix="1" applyNumberFormat="1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18" fillId="0" borderId="2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wrapText="1"/>
    </xf>
    <xf numFmtId="4" fontId="9" fillId="0" borderId="2" xfId="0" applyNumberFormat="1" applyFont="1" applyFill="1" applyBorder="1" applyAlignment="1" applyProtection="1">
      <alignment wrapText="1"/>
    </xf>
    <xf numFmtId="0" fontId="3" fillId="11" borderId="0" xfId="0" applyFont="1" applyFill="1" applyAlignment="1" applyProtection="1">
      <alignment vertical="center"/>
    </xf>
    <xf numFmtId="0" fontId="4" fillId="0" borderId="0" xfId="0" applyFont="1" applyBorder="1" applyProtection="1"/>
    <xf numFmtId="0" fontId="5" fillId="0" borderId="0" xfId="0" applyFont="1" applyBorder="1" applyAlignment="1" applyProtection="1">
      <alignment horizontal="left" wrapText="1"/>
    </xf>
    <xf numFmtId="0" fontId="3" fillId="0" borderId="0" xfId="0" applyFont="1" applyFill="1" applyAlignment="1" applyProtection="1">
      <alignment vertical="center"/>
    </xf>
    <xf numFmtId="0" fontId="4" fillId="0" borderId="0" xfId="0" applyFont="1" applyProtection="1"/>
    <xf numFmtId="0" fontId="24" fillId="0" borderId="0" xfId="0" applyFont="1" applyBorder="1" applyProtection="1"/>
    <xf numFmtId="0" fontId="0" fillId="11" borderId="0" xfId="0" applyFill="1" applyProtection="1"/>
    <xf numFmtId="0" fontId="25" fillId="0" borderId="4" xfId="0" applyFont="1" applyBorder="1" applyAlignment="1" applyProtection="1">
      <alignment vertical="center" wrapText="1"/>
    </xf>
    <xf numFmtId="0" fontId="21" fillId="0" borderId="0" xfId="0" applyFont="1" applyProtection="1"/>
    <xf numFmtId="0" fontId="27" fillId="0" borderId="0" xfId="0" applyFont="1" applyProtection="1"/>
    <xf numFmtId="4" fontId="9" fillId="0" borderId="0" xfId="0" applyNumberFormat="1" applyFont="1" applyFill="1" applyProtection="1"/>
    <xf numFmtId="0" fontId="7" fillId="0" borderId="1" xfId="0" applyFont="1" applyBorder="1" applyProtection="1"/>
    <xf numFmtId="0" fontId="28" fillId="0" borderId="2" xfId="0" applyFont="1" applyFill="1" applyBorder="1" applyAlignment="1" applyProtection="1">
      <alignment vertical="center" wrapText="1"/>
    </xf>
    <xf numFmtId="2" fontId="0" fillId="0" borderId="0" xfId="0" applyNumberFormat="1"/>
    <xf numFmtId="0" fontId="5" fillId="0" borderId="2" xfId="0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Protection="1"/>
    <xf numFmtId="0" fontId="5" fillId="6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17" fontId="32" fillId="8" borderId="2" xfId="0" applyNumberFormat="1" applyFont="1" applyFill="1" applyBorder="1" applyAlignment="1" applyProtection="1">
      <alignment horizontal="center" vertical="center" wrapText="1"/>
    </xf>
    <xf numFmtId="0" fontId="32" fillId="6" borderId="2" xfId="0" applyFont="1" applyFill="1" applyBorder="1" applyAlignment="1" applyProtection="1">
      <alignment horizontal="center" vertical="center" wrapText="1"/>
    </xf>
    <xf numFmtId="0" fontId="32" fillId="6" borderId="2" xfId="0" applyFont="1" applyFill="1" applyBorder="1" applyAlignment="1">
      <alignment horizontal="center" vertical="center" wrapText="1"/>
    </xf>
    <xf numFmtId="17" fontId="32" fillId="8" borderId="2" xfId="0" applyNumberFormat="1" applyFont="1" applyFill="1" applyBorder="1" applyAlignment="1">
      <alignment horizontal="center" vertical="center" wrapText="1"/>
    </xf>
    <xf numFmtId="17" fontId="11" fillId="6" borderId="2" xfId="0" applyNumberFormat="1" applyFont="1" applyFill="1" applyBorder="1" applyAlignment="1">
      <alignment horizontal="center" vertical="center" wrapText="1"/>
    </xf>
    <xf numFmtId="0" fontId="5" fillId="9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wrapText="1"/>
    </xf>
    <xf numFmtId="0" fontId="5" fillId="6" borderId="2" xfId="0" applyFont="1" applyFill="1" applyBorder="1" applyAlignment="1">
      <alignment horizontal="center" wrapText="1"/>
    </xf>
    <xf numFmtId="4" fontId="4" fillId="0" borderId="0" xfId="0" applyNumberFormat="1" applyFont="1" applyFill="1" applyBorder="1" applyAlignment="1" applyProtection="1">
      <alignment wrapText="1"/>
    </xf>
    <xf numFmtId="0" fontId="33" fillId="0" borderId="2" xfId="0" applyFont="1" applyBorder="1" applyAlignment="1">
      <alignment vertical="center" wrapText="1"/>
    </xf>
    <xf numFmtId="0" fontId="9" fillId="0" borderId="4" xfId="0" applyFont="1" applyBorder="1" applyAlignment="1" applyProtection="1">
      <alignment vertical="center" wrapText="1"/>
    </xf>
    <xf numFmtId="0" fontId="34" fillId="9" borderId="2" xfId="0" applyFont="1" applyFill="1" applyBorder="1" applyAlignment="1" applyProtection="1">
      <alignment horizontal="center" vertical="center" wrapText="1"/>
    </xf>
    <xf numFmtId="0" fontId="0" fillId="0" borderId="0" xfId="0" applyFont="1" applyProtection="1"/>
    <xf numFmtId="0" fontId="35" fillId="0" borderId="0" xfId="0" applyFont="1" applyProtection="1"/>
    <xf numFmtId="0" fontId="35" fillId="3" borderId="2" xfId="0" applyFont="1" applyFill="1" applyBorder="1" applyAlignment="1" applyProtection="1">
      <alignment horizontal="center" wrapText="1"/>
    </xf>
    <xf numFmtId="4" fontId="35" fillId="0" borderId="2" xfId="0" applyNumberFormat="1" applyFont="1" applyFill="1" applyBorder="1" applyProtection="1"/>
    <xf numFmtId="4" fontId="36" fillId="0" borderId="2" xfId="0" applyNumberFormat="1" applyFont="1" applyFill="1" applyBorder="1" applyProtection="1"/>
    <xf numFmtId="4" fontId="35" fillId="0" borderId="2" xfId="0" applyNumberFormat="1" applyFont="1" applyFill="1" applyBorder="1" applyAlignment="1" applyProtection="1">
      <alignment wrapText="1"/>
    </xf>
    <xf numFmtId="4" fontId="35" fillId="0" borderId="4" xfId="0" applyNumberFormat="1" applyFont="1" applyFill="1" applyBorder="1" applyAlignment="1" applyProtection="1">
      <alignment wrapText="1"/>
    </xf>
    <xf numFmtId="0" fontId="7" fillId="3" borderId="2" xfId="0" applyFont="1" applyFill="1" applyBorder="1" applyAlignment="1" applyProtection="1">
      <alignment horizontal="center" wrapText="1"/>
    </xf>
    <xf numFmtId="4" fontId="38" fillId="0" borderId="2" xfId="0" applyNumberFormat="1" applyFont="1" applyBorder="1" applyProtection="1"/>
    <xf numFmtId="3" fontId="38" fillId="0" borderId="2" xfId="0" applyNumberFormat="1" applyFont="1" applyBorder="1" applyAlignment="1" applyProtection="1">
      <alignment horizontal="center"/>
    </xf>
    <xf numFmtId="3" fontId="38" fillId="0" borderId="2" xfId="0" quotePrefix="1" applyNumberFormat="1" applyFont="1" applyBorder="1" applyAlignment="1" applyProtection="1">
      <alignment horizontal="center"/>
    </xf>
    <xf numFmtId="4" fontId="39" fillId="10" borderId="2" xfId="0" applyNumberFormat="1" applyFont="1" applyFill="1" applyBorder="1" applyProtection="1"/>
    <xf numFmtId="3" fontId="39" fillId="10" borderId="2" xfId="0" applyNumberFormat="1" applyFont="1" applyFill="1" applyBorder="1" applyAlignment="1" applyProtection="1">
      <alignment horizontal="center"/>
    </xf>
    <xf numFmtId="0" fontId="37" fillId="0" borderId="2" xfId="0" applyFont="1" applyBorder="1" applyAlignment="1" applyProtection="1">
      <alignment horizontal="left"/>
    </xf>
    <xf numFmtId="0" fontId="6" fillId="2" borderId="6" xfId="0" applyFont="1" applyFill="1" applyBorder="1" applyAlignment="1" applyProtection="1">
      <alignment horizontal="center" wrapText="1"/>
    </xf>
    <xf numFmtId="0" fontId="6" fillId="2" borderId="7" xfId="0" applyFont="1" applyFill="1" applyBorder="1" applyAlignment="1" applyProtection="1">
      <alignment horizontal="center" wrapText="1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Fill="1" applyBorder="1" applyAlignment="1" applyProtection="1">
      <alignment horizontal="center" vertical="center" wrapText="1"/>
    </xf>
    <xf numFmtId="0" fontId="36" fillId="0" borderId="2" xfId="0" applyFont="1" applyBorder="1" applyAlignment="1" applyProtection="1">
      <alignment horizontal="left"/>
    </xf>
    <xf numFmtId="0" fontId="35" fillId="10" borderId="2" xfId="0" applyFont="1" applyFill="1" applyBorder="1" applyAlignment="1" applyProtection="1">
      <alignment horizontal="center"/>
    </xf>
    <xf numFmtId="0" fontId="37" fillId="0" borderId="3" xfId="0" applyFont="1" applyBorder="1" applyAlignment="1" applyProtection="1">
      <alignment horizontal="left"/>
    </xf>
    <xf numFmtId="0" fontId="37" fillId="0" borderId="4" xfId="0" applyFont="1" applyBorder="1" applyAlignment="1" applyProtection="1">
      <alignment horizontal="left"/>
    </xf>
    <xf numFmtId="0" fontId="6" fillId="2" borderId="3" xfId="0" applyFont="1" applyFill="1" applyBorder="1" applyAlignment="1" applyProtection="1">
      <alignment horizontal="center" wrapText="1"/>
    </xf>
    <xf numFmtId="0" fontId="6" fillId="2" borderId="4" xfId="0" applyFont="1" applyFill="1" applyBorder="1" applyAlignment="1" applyProtection="1">
      <alignment horizontal="center" wrapText="1"/>
    </xf>
    <xf numFmtId="0" fontId="14" fillId="4" borderId="3" xfId="0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left" wrapText="1"/>
    </xf>
    <xf numFmtId="0" fontId="9" fillId="0" borderId="5" xfId="0" applyFont="1" applyBorder="1" applyAlignment="1" applyProtection="1">
      <alignment horizontal="left" wrapText="1"/>
    </xf>
    <xf numFmtId="0" fontId="6" fillId="2" borderId="5" xfId="0" applyFont="1" applyFill="1" applyBorder="1" applyAlignment="1" applyProtection="1">
      <alignment horizontal="center" wrapText="1"/>
    </xf>
    <xf numFmtId="0" fontId="9" fillId="0" borderId="0" xfId="0" applyFont="1" applyFill="1" applyBorder="1" applyAlignment="1" applyProtection="1">
      <alignment horizont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4" fontId="9" fillId="4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4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3"/>
  <sheetViews>
    <sheetView tabSelected="1" topLeftCell="A74" zoomScale="80" zoomScaleNormal="80" workbookViewId="0">
      <selection activeCell="D8" sqref="D8"/>
    </sheetView>
  </sheetViews>
  <sheetFormatPr defaultRowHeight="14.4" x14ac:dyDescent="0.3"/>
  <cols>
    <col min="1" max="1" width="9.5546875" customWidth="1"/>
    <col min="2" max="2" width="9.109375" customWidth="1"/>
    <col min="3" max="3" width="10.5546875" customWidth="1"/>
    <col min="4" max="4" width="11.109375" customWidth="1"/>
    <col min="5" max="5" width="9" customWidth="1"/>
    <col min="6" max="6" width="12.33203125" customWidth="1"/>
    <col min="7" max="7" width="45.33203125" customWidth="1"/>
    <col min="8" max="8" width="13" customWidth="1"/>
    <col min="9" max="9" width="6.5546875" customWidth="1"/>
    <col min="10" max="10" width="11.88671875" customWidth="1"/>
    <col min="11" max="11" width="12.33203125" customWidth="1"/>
    <col min="12" max="12" width="11.109375" bestFit="1" customWidth="1"/>
  </cols>
  <sheetData>
    <row r="1" spans="1:13" ht="17.399999999999999" x14ac:dyDescent="0.3">
      <c r="A1" s="1" t="s">
        <v>24</v>
      </c>
      <c r="B1" s="1"/>
      <c r="C1" s="1"/>
      <c r="D1" s="2"/>
      <c r="E1" s="2"/>
      <c r="F1" s="2"/>
      <c r="G1" s="2"/>
      <c r="H1" s="2"/>
      <c r="I1" s="3"/>
      <c r="J1" s="3"/>
      <c r="K1" s="3"/>
    </row>
    <row r="2" spans="1:13" ht="17.399999999999999" x14ac:dyDescent="0.3">
      <c r="A2" s="4" t="s">
        <v>0</v>
      </c>
      <c r="B2" s="4"/>
      <c r="C2" s="2"/>
      <c r="D2" s="2"/>
      <c r="E2" s="2"/>
      <c r="F2" s="2"/>
      <c r="G2" s="2"/>
      <c r="H2" s="2"/>
      <c r="I2" s="3"/>
      <c r="J2" s="3"/>
      <c r="K2" s="3"/>
    </row>
    <row r="3" spans="1:13" ht="18" x14ac:dyDescent="0.3">
      <c r="A3" s="40" t="s">
        <v>1</v>
      </c>
      <c r="B3" s="40"/>
      <c r="C3" s="40"/>
      <c r="D3" s="40"/>
      <c r="E3" s="3"/>
      <c r="F3" s="3"/>
      <c r="G3" s="3"/>
      <c r="H3" s="3"/>
      <c r="I3" s="3"/>
      <c r="J3" s="3"/>
      <c r="K3" s="3"/>
    </row>
    <row r="4" spans="1:13" ht="36" customHeight="1" x14ac:dyDescent="0.3">
      <c r="A4" s="88" t="s">
        <v>39</v>
      </c>
      <c r="B4" s="88"/>
      <c r="C4" s="88"/>
      <c r="D4" s="88"/>
      <c r="E4" s="7"/>
      <c r="F4" s="7"/>
      <c r="G4" s="7"/>
      <c r="H4" s="97" t="s">
        <v>77</v>
      </c>
      <c r="I4" s="97"/>
      <c r="J4" s="97"/>
      <c r="K4" s="97"/>
    </row>
    <row r="5" spans="1:13" ht="39.6" x14ac:dyDescent="0.3">
      <c r="A5" s="8" t="s">
        <v>2</v>
      </c>
      <c r="B5" s="9" t="s">
        <v>73</v>
      </c>
      <c r="C5" s="10" t="s">
        <v>54</v>
      </c>
      <c r="D5" s="10" t="s">
        <v>72</v>
      </c>
      <c r="E5" s="12" t="s">
        <v>6</v>
      </c>
      <c r="F5" s="12" t="s">
        <v>7</v>
      </c>
      <c r="G5" s="13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78" t="s">
        <v>5</v>
      </c>
    </row>
    <row r="6" spans="1:13" ht="72" x14ac:dyDescent="0.3">
      <c r="A6" s="14">
        <v>1</v>
      </c>
      <c r="B6" s="15"/>
      <c r="C6" s="15"/>
      <c r="D6" s="15"/>
      <c r="E6" s="16">
        <v>100</v>
      </c>
      <c r="F6" s="16">
        <v>60</v>
      </c>
      <c r="G6" s="47" t="s">
        <v>80</v>
      </c>
      <c r="H6" s="17">
        <f>(B6+(C6*((F6-12-4)/4))+D6)*E6</f>
        <v>0</v>
      </c>
      <c r="I6" s="18">
        <v>0.23</v>
      </c>
      <c r="J6" s="18">
        <f>H6*I6</f>
        <v>0</v>
      </c>
      <c r="K6" s="18">
        <f>H6+J6</f>
        <v>0</v>
      </c>
      <c r="L6" s="16" t="s">
        <v>30</v>
      </c>
    </row>
    <row r="7" spans="1:13" ht="72" x14ac:dyDescent="0.3">
      <c r="A7" s="19">
        <v>2</v>
      </c>
      <c r="B7" s="15"/>
      <c r="C7" s="15"/>
      <c r="D7" s="15"/>
      <c r="E7" s="20">
        <v>500</v>
      </c>
      <c r="F7" s="21">
        <v>36</v>
      </c>
      <c r="G7" s="47" t="s">
        <v>84</v>
      </c>
      <c r="H7" s="17">
        <f t="shared" ref="H7:H9" si="0">(B7+(C7*((F7-12-4)/4))+D7)*E7</f>
        <v>0</v>
      </c>
      <c r="I7" s="18">
        <v>0.23</v>
      </c>
      <c r="J7" s="18">
        <f t="shared" ref="J7:J10" si="1">H7*I7</f>
        <v>0</v>
      </c>
      <c r="K7" s="18">
        <f t="shared" ref="K7:K10" si="2">H7+J7</f>
        <v>0</v>
      </c>
      <c r="L7" s="20" t="s">
        <v>30</v>
      </c>
    </row>
    <row r="8" spans="1:13" ht="72" x14ac:dyDescent="0.3">
      <c r="A8" s="19">
        <v>3</v>
      </c>
      <c r="B8" s="15"/>
      <c r="C8" s="15"/>
      <c r="D8" s="15"/>
      <c r="E8" s="20">
        <v>200</v>
      </c>
      <c r="F8" s="21">
        <v>20</v>
      </c>
      <c r="G8" s="47" t="s">
        <v>81</v>
      </c>
      <c r="H8" s="17">
        <f t="shared" si="0"/>
        <v>0</v>
      </c>
      <c r="I8" s="18">
        <v>0.23</v>
      </c>
      <c r="J8" s="18">
        <f t="shared" si="1"/>
        <v>0</v>
      </c>
      <c r="K8" s="18">
        <f t="shared" si="2"/>
        <v>0</v>
      </c>
      <c r="L8" s="20" t="s">
        <v>29</v>
      </c>
    </row>
    <row r="9" spans="1:13" ht="72" x14ac:dyDescent="0.3">
      <c r="A9" s="14">
        <v>4</v>
      </c>
      <c r="B9" s="15"/>
      <c r="C9" s="15"/>
      <c r="D9" s="15"/>
      <c r="E9" s="20">
        <v>500</v>
      </c>
      <c r="F9" s="21">
        <v>24</v>
      </c>
      <c r="G9" s="47" t="s">
        <v>82</v>
      </c>
      <c r="H9" s="17">
        <f t="shared" si="0"/>
        <v>0</v>
      </c>
      <c r="I9" s="18">
        <v>0.23</v>
      </c>
      <c r="J9" s="18">
        <f t="shared" si="1"/>
        <v>0</v>
      </c>
      <c r="K9" s="18">
        <f t="shared" si="2"/>
        <v>0</v>
      </c>
      <c r="L9" s="20" t="s">
        <v>36</v>
      </c>
      <c r="M9" s="53"/>
    </row>
    <row r="10" spans="1:13" ht="72" x14ac:dyDescent="0.3">
      <c r="A10" s="19">
        <v>5</v>
      </c>
      <c r="B10" s="15"/>
      <c r="C10" s="15"/>
      <c r="D10" s="15"/>
      <c r="E10" s="54">
        <v>400</v>
      </c>
      <c r="F10" s="21">
        <v>88</v>
      </c>
      <c r="G10" s="47" t="s">
        <v>83</v>
      </c>
      <c r="H10" s="17">
        <f>(B10+(C10*((F10-12-4)/4))+D10)*E10</f>
        <v>0</v>
      </c>
      <c r="I10" s="18">
        <v>0.23</v>
      </c>
      <c r="J10" s="18">
        <f t="shared" si="1"/>
        <v>0</v>
      </c>
      <c r="K10" s="18">
        <f t="shared" si="2"/>
        <v>0</v>
      </c>
      <c r="L10" s="54" t="s">
        <v>36</v>
      </c>
    </row>
    <row r="11" spans="1:13" ht="15.6" x14ac:dyDescent="0.3">
      <c r="A11" s="5"/>
      <c r="B11" s="5"/>
      <c r="C11" s="5"/>
      <c r="D11" s="5"/>
      <c r="E11" s="5"/>
      <c r="F11" s="5"/>
      <c r="G11" s="44" t="s">
        <v>40</v>
      </c>
      <c r="H11" s="74">
        <f>SUM(H6:H10)</f>
        <v>0</v>
      </c>
      <c r="I11" s="74"/>
      <c r="J11" s="74">
        <f>SUM(J6:J10)</f>
        <v>0</v>
      </c>
      <c r="K11" s="74">
        <f>SUM(K6:K10)</f>
        <v>0</v>
      </c>
    </row>
    <row r="12" spans="1:13" ht="20.399999999999999" x14ac:dyDescent="0.35">
      <c r="A12" s="48" t="s">
        <v>42</v>
      </c>
      <c r="B12" s="48"/>
      <c r="C12" s="49"/>
      <c r="D12" s="49"/>
      <c r="E12" s="49"/>
      <c r="F12" s="49"/>
      <c r="G12" s="49"/>
      <c r="H12" s="24"/>
      <c r="I12" s="50"/>
      <c r="J12" s="50"/>
      <c r="K12" s="23"/>
    </row>
    <row r="13" spans="1:13" ht="39" customHeight="1" x14ac:dyDescent="0.3">
      <c r="A13" s="51" t="s">
        <v>3</v>
      </c>
      <c r="B13" s="51"/>
      <c r="C13" s="98" t="s">
        <v>45</v>
      </c>
      <c r="D13" s="98"/>
      <c r="E13" s="98"/>
      <c r="F13" s="98"/>
      <c r="G13" s="98"/>
      <c r="H13" s="98"/>
      <c r="I13" s="98"/>
      <c r="J13" s="98"/>
      <c r="K13" s="3"/>
    </row>
    <row r="14" spans="1:13" ht="25.95" customHeight="1" x14ac:dyDescent="0.3">
      <c r="A14" s="51" t="s">
        <v>4</v>
      </c>
      <c r="B14" s="51"/>
      <c r="C14" s="99" t="s">
        <v>44</v>
      </c>
      <c r="D14" s="99"/>
      <c r="E14" s="99"/>
      <c r="F14" s="99"/>
      <c r="G14" s="99"/>
      <c r="H14" s="99"/>
      <c r="I14" s="99"/>
      <c r="J14" s="99"/>
      <c r="K14" s="3"/>
    </row>
    <row r="15" spans="1:13" ht="25.95" customHeight="1" x14ac:dyDescent="0.3">
      <c r="A15" s="51" t="s">
        <v>52</v>
      </c>
      <c r="B15" s="51"/>
      <c r="C15" s="99" t="s">
        <v>53</v>
      </c>
      <c r="D15" s="99"/>
      <c r="E15" s="99"/>
      <c r="F15" s="99"/>
      <c r="G15" s="99"/>
      <c r="H15" s="99"/>
      <c r="I15" s="99"/>
      <c r="J15" s="99"/>
      <c r="K15" s="3"/>
    </row>
    <row r="16" spans="1:13" ht="17.25" customHeight="1" x14ac:dyDescent="0.3">
      <c r="A16" s="41"/>
      <c r="B16" s="41"/>
      <c r="C16" s="42"/>
      <c r="D16" s="42"/>
      <c r="E16" s="42"/>
      <c r="F16" s="42"/>
      <c r="G16" s="42"/>
      <c r="H16" s="42"/>
      <c r="I16" s="42"/>
      <c r="J16" s="42"/>
      <c r="K16" s="3"/>
    </row>
    <row r="17" spans="1:11" ht="18" x14ac:dyDescent="0.3">
      <c r="A17" s="40" t="s">
        <v>60</v>
      </c>
      <c r="B17" s="40"/>
      <c r="C17" s="40"/>
      <c r="D17" s="40"/>
      <c r="E17" s="40"/>
      <c r="F17" s="40"/>
      <c r="G17" s="40"/>
      <c r="H17" s="101" t="s">
        <v>38</v>
      </c>
      <c r="I17" s="101"/>
      <c r="J17" s="101"/>
      <c r="K17" s="101"/>
    </row>
    <row r="18" spans="1:11" ht="30.75" customHeight="1" x14ac:dyDescent="0.3">
      <c r="A18" s="88" t="s">
        <v>13</v>
      </c>
      <c r="B18" s="88"/>
      <c r="C18" s="88"/>
      <c r="D18" s="88"/>
      <c r="E18" s="43"/>
      <c r="F18" s="43"/>
      <c r="G18" s="43"/>
      <c r="H18" s="97"/>
      <c r="I18" s="97"/>
      <c r="J18" s="97"/>
      <c r="K18" s="97"/>
    </row>
    <row r="19" spans="1:11" ht="40.200000000000003" x14ac:dyDescent="0.3">
      <c r="A19" s="8" t="s">
        <v>2</v>
      </c>
      <c r="B19" s="93" t="s">
        <v>14</v>
      </c>
      <c r="C19" s="100"/>
      <c r="D19" s="11" t="s">
        <v>5</v>
      </c>
      <c r="E19" s="11" t="s">
        <v>15</v>
      </c>
      <c r="F19" s="11" t="s">
        <v>6</v>
      </c>
      <c r="G19" s="11" t="s">
        <v>16</v>
      </c>
      <c r="H19" s="11" t="s">
        <v>9</v>
      </c>
      <c r="I19" s="11" t="s">
        <v>10</v>
      </c>
      <c r="J19" s="11" t="s">
        <v>11</v>
      </c>
      <c r="K19" s="11" t="s">
        <v>12</v>
      </c>
    </row>
    <row r="20" spans="1:11" ht="21.6" customHeight="1" x14ac:dyDescent="0.3">
      <c r="A20" s="26">
        <v>1</v>
      </c>
      <c r="B20" s="95"/>
      <c r="C20" s="96"/>
      <c r="D20" s="57" t="s">
        <v>28</v>
      </c>
      <c r="E20" s="58" t="s">
        <v>17</v>
      </c>
      <c r="F20" s="58">
        <v>30</v>
      </c>
      <c r="G20" s="28" t="s">
        <v>18</v>
      </c>
      <c r="H20" s="18">
        <f>B20*F20</f>
        <v>0</v>
      </c>
      <c r="I20" s="18">
        <v>0.23</v>
      </c>
      <c r="J20" s="18">
        <f t="shared" ref="J20" si="3">H20*I20</f>
        <v>0</v>
      </c>
      <c r="K20" s="18">
        <f t="shared" ref="K20" si="4">H20+J20</f>
        <v>0</v>
      </c>
    </row>
    <row r="21" spans="1:11" ht="21.6" customHeight="1" x14ac:dyDescent="0.3">
      <c r="A21" s="26">
        <v>2</v>
      </c>
      <c r="B21" s="95"/>
      <c r="C21" s="96"/>
      <c r="D21" s="56" t="s">
        <v>25</v>
      </c>
      <c r="E21" s="58" t="s">
        <v>17</v>
      </c>
      <c r="F21" s="58">
        <v>100</v>
      </c>
      <c r="G21" s="28" t="s">
        <v>18</v>
      </c>
      <c r="H21" s="18">
        <f t="shared" ref="H21:H33" si="5">B21*F21</f>
        <v>0</v>
      </c>
      <c r="I21" s="18">
        <v>0.23</v>
      </c>
      <c r="J21" s="18">
        <f t="shared" ref="J21:J29" si="6">H21*I21</f>
        <v>0</v>
      </c>
      <c r="K21" s="18">
        <f t="shared" ref="K21:K29" si="7">H21+J21</f>
        <v>0</v>
      </c>
    </row>
    <row r="22" spans="1:11" ht="21.6" customHeight="1" x14ac:dyDescent="0.3">
      <c r="A22" s="26">
        <v>3</v>
      </c>
      <c r="B22" s="95"/>
      <c r="C22" s="96"/>
      <c r="D22" s="27" t="s">
        <v>37</v>
      </c>
      <c r="E22" s="27" t="s">
        <v>17</v>
      </c>
      <c r="F22" s="26">
        <v>200</v>
      </c>
      <c r="G22" s="28" t="s">
        <v>18</v>
      </c>
      <c r="H22" s="18">
        <f t="shared" si="5"/>
        <v>0</v>
      </c>
      <c r="I22" s="18">
        <v>0.23</v>
      </c>
      <c r="J22" s="18">
        <f t="shared" si="6"/>
        <v>0</v>
      </c>
      <c r="K22" s="18">
        <f t="shared" si="7"/>
        <v>0</v>
      </c>
    </row>
    <row r="23" spans="1:11" ht="21.6" customHeight="1" x14ac:dyDescent="0.3">
      <c r="A23" s="26">
        <v>4</v>
      </c>
      <c r="B23" s="95"/>
      <c r="C23" s="96"/>
      <c r="D23" s="56" t="s">
        <v>28</v>
      </c>
      <c r="E23" s="58" t="s">
        <v>17</v>
      </c>
      <c r="F23" s="58">
        <v>200</v>
      </c>
      <c r="G23" s="28" t="s">
        <v>47</v>
      </c>
      <c r="H23" s="18">
        <f t="shared" si="5"/>
        <v>0</v>
      </c>
      <c r="I23" s="18">
        <v>0.23</v>
      </c>
      <c r="J23" s="18">
        <f t="shared" si="6"/>
        <v>0</v>
      </c>
      <c r="K23" s="18">
        <f t="shared" si="7"/>
        <v>0</v>
      </c>
    </row>
    <row r="24" spans="1:11" ht="21.6" customHeight="1" x14ac:dyDescent="0.3">
      <c r="A24" s="26">
        <v>5</v>
      </c>
      <c r="B24" s="95"/>
      <c r="C24" s="96"/>
      <c r="D24" s="27" t="s">
        <v>28</v>
      </c>
      <c r="E24" s="26" t="s">
        <v>17</v>
      </c>
      <c r="F24" s="26">
        <v>200</v>
      </c>
      <c r="G24" s="28" t="s">
        <v>47</v>
      </c>
      <c r="H24" s="18">
        <f t="shared" si="5"/>
        <v>0</v>
      </c>
      <c r="I24" s="18">
        <v>0.23</v>
      </c>
      <c r="J24" s="18">
        <f t="shared" si="6"/>
        <v>0</v>
      </c>
      <c r="K24" s="18">
        <f t="shared" si="7"/>
        <v>0</v>
      </c>
    </row>
    <row r="25" spans="1:11" ht="21.6" customHeight="1" x14ac:dyDescent="0.3">
      <c r="A25" s="26">
        <v>6</v>
      </c>
      <c r="B25" s="95"/>
      <c r="C25" s="96"/>
      <c r="D25" s="26" t="s">
        <v>46</v>
      </c>
      <c r="E25" s="26" t="s">
        <v>17</v>
      </c>
      <c r="F25" s="26">
        <v>200</v>
      </c>
      <c r="G25" s="28" t="s">
        <v>18</v>
      </c>
      <c r="H25" s="18">
        <f t="shared" si="5"/>
        <v>0</v>
      </c>
      <c r="I25" s="18">
        <v>0.23</v>
      </c>
      <c r="J25" s="18">
        <f t="shared" si="6"/>
        <v>0</v>
      </c>
      <c r="K25" s="18">
        <f t="shared" si="7"/>
        <v>0</v>
      </c>
    </row>
    <row r="26" spans="1:11" ht="21.6" customHeight="1" x14ac:dyDescent="0.3">
      <c r="A26" s="26">
        <v>7</v>
      </c>
      <c r="B26" s="95"/>
      <c r="C26" s="96"/>
      <c r="D26" s="27" t="s">
        <v>30</v>
      </c>
      <c r="E26" s="27" t="s">
        <v>17</v>
      </c>
      <c r="F26" s="26">
        <v>300</v>
      </c>
      <c r="G26" s="28" t="s">
        <v>18</v>
      </c>
      <c r="H26" s="18">
        <f t="shared" si="5"/>
        <v>0</v>
      </c>
      <c r="I26" s="18">
        <v>0.23</v>
      </c>
      <c r="J26" s="18">
        <f t="shared" si="6"/>
        <v>0</v>
      </c>
      <c r="K26" s="18">
        <f t="shared" si="7"/>
        <v>0</v>
      </c>
    </row>
    <row r="27" spans="1:11" ht="21.6" customHeight="1" x14ac:dyDescent="0.3">
      <c r="A27" s="26">
        <v>8</v>
      </c>
      <c r="B27" s="95"/>
      <c r="C27" s="96"/>
      <c r="D27" s="26" t="s">
        <v>26</v>
      </c>
      <c r="E27" s="27" t="s">
        <v>17</v>
      </c>
      <c r="F27" s="26">
        <v>300</v>
      </c>
      <c r="G27" s="28" t="s">
        <v>18</v>
      </c>
      <c r="H27" s="18">
        <f t="shared" si="5"/>
        <v>0</v>
      </c>
      <c r="I27" s="18">
        <v>0.23</v>
      </c>
      <c r="J27" s="18">
        <f t="shared" si="6"/>
        <v>0</v>
      </c>
      <c r="K27" s="18">
        <f t="shared" si="7"/>
        <v>0</v>
      </c>
    </row>
    <row r="28" spans="1:11" ht="21.6" customHeight="1" x14ac:dyDescent="0.3">
      <c r="A28" s="26">
        <v>9</v>
      </c>
      <c r="B28" s="95"/>
      <c r="C28" s="96"/>
      <c r="D28" s="27" t="s">
        <v>29</v>
      </c>
      <c r="E28" s="26" t="s">
        <v>17</v>
      </c>
      <c r="F28" s="26">
        <v>300</v>
      </c>
      <c r="G28" s="28" t="s">
        <v>18</v>
      </c>
      <c r="H28" s="18">
        <f t="shared" si="5"/>
        <v>0</v>
      </c>
      <c r="I28" s="18">
        <v>0.23</v>
      </c>
      <c r="J28" s="18">
        <f t="shared" si="6"/>
        <v>0</v>
      </c>
      <c r="K28" s="18">
        <f t="shared" si="7"/>
        <v>0</v>
      </c>
    </row>
    <row r="29" spans="1:11" ht="21.6" customHeight="1" x14ac:dyDescent="0.3">
      <c r="A29" s="26">
        <v>10</v>
      </c>
      <c r="B29" s="95"/>
      <c r="C29" s="96"/>
      <c r="D29" s="27" t="s">
        <v>29</v>
      </c>
      <c r="E29" s="26" t="s">
        <v>17</v>
      </c>
      <c r="F29" s="26">
        <v>400</v>
      </c>
      <c r="G29" s="28" t="s">
        <v>47</v>
      </c>
      <c r="H29" s="18">
        <f t="shared" si="5"/>
        <v>0</v>
      </c>
      <c r="I29" s="18">
        <v>0.23</v>
      </c>
      <c r="J29" s="18">
        <f t="shared" si="6"/>
        <v>0</v>
      </c>
      <c r="K29" s="18">
        <f t="shared" si="7"/>
        <v>0</v>
      </c>
    </row>
    <row r="30" spans="1:11" ht="21.6" customHeight="1" x14ac:dyDescent="0.3">
      <c r="A30" s="26">
        <v>11</v>
      </c>
      <c r="B30" s="95"/>
      <c r="C30" s="96"/>
      <c r="D30" s="26" t="s">
        <v>36</v>
      </c>
      <c r="E30" s="27" t="s">
        <v>17</v>
      </c>
      <c r="F30" s="26">
        <v>500</v>
      </c>
      <c r="G30" s="28" t="s">
        <v>47</v>
      </c>
      <c r="H30" s="18">
        <f t="shared" si="5"/>
        <v>0</v>
      </c>
      <c r="I30" s="18">
        <v>0.23</v>
      </c>
      <c r="J30" s="18">
        <f t="shared" ref="J30:J33" si="8">H30*I30</f>
        <v>0</v>
      </c>
      <c r="K30" s="18">
        <f t="shared" ref="K30:K33" si="9">H30+J30</f>
        <v>0</v>
      </c>
    </row>
    <row r="31" spans="1:11" ht="21.6" customHeight="1" x14ac:dyDescent="0.3">
      <c r="A31" s="26">
        <v>12</v>
      </c>
      <c r="B31" s="95"/>
      <c r="C31" s="96"/>
      <c r="D31" s="56" t="s">
        <v>37</v>
      </c>
      <c r="E31" s="70" t="s">
        <v>48</v>
      </c>
      <c r="F31" s="26">
        <v>300</v>
      </c>
      <c r="G31" s="28" t="s">
        <v>18</v>
      </c>
      <c r="H31" s="18">
        <f t="shared" si="5"/>
        <v>0</v>
      </c>
      <c r="I31" s="18">
        <v>0.23</v>
      </c>
      <c r="J31" s="18">
        <f t="shared" si="8"/>
        <v>0</v>
      </c>
      <c r="K31" s="18">
        <f t="shared" si="9"/>
        <v>0</v>
      </c>
    </row>
    <row r="32" spans="1:11" ht="21.6" customHeight="1" x14ac:dyDescent="0.3">
      <c r="A32" s="26">
        <v>13</v>
      </c>
      <c r="B32" s="95"/>
      <c r="C32" s="96"/>
      <c r="D32" s="26" t="s">
        <v>46</v>
      </c>
      <c r="E32" s="70" t="s">
        <v>48</v>
      </c>
      <c r="F32" s="26">
        <v>400</v>
      </c>
      <c r="G32" s="28" t="s">
        <v>18</v>
      </c>
      <c r="H32" s="18">
        <f t="shared" si="5"/>
        <v>0</v>
      </c>
      <c r="I32" s="18">
        <v>0.23</v>
      </c>
      <c r="J32" s="18">
        <f t="shared" si="8"/>
        <v>0</v>
      </c>
      <c r="K32" s="18">
        <f t="shared" si="9"/>
        <v>0</v>
      </c>
    </row>
    <row r="33" spans="1:11" ht="21.6" customHeight="1" x14ac:dyDescent="0.3">
      <c r="A33" s="26">
        <v>14</v>
      </c>
      <c r="B33" s="95"/>
      <c r="C33" s="96"/>
      <c r="D33" s="26" t="s">
        <v>37</v>
      </c>
      <c r="E33" s="70" t="s">
        <v>48</v>
      </c>
      <c r="F33" s="26">
        <v>200</v>
      </c>
      <c r="G33" s="28" t="s">
        <v>18</v>
      </c>
      <c r="H33" s="18">
        <f t="shared" si="5"/>
        <v>0</v>
      </c>
      <c r="I33" s="18">
        <v>0.23</v>
      </c>
      <c r="J33" s="18">
        <f t="shared" si="8"/>
        <v>0</v>
      </c>
      <c r="K33" s="18">
        <f t="shared" si="9"/>
        <v>0</v>
      </c>
    </row>
    <row r="34" spans="1:11" ht="21.6" customHeight="1" x14ac:dyDescent="0.4">
      <c r="A34" s="5"/>
      <c r="B34" s="5"/>
      <c r="C34" s="5"/>
      <c r="D34" s="5"/>
      <c r="E34" s="29"/>
      <c r="F34" s="30"/>
      <c r="G34" s="45" t="s">
        <v>58</v>
      </c>
      <c r="H34" s="74">
        <f>SUM(H20:H33)</f>
        <v>0</v>
      </c>
      <c r="I34" s="74"/>
      <c r="J34" s="74">
        <f>SUM(J20:J33)</f>
        <v>0</v>
      </c>
      <c r="K34" s="74">
        <f>SUM(K20:K33)</f>
        <v>0</v>
      </c>
    </row>
    <row r="35" spans="1:11" ht="21" x14ac:dyDescent="0.4">
      <c r="A35" s="5"/>
      <c r="B35" s="5"/>
      <c r="C35" s="5"/>
      <c r="D35" s="5"/>
      <c r="E35" s="29"/>
      <c r="F35" s="30"/>
      <c r="G35" s="45"/>
      <c r="H35" s="55"/>
      <c r="I35" s="55"/>
      <c r="J35" s="55"/>
      <c r="K35" s="55"/>
    </row>
    <row r="36" spans="1:11" ht="18" x14ac:dyDescent="0.3">
      <c r="A36" s="40" t="s">
        <v>59</v>
      </c>
      <c r="B36" s="46"/>
      <c r="C36" s="40"/>
      <c r="D36" s="40"/>
      <c r="E36" s="5"/>
      <c r="F36" s="5"/>
      <c r="G36" s="5"/>
      <c r="H36" s="101" t="s">
        <v>38</v>
      </c>
      <c r="I36" s="101"/>
      <c r="J36" s="101"/>
      <c r="K36" s="101"/>
    </row>
    <row r="37" spans="1:11" ht="15.75" customHeight="1" x14ac:dyDescent="0.3">
      <c r="A37" s="102" t="s">
        <v>13</v>
      </c>
      <c r="B37" s="102"/>
      <c r="C37" s="102"/>
      <c r="D37" s="102"/>
      <c r="E37" s="7"/>
      <c r="F37" s="25"/>
      <c r="G37" s="25"/>
      <c r="H37" s="97"/>
      <c r="I37" s="97"/>
      <c r="J37" s="97"/>
      <c r="K37" s="97"/>
    </row>
    <row r="38" spans="1:11" ht="39.6" x14ac:dyDescent="0.3">
      <c r="A38" s="8" t="s">
        <v>2</v>
      </c>
      <c r="B38" s="93" t="s">
        <v>14</v>
      </c>
      <c r="C38" s="94"/>
      <c r="D38" s="31" t="s">
        <v>5</v>
      </c>
      <c r="E38" s="31" t="s">
        <v>15</v>
      </c>
      <c r="F38" s="31" t="s">
        <v>6</v>
      </c>
      <c r="G38" s="31" t="s">
        <v>16</v>
      </c>
      <c r="H38" s="31" t="s">
        <v>9</v>
      </c>
      <c r="I38" s="31" t="s">
        <v>10</v>
      </c>
      <c r="J38" s="31" t="s">
        <v>11</v>
      </c>
      <c r="K38" s="31" t="s">
        <v>12</v>
      </c>
    </row>
    <row r="39" spans="1:11" ht="27.6" customHeight="1" x14ac:dyDescent="0.3">
      <c r="A39" s="26">
        <v>1</v>
      </c>
      <c r="B39" s="95"/>
      <c r="C39" s="96"/>
      <c r="D39" s="59" t="s">
        <v>26</v>
      </c>
      <c r="E39" s="64" t="s">
        <v>27</v>
      </c>
      <c r="F39" s="65">
        <v>300</v>
      </c>
      <c r="G39" s="32" t="s">
        <v>43</v>
      </c>
      <c r="H39" s="33">
        <f>B39*F39</f>
        <v>0</v>
      </c>
      <c r="I39" s="33">
        <v>0.23</v>
      </c>
      <c r="J39" s="33">
        <f>H39*I39</f>
        <v>0</v>
      </c>
      <c r="K39" s="33">
        <f>H39+J39</f>
        <v>0</v>
      </c>
    </row>
    <row r="40" spans="1:11" ht="27.6" customHeight="1" x14ac:dyDescent="0.3">
      <c r="A40" s="26">
        <v>2</v>
      </c>
      <c r="B40" s="95"/>
      <c r="C40" s="96"/>
      <c r="D40" s="27" t="s">
        <v>29</v>
      </c>
      <c r="E40" s="54" t="s">
        <v>19</v>
      </c>
      <c r="F40" s="65">
        <v>40</v>
      </c>
      <c r="G40" s="32" t="s">
        <v>49</v>
      </c>
      <c r="H40" s="33">
        <f t="shared" ref="H40:H54" si="10">B40*F40</f>
        <v>0</v>
      </c>
      <c r="I40" s="33">
        <v>0.23</v>
      </c>
      <c r="J40" s="33">
        <f t="shared" ref="J40:J54" si="11">H40*I40</f>
        <v>0</v>
      </c>
      <c r="K40" s="33">
        <f t="shared" ref="K40:K54" si="12">H40+J40</f>
        <v>0</v>
      </c>
    </row>
    <row r="41" spans="1:11" ht="27.6" customHeight="1" x14ac:dyDescent="0.3">
      <c r="A41" s="26">
        <v>3</v>
      </c>
      <c r="B41" s="95"/>
      <c r="C41" s="96"/>
      <c r="D41" s="59" t="s">
        <v>28</v>
      </c>
      <c r="E41" s="54" t="s">
        <v>19</v>
      </c>
      <c r="F41" s="66">
        <v>100</v>
      </c>
      <c r="G41" s="32" t="s">
        <v>43</v>
      </c>
      <c r="H41" s="33">
        <f t="shared" si="10"/>
        <v>0</v>
      </c>
      <c r="I41" s="33">
        <v>0.23</v>
      </c>
      <c r="J41" s="33">
        <f t="shared" si="11"/>
        <v>0</v>
      </c>
      <c r="K41" s="33">
        <f t="shared" si="12"/>
        <v>0</v>
      </c>
    </row>
    <row r="42" spans="1:11" ht="27.6" customHeight="1" x14ac:dyDescent="0.3">
      <c r="A42" s="26">
        <v>4</v>
      </c>
      <c r="B42" s="95"/>
      <c r="C42" s="96"/>
      <c r="D42" s="60" t="s">
        <v>29</v>
      </c>
      <c r="E42" s="54" t="s">
        <v>19</v>
      </c>
      <c r="F42" s="65">
        <v>200</v>
      </c>
      <c r="G42" s="32" t="s">
        <v>43</v>
      </c>
      <c r="H42" s="33">
        <f t="shared" si="10"/>
        <v>0</v>
      </c>
      <c r="I42" s="33">
        <v>0.23</v>
      </c>
      <c r="J42" s="33">
        <f t="shared" si="11"/>
        <v>0</v>
      </c>
      <c r="K42" s="33">
        <f t="shared" si="12"/>
        <v>0</v>
      </c>
    </row>
    <row r="43" spans="1:11" ht="27.6" customHeight="1" x14ac:dyDescent="0.3">
      <c r="A43" s="26">
        <v>5</v>
      </c>
      <c r="B43" s="95"/>
      <c r="C43" s="96"/>
      <c r="D43" s="60" t="s">
        <v>28</v>
      </c>
      <c r="E43" s="54" t="s">
        <v>19</v>
      </c>
      <c r="F43" s="65">
        <v>300</v>
      </c>
      <c r="G43" s="32" t="s">
        <v>43</v>
      </c>
      <c r="H43" s="33">
        <f t="shared" si="10"/>
        <v>0</v>
      </c>
      <c r="I43" s="33">
        <v>0.23</v>
      </c>
      <c r="J43" s="33">
        <f t="shared" si="11"/>
        <v>0</v>
      </c>
      <c r="K43" s="33">
        <f t="shared" si="12"/>
        <v>0</v>
      </c>
    </row>
    <row r="44" spans="1:11" ht="27.6" customHeight="1" x14ac:dyDescent="0.3">
      <c r="A44" s="26">
        <v>6</v>
      </c>
      <c r="B44" s="95"/>
      <c r="C44" s="96"/>
      <c r="D44" s="61" t="s">
        <v>31</v>
      </c>
      <c r="E44" s="57" t="s">
        <v>19</v>
      </c>
      <c r="F44" s="66">
        <v>300</v>
      </c>
      <c r="G44" s="32" t="s">
        <v>49</v>
      </c>
      <c r="H44" s="33">
        <f t="shared" si="10"/>
        <v>0</v>
      </c>
      <c r="I44" s="33">
        <v>0.23</v>
      </c>
      <c r="J44" s="33">
        <f t="shared" si="11"/>
        <v>0</v>
      </c>
      <c r="K44" s="33">
        <f t="shared" si="12"/>
        <v>0</v>
      </c>
    </row>
    <row r="45" spans="1:11" ht="27.6" customHeight="1" x14ac:dyDescent="0.3">
      <c r="A45" s="26">
        <v>7</v>
      </c>
      <c r="B45" s="95"/>
      <c r="C45" s="96"/>
      <c r="D45" s="62" t="s">
        <v>28</v>
      </c>
      <c r="E45" s="57" t="s">
        <v>19</v>
      </c>
      <c r="F45" s="66">
        <v>350</v>
      </c>
      <c r="G45" s="32" t="s">
        <v>49</v>
      </c>
      <c r="H45" s="33">
        <f t="shared" si="10"/>
        <v>0</v>
      </c>
      <c r="I45" s="33">
        <v>0.23</v>
      </c>
      <c r="J45" s="33">
        <f t="shared" si="11"/>
        <v>0</v>
      </c>
      <c r="K45" s="33">
        <f t="shared" si="12"/>
        <v>0</v>
      </c>
    </row>
    <row r="46" spans="1:11" ht="27.6" customHeight="1" x14ac:dyDescent="0.3">
      <c r="A46" s="26">
        <v>8</v>
      </c>
      <c r="B46" s="95"/>
      <c r="C46" s="96"/>
      <c r="D46" s="62" t="s">
        <v>26</v>
      </c>
      <c r="E46" s="57" t="s">
        <v>19</v>
      </c>
      <c r="F46" s="66">
        <v>350</v>
      </c>
      <c r="G46" s="32" t="s">
        <v>49</v>
      </c>
      <c r="H46" s="33">
        <f t="shared" si="10"/>
        <v>0</v>
      </c>
      <c r="I46" s="33">
        <v>0.23</v>
      </c>
      <c r="J46" s="33">
        <f t="shared" si="11"/>
        <v>0</v>
      </c>
      <c r="K46" s="33">
        <f t="shared" si="12"/>
        <v>0</v>
      </c>
    </row>
    <row r="47" spans="1:11" ht="27.6" customHeight="1" x14ac:dyDescent="0.3">
      <c r="A47" s="26">
        <v>9</v>
      </c>
      <c r="B47" s="95"/>
      <c r="C47" s="96"/>
      <c r="D47" s="60" t="s">
        <v>26</v>
      </c>
      <c r="E47" s="54" t="s">
        <v>19</v>
      </c>
      <c r="F47" s="65">
        <v>400</v>
      </c>
      <c r="G47" s="32" t="s">
        <v>43</v>
      </c>
      <c r="H47" s="33">
        <f t="shared" si="10"/>
        <v>0</v>
      </c>
      <c r="I47" s="33">
        <v>0.23</v>
      </c>
      <c r="J47" s="33">
        <f t="shared" si="11"/>
        <v>0</v>
      </c>
      <c r="K47" s="33">
        <f t="shared" si="12"/>
        <v>0</v>
      </c>
    </row>
    <row r="48" spans="1:11" ht="27.6" customHeight="1" x14ac:dyDescent="0.3">
      <c r="A48" s="26">
        <v>10</v>
      </c>
      <c r="B48" s="95"/>
      <c r="C48" s="96"/>
      <c r="D48" s="63" t="s">
        <v>37</v>
      </c>
      <c r="E48" s="57" t="s">
        <v>19</v>
      </c>
      <c r="F48" s="66">
        <v>500</v>
      </c>
      <c r="G48" s="32" t="s">
        <v>49</v>
      </c>
      <c r="H48" s="33">
        <f t="shared" si="10"/>
        <v>0</v>
      </c>
      <c r="I48" s="33">
        <v>0.23</v>
      </c>
      <c r="J48" s="33">
        <f t="shared" si="11"/>
        <v>0</v>
      </c>
      <c r="K48" s="33">
        <f t="shared" si="12"/>
        <v>0</v>
      </c>
    </row>
    <row r="49" spans="1:11" ht="27.6" customHeight="1" x14ac:dyDescent="0.3">
      <c r="A49" s="26">
        <v>11</v>
      </c>
      <c r="B49" s="95"/>
      <c r="C49" s="96"/>
      <c r="D49" s="59" t="s">
        <v>28</v>
      </c>
      <c r="E49" s="54" t="s">
        <v>19</v>
      </c>
      <c r="F49" s="65">
        <v>600</v>
      </c>
      <c r="G49" s="32" t="s">
        <v>49</v>
      </c>
      <c r="H49" s="33">
        <f t="shared" si="10"/>
        <v>0</v>
      </c>
      <c r="I49" s="33">
        <v>0.23</v>
      </c>
      <c r="J49" s="33">
        <f t="shared" si="11"/>
        <v>0</v>
      </c>
      <c r="K49" s="33">
        <f t="shared" si="12"/>
        <v>0</v>
      </c>
    </row>
    <row r="50" spans="1:11" ht="27.6" customHeight="1" x14ac:dyDescent="0.3">
      <c r="A50" s="26">
        <v>12</v>
      </c>
      <c r="B50" s="95"/>
      <c r="C50" s="96"/>
      <c r="D50" s="59" t="s">
        <v>26</v>
      </c>
      <c r="E50" s="54" t="s">
        <v>19</v>
      </c>
      <c r="F50" s="65">
        <v>600</v>
      </c>
      <c r="G50" s="32" t="s">
        <v>49</v>
      </c>
      <c r="H50" s="33">
        <f t="shared" si="10"/>
        <v>0</v>
      </c>
      <c r="I50" s="33">
        <v>0.23</v>
      </c>
      <c r="J50" s="33">
        <f t="shared" si="11"/>
        <v>0</v>
      </c>
      <c r="K50" s="33">
        <f t="shared" si="12"/>
        <v>0</v>
      </c>
    </row>
    <row r="51" spans="1:11" ht="27.6" customHeight="1" x14ac:dyDescent="0.3">
      <c r="A51" s="26">
        <v>13</v>
      </c>
      <c r="B51" s="95"/>
      <c r="C51" s="96"/>
      <c r="D51" s="59" t="s">
        <v>36</v>
      </c>
      <c r="E51" s="54" t="s">
        <v>19</v>
      </c>
      <c r="F51" s="65">
        <v>600</v>
      </c>
      <c r="G51" s="32" t="s">
        <v>49</v>
      </c>
      <c r="H51" s="33">
        <f t="shared" si="10"/>
        <v>0</v>
      </c>
      <c r="I51" s="33">
        <v>0.23</v>
      </c>
      <c r="J51" s="33">
        <f t="shared" si="11"/>
        <v>0</v>
      </c>
      <c r="K51" s="33">
        <f t="shared" si="12"/>
        <v>0</v>
      </c>
    </row>
    <row r="52" spans="1:11" ht="27.6" customHeight="1" x14ac:dyDescent="0.3">
      <c r="A52" s="26">
        <v>14</v>
      </c>
      <c r="B52" s="95"/>
      <c r="C52" s="96"/>
      <c r="D52" s="59" t="s">
        <v>28</v>
      </c>
      <c r="E52" s="64" t="s">
        <v>20</v>
      </c>
      <c r="F52" s="65">
        <v>50</v>
      </c>
      <c r="G52" s="32" t="s">
        <v>43</v>
      </c>
      <c r="H52" s="33">
        <f t="shared" si="10"/>
        <v>0</v>
      </c>
      <c r="I52" s="33">
        <v>0.23</v>
      </c>
      <c r="J52" s="33">
        <f t="shared" si="11"/>
        <v>0</v>
      </c>
      <c r="K52" s="33">
        <f t="shared" si="12"/>
        <v>0</v>
      </c>
    </row>
    <row r="53" spans="1:11" ht="27.6" customHeight="1" x14ac:dyDescent="0.3">
      <c r="A53" s="26">
        <v>15</v>
      </c>
      <c r="B53" s="95"/>
      <c r="C53" s="96"/>
      <c r="D53" s="59" t="s">
        <v>26</v>
      </c>
      <c r="E53" s="64" t="s">
        <v>20</v>
      </c>
      <c r="F53" s="65">
        <v>50</v>
      </c>
      <c r="G53" s="32" t="s">
        <v>43</v>
      </c>
      <c r="H53" s="33">
        <f t="shared" si="10"/>
        <v>0</v>
      </c>
      <c r="I53" s="33">
        <v>0.23</v>
      </c>
      <c r="J53" s="33">
        <f t="shared" si="11"/>
        <v>0</v>
      </c>
      <c r="K53" s="33">
        <f t="shared" si="12"/>
        <v>0</v>
      </c>
    </row>
    <row r="54" spans="1:11" ht="27.6" customHeight="1" x14ac:dyDescent="0.3">
      <c r="A54" s="26">
        <v>16</v>
      </c>
      <c r="B54" s="95"/>
      <c r="C54" s="96"/>
      <c r="D54" s="59" t="s">
        <v>36</v>
      </c>
      <c r="E54" s="64" t="s">
        <v>20</v>
      </c>
      <c r="F54" s="65">
        <v>50</v>
      </c>
      <c r="G54" s="32" t="s">
        <v>43</v>
      </c>
      <c r="H54" s="33">
        <f t="shared" si="10"/>
        <v>0</v>
      </c>
      <c r="I54" s="33">
        <v>0.23</v>
      </c>
      <c r="J54" s="33">
        <f t="shared" si="11"/>
        <v>0</v>
      </c>
      <c r="K54" s="33">
        <f t="shared" si="12"/>
        <v>0</v>
      </c>
    </row>
    <row r="55" spans="1:11" ht="17.399999999999999" x14ac:dyDescent="0.3">
      <c r="A55" s="5"/>
      <c r="B55" s="5"/>
      <c r="C55" s="5"/>
      <c r="D55" s="5"/>
      <c r="E55" s="34"/>
      <c r="F55" s="22"/>
      <c r="G55" s="44" t="s">
        <v>61</v>
      </c>
      <c r="H55" s="76">
        <f>SUM(H39:H54)</f>
        <v>0</v>
      </c>
      <c r="I55" s="77"/>
      <c r="J55" s="77">
        <f>SUM(J39:J54)</f>
        <v>0</v>
      </c>
      <c r="K55" s="77">
        <f>SUM(K39:K54)</f>
        <v>0</v>
      </c>
    </row>
    <row r="56" spans="1:11" ht="17.399999999999999" x14ac:dyDescent="0.3">
      <c r="A56" s="5"/>
      <c r="B56" s="5"/>
      <c r="C56" s="5"/>
      <c r="D56" s="5"/>
      <c r="E56" s="34"/>
      <c r="F56" s="22"/>
      <c r="G56" s="44"/>
      <c r="H56" s="67"/>
      <c r="I56" s="67"/>
      <c r="J56" s="67"/>
      <c r="K56" s="67"/>
    </row>
    <row r="57" spans="1:11" ht="18" x14ac:dyDescent="0.3">
      <c r="A57" s="40" t="s">
        <v>62</v>
      </c>
      <c r="B57" s="40"/>
      <c r="C57" s="40"/>
      <c r="D57" s="5"/>
      <c r="E57" s="3"/>
      <c r="F57" s="3"/>
      <c r="G57" s="3"/>
      <c r="H57" s="101" t="s">
        <v>38</v>
      </c>
      <c r="I57" s="101"/>
      <c r="J57" s="101"/>
      <c r="K57" s="101"/>
    </row>
    <row r="58" spans="1:11" ht="15.75" customHeight="1" x14ac:dyDescent="0.3">
      <c r="A58" s="102" t="s">
        <v>57</v>
      </c>
      <c r="B58" s="102"/>
      <c r="C58" s="102"/>
      <c r="D58" s="102"/>
      <c r="E58" s="7"/>
      <c r="F58" s="7"/>
      <c r="G58" s="7"/>
      <c r="H58" s="97"/>
      <c r="I58" s="97"/>
      <c r="J58" s="97"/>
      <c r="K58" s="97"/>
    </row>
    <row r="59" spans="1:11" ht="40.200000000000003" x14ac:dyDescent="0.3">
      <c r="A59" s="8" t="s">
        <v>2</v>
      </c>
      <c r="B59" s="103" t="s">
        <v>55</v>
      </c>
      <c r="C59" s="104"/>
      <c r="D59" s="11" t="s">
        <v>5</v>
      </c>
      <c r="E59" s="12" t="s">
        <v>6</v>
      </c>
      <c r="F59" s="12" t="s">
        <v>7</v>
      </c>
      <c r="G59" s="13" t="s">
        <v>8</v>
      </c>
      <c r="H59" s="12" t="s">
        <v>9</v>
      </c>
      <c r="I59" s="12" t="s">
        <v>10</v>
      </c>
      <c r="J59" s="12" t="s">
        <v>11</v>
      </c>
      <c r="K59" s="12" t="s">
        <v>12</v>
      </c>
    </row>
    <row r="60" spans="1:11" ht="91.2" x14ac:dyDescent="0.3">
      <c r="A60" s="14">
        <v>1</v>
      </c>
      <c r="B60" s="105"/>
      <c r="C60" s="106"/>
      <c r="D60" s="16" t="s">
        <v>30</v>
      </c>
      <c r="E60" s="16">
        <v>200</v>
      </c>
      <c r="F60" s="16">
        <v>36</v>
      </c>
      <c r="G60" s="47" t="s">
        <v>56</v>
      </c>
      <c r="H60" s="17">
        <f t="shared" ref="H60:H61" si="13">B60*E60</f>
        <v>0</v>
      </c>
      <c r="I60" s="18">
        <v>0.05</v>
      </c>
      <c r="J60" s="18">
        <f>H60*I60</f>
        <v>0</v>
      </c>
      <c r="K60" s="18">
        <f>H60+J60</f>
        <v>0</v>
      </c>
    </row>
    <row r="61" spans="1:11" ht="81.599999999999994" x14ac:dyDescent="0.3">
      <c r="A61" s="14">
        <v>2</v>
      </c>
      <c r="B61" s="105"/>
      <c r="C61" s="106"/>
      <c r="D61" s="16" t="s">
        <v>29</v>
      </c>
      <c r="E61" s="16">
        <v>4000</v>
      </c>
      <c r="F61" s="16">
        <v>24</v>
      </c>
      <c r="G61" s="47" t="s">
        <v>78</v>
      </c>
      <c r="H61" s="17">
        <f t="shared" si="13"/>
        <v>0</v>
      </c>
      <c r="I61" s="18">
        <v>0.05</v>
      </c>
      <c r="J61" s="18">
        <f>H61*I61</f>
        <v>0</v>
      </c>
      <c r="K61" s="18">
        <f>H61+J61</f>
        <v>0</v>
      </c>
    </row>
    <row r="62" spans="1:11" ht="60.6" x14ac:dyDescent="0.3">
      <c r="A62" s="14">
        <v>3</v>
      </c>
      <c r="B62" s="105"/>
      <c r="C62" s="106"/>
      <c r="D62" s="20" t="s">
        <v>31</v>
      </c>
      <c r="E62" s="20">
        <v>1000</v>
      </c>
      <c r="F62" s="20">
        <v>16</v>
      </c>
      <c r="G62" s="69" t="s">
        <v>79</v>
      </c>
      <c r="H62" s="17">
        <f>B62*E62</f>
        <v>0</v>
      </c>
      <c r="I62" s="18">
        <v>0.23</v>
      </c>
      <c r="J62" s="18">
        <f>H62*I62</f>
        <v>0</v>
      </c>
      <c r="K62" s="18">
        <f>H62+J62</f>
        <v>0</v>
      </c>
    </row>
    <row r="63" spans="1:11" ht="15.6" x14ac:dyDescent="0.3">
      <c r="A63" s="5"/>
      <c r="B63" s="5"/>
      <c r="C63" s="5"/>
      <c r="D63" s="5"/>
      <c r="E63" s="5"/>
      <c r="F63" s="5"/>
      <c r="G63" s="44" t="s">
        <v>64</v>
      </c>
      <c r="H63" s="74">
        <f>SUM(H60:H60)</f>
        <v>0</v>
      </c>
      <c r="I63" s="74"/>
      <c r="J63" s="74">
        <f>SUM(J60:J60)</f>
        <v>0</v>
      </c>
      <c r="K63" s="74">
        <f>SUM(K60:K60)</f>
        <v>0</v>
      </c>
    </row>
    <row r="64" spans="1:11" x14ac:dyDescent="0.3">
      <c r="A64" s="48" t="s">
        <v>42</v>
      </c>
      <c r="B64" s="48"/>
      <c r="C64" s="49"/>
      <c r="D64" s="49"/>
      <c r="E64" s="49"/>
      <c r="F64" s="49"/>
      <c r="G64" s="49"/>
      <c r="H64" s="24"/>
      <c r="I64" s="50"/>
      <c r="J64" s="50"/>
      <c r="K64" s="50"/>
    </row>
    <row r="65" spans="1:11" ht="12.75" customHeight="1" x14ac:dyDescent="0.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ht="18" x14ac:dyDescent="0.3">
      <c r="A66" s="40" t="s">
        <v>63</v>
      </c>
      <c r="B66" s="46"/>
      <c r="C66" s="40"/>
      <c r="D66" s="6"/>
      <c r="E66" s="6"/>
      <c r="F66" s="5"/>
      <c r="G66" s="5"/>
      <c r="H66" s="101" t="s">
        <v>41</v>
      </c>
      <c r="I66" s="101"/>
      <c r="J66" s="101"/>
      <c r="K66" s="101"/>
    </row>
    <row r="67" spans="1:11" ht="15.75" customHeight="1" x14ac:dyDescent="0.3">
      <c r="A67" s="102" t="s">
        <v>13</v>
      </c>
      <c r="B67" s="102"/>
      <c r="C67" s="102"/>
      <c r="D67" s="102"/>
      <c r="E67" s="7"/>
      <c r="F67" s="25"/>
      <c r="G67" s="25"/>
      <c r="H67" s="97"/>
      <c r="I67" s="97"/>
      <c r="J67" s="97"/>
      <c r="K67" s="97"/>
    </row>
    <row r="68" spans="1:11" ht="39.6" x14ac:dyDescent="0.3">
      <c r="A68" s="8" t="s">
        <v>2</v>
      </c>
      <c r="B68" s="85" t="s">
        <v>14</v>
      </c>
      <c r="C68" s="86"/>
      <c r="D68" s="12" t="s">
        <v>5</v>
      </c>
      <c r="E68" s="12" t="s">
        <v>21</v>
      </c>
      <c r="F68" s="12" t="s">
        <v>6</v>
      </c>
      <c r="G68" s="12" t="s">
        <v>16</v>
      </c>
      <c r="H68" s="12" t="s">
        <v>9</v>
      </c>
      <c r="I68" s="12" t="s">
        <v>22</v>
      </c>
      <c r="J68" s="12" t="s">
        <v>11</v>
      </c>
      <c r="K68" s="12" t="s">
        <v>12</v>
      </c>
    </row>
    <row r="69" spans="1:11" ht="25.2" customHeight="1" x14ac:dyDescent="0.3">
      <c r="A69" s="54">
        <v>1</v>
      </c>
      <c r="B69" s="87"/>
      <c r="C69" s="87"/>
      <c r="D69" s="54" t="s">
        <v>36</v>
      </c>
      <c r="E69" s="54" t="s">
        <v>51</v>
      </c>
      <c r="F69" s="54">
        <v>1000</v>
      </c>
      <c r="G69" s="68" t="s">
        <v>50</v>
      </c>
      <c r="H69" s="38">
        <f>B69*F69</f>
        <v>0</v>
      </c>
      <c r="I69" s="39">
        <v>0.23</v>
      </c>
      <c r="J69" s="39">
        <f t="shared" ref="J69:J70" si="14">H69*I69</f>
        <v>0</v>
      </c>
      <c r="K69" s="39">
        <f t="shared" ref="K69:K70" si="15">H69+J69</f>
        <v>0</v>
      </c>
    </row>
    <row r="70" spans="1:11" ht="25.2" customHeight="1" x14ac:dyDescent="0.3">
      <c r="A70" s="54">
        <v>2</v>
      </c>
      <c r="B70" s="87"/>
      <c r="C70" s="87"/>
      <c r="D70" s="54" t="s">
        <v>29</v>
      </c>
      <c r="E70" s="54" t="s">
        <v>51</v>
      </c>
      <c r="F70" s="54">
        <v>2000</v>
      </c>
      <c r="G70" s="68" t="s">
        <v>50</v>
      </c>
      <c r="H70" s="38">
        <f>B70*F70</f>
        <v>0</v>
      </c>
      <c r="I70" s="39">
        <v>0.23</v>
      </c>
      <c r="J70" s="39">
        <f t="shared" si="14"/>
        <v>0</v>
      </c>
      <c r="K70" s="39">
        <f t="shared" si="15"/>
        <v>0</v>
      </c>
    </row>
    <row r="71" spans="1:11" ht="37.799999999999997" x14ac:dyDescent="0.3">
      <c r="A71" s="26">
        <v>3</v>
      </c>
      <c r="B71" s="87"/>
      <c r="C71" s="87"/>
      <c r="D71" s="35" t="s">
        <v>32</v>
      </c>
      <c r="E71" s="36" t="s">
        <v>33</v>
      </c>
      <c r="F71" s="37">
        <v>10000</v>
      </c>
      <c r="G71" s="52" t="s">
        <v>74</v>
      </c>
      <c r="H71" s="38">
        <f>B71*F71</f>
        <v>0</v>
      </c>
      <c r="I71" s="39">
        <v>0.23</v>
      </c>
      <c r="J71" s="39">
        <f>H71*I71</f>
        <v>0</v>
      </c>
      <c r="K71" s="39">
        <f>H71+J71</f>
        <v>0</v>
      </c>
    </row>
    <row r="72" spans="1:11" ht="37.799999999999997" x14ac:dyDescent="0.3">
      <c r="A72" s="54">
        <v>4</v>
      </c>
      <c r="B72" s="87"/>
      <c r="C72" s="87"/>
      <c r="D72" s="35" t="s">
        <v>32</v>
      </c>
      <c r="E72" s="36" t="s">
        <v>34</v>
      </c>
      <c r="F72" s="37">
        <v>12000</v>
      </c>
      <c r="G72" s="52" t="s">
        <v>75</v>
      </c>
      <c r="H72" s="38">
        <f>B72*F72</f>
        <v>0</v>
      </c>
      <c r="I72" s="39">
        <v>0.23</v>
      </c>
      <c r="J72" s="39">
        <f t="shared" ref="J72:J73" si="16">H72*I72</f>
        <v>0</v>
      </c>
      <c r="K72" s="39">
        <f t="shared" ref="K72:K73" si="17">H72+J72</f>
        <v>0</v>
      </c>
    </row>
    <row r="73" spans="1:11" ht="37.799999999999997" x14ac:dyDescent="0.3">
      <c r="A73" s="54">
        <v>5</v>
      </c>
      <c r="B73" s="87"/>
      <c r="C73" s="87"/>
      <c r="D73" s="35" t="s">
        <v>32</v>
      </c>
      <c r="E73" s="36" t="s">
        <v>35</v>
      </c>
      <c r="F73" s="37">
        <v>3000</v>
      </c>
      <c r="G73" s="52" t="s">
        <v>76</v>
      </c>
      <c r="H73" s="38">
        <f>B73*F73</f>
        <v>0</v>
      </c>
      <c r="I73" s="39">
        <v>0.23</v>
      </c>
      <c r="J73" s="39">
        <f t="shared" si="16"/>
        <v>0</v>
      </c>
      <c r="K73" s="39">
        <f t="shared" si="17"/>
        <v>0</v>
      </c>
    </row>
    <row r="74" spans="1:11" ht="15.6" x14ac:dyDescent="0.3">
      <c r="A74" s="5"/>
      <c r="B74" s="5"/>
      <c r="C74" s="5"/>
      <c r="D74" s="5"/>
      <c r="E74" s="5"/>
      <c r="F74" s="5"/>
      <c r="G74" s="44" t="s">
        <v>65</v>
      </c>
      <c r="H74" s="74">
        <f>SUM(H69:H73)</f>
        <v>0</v>
      </c>
      <c r="I74" s="75"/>
      <c r="J74" s="74">
        <f>SUM(J69:J73)</f>
        <v>0</v>
      </c>
      <c r="K74" s="74">
        <f>SUM(K69:K73)</f>
        <v>0</v>
      </c>
    </row>
    <row r="75" spans="1:11" ht="18.600000000000001" customHeight="1" x14ac:dyDescent="0.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ht="28.2" x14ac:dyDescent="0.3">
      <c r="A76" s="71"/>
      <c r="B76" s="72"/>
      <c r="C76" s="73" t="s">
        <v>9</v>
      </c>
      <c r="D76" s="73" t="s">
        <v>10</v>
      </c>
      <c r="E76" s="73" t="s">
        <v>11</v>
      </c>
      <c r="F76" s="73" t="s">
        <v>12</v>
      </c>
      <c r="G76" s="5"/>
      <c r="H76" s="5"/>
      <c r="I76" s="5"/>
      <c r="J76" s="5"/>
      <c r="K76" s="5"/>
    </row>
    <row r="77" spans="1:11" ht="27" customHeight="1" x14ac:dyDescent="0.3">
      <c r="A77" s="89" t="s">
        <v>71</v>
      </c>
      <c r="B77" s="89"/>
      <c r="C77" s="79">
        <f>H11</f>
        <v>0</v>
      </c>
      <c r="D77" s="80">
        <v>23</v>
      </c>
      <c r="E77" s="79">
        <f>J11</f>
        <v>0</v>
      </c>
      <c r="F77" s="79">
        <f>K11</f>
        <v>0</v>
      </c>
      <c r="G77" s="5"/>
      <c r="H77" s="5"/>
      <c r="I77" s="5"/>
      <c r="J77" s="5"/>
      <c r="K77" s="5"/>
    </row>
    <row r="78" spans="1:11" ht="27" customHeight="1" x14ac:dyDescent="0.3">
      <c r="A78" s="84" t="s">
        <v>66</v>
      </c>
      <c r="B78" s="84"/>
      <c r="C78" s="79">
        <f>H34</f>
        <v>0</v>
      </c>
      <c r="D78" s="80">
        <v>23</v>
      </c>
      <c r="E78" s="79">
        <f>J34</f>
        <v>0</v>
      </c>
      <c r="F78" s="79">
        <f>K34</f>
        <v>0</v>
      </c>
      <c r="G78" s="5"/>
      <c r="H78" s="5"/>
      <c r="I78" s="5"/>
      <c r="J78" s="5"/>
      <c r="K78" s="5"/>
    </row>
    <row r="79" spans="1:11" ht="27" customHeight="1" x14ac:dyDescent="0.3">
      <c r="A79" s="84" t="s">
        <v>67</v>
      </c>
      <c r="B79" s="84"/>
      <c r="C79" s="79">
        <f>H55</f>
        <v>0</v>
      </c>
      <c r="D79" s="80">
        <v>23</v>
      </c>
      <c r="E79" s="79">
        <f>J55</f>
        <v>0</v>
      </c>
      <c r="F79" s="79">
        <f>K55</f>
        <v>0</v>
      </c>
      <c r="G79" s="5"/>
      <c r="H79" s="5"/>
      <c r="I79" s="5"/>
      <c r="J79" s="5"/>
      <c r="K79" s="5"/>
    </row>
    <row r="80" spans="1:11" ht="27" customHeight="1" x14ac:dyDescent="0.3">
      <c r="A80" s="91" t="s">
        <v>68</v>
      </c>
      <c r="B80" s="92"/>
      <c r="C80" s="79">
        <f>H63</f>
        <v>0</v>
      </c>
      <c r="D80" s="81" t="s">
        <v>69</v>
      </c>
      <c r="E80" s="79">
        <f>J63</f>
        <v>0</v>
      </c>
      <c r="F80" s="79">
        <f>K63</f>
        <v>0</v>
      </c>
      <c r="G80" s="5"/>
      <c r="H80" s="5"/>
      <c r="I80" s="5"/>
      <c r="J80" s="5"/>
      <c r="K80" s="5"/>
    </row>
    <row r="81" spans="1:11" ht="27" customHeight="1" x14ac:dyDescent="0.3">
      <c r="A81" s="89" t="s">
        <v>70</v>
      </c>
      <c r="B81" s="89"/>
      <c r="C81" s="79">
        <f>H74</f>
        <v>0</v>
      </c>
      <c r="D81" s="80">
        <v>23</v>
      </c>
      <c r="E81" s="79">
        <f>J74</f>
        <v>0</v>
      </c>
      <c r="F81" s="79">
        <f>K74</f>
        <v>0</v>
      </c>
      <c r="G81" s="5"/>
      <c r="H81" s="5"/>
      <c r="I81" s="5"/>
      <c r="J81" s="5"/>
      <c r="K81" s="5"/>
    </row>
    <row r="82" spans="1:11" ht="27" customHeight="1" x14ac:dyDescent="0.3">
      <c r="A82" s="90" t="s">
        <v>23</v>
      </c>
      <c r="B82" s="90"/>
      <c r="C82" s="82">
        <f>SUM(C77:C81)</f>
        <v>0</v>
      </c>
      <c r="D82" s="83"/>
      <c r="E82" s="82">
        <f>SUM(E77:E81)</f>
        <v>0</v>
      </c>
      <c r="F82" s="82">
        <f>SUM(F77:F81)</f>
        <v>0</v>
      </c>
      <c r="G82" s="5"/>
      <c r="H82" s="5"/>
      <c r="I82" s="5"/>
      <c r="J82" s="5"/>
      <c r="K82" s="5"/>
    </row>
    <row r="83" spans="1:11" x14ac:dyDescent="0.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</sheetData>
  <sortState ref="D40:G51">
    <sortCondition ref="F40:F51"/>
  </sortState>
  <mergeCells count="61">
    <mergeCell ref="B30:C30"/>
    <mergeCell ref="B31:C31"/>
    <mergeCell ref="B32:C32"/>
    <mergeCell ref="H36:K37"/>
    <mergeCell ref="H17:K18"/>
    <mergeCell ref="H57:K58"/>
    <mergeCell ref="H66:K67"/>
    <mergeCell ref="A58:D58"/>
    <mergeCell ref="A37:D37"/>
    <mergeCell ref="A67:D67"/>
    <mergeCell ref="B59:C59"/>
    <mergeCell ref="B60:C60"/>
    <mergeCell ref="B61:C61"/>
    <mergeCell ref="B62:C62"/>
    <mergeCell ref="B28:C28"/>
    <mergeCell ref="B48:C48"/>
    <mergeCell ref="B29:C29"/>
    <mergeCell ref="B33:C33"/>
    <mergeCell ref="B39:C39"/>
    <mergeCell ref="B41:C41"/>
    <mergeCell ref="B42:C42"/>
    <mergeCell ref="B47:C47"/>
    <mergeCell ref="B19:C19"/>
    <mergeCell ref="B20:C20"/>
    <mergeCell ref="B21:C21"/>
    <mergeCell ref="B22:C22"/>
    <mergeCell ref="B27:C27"/>
    <mergeCell ref="B43:C43"/>
    <mergeCell ref="B44:C44"/>
    <mergeCell ref="B45:C45"/>
    <mergeCell ref="B46:C46"/>
    <mergeCell ref="B23:C23"/>
    <mergeCell ref="B24:C24"/>
    <mergeCell ref="B25:C25"/>
    <mergeCell ref="B26:C26"/>
    <mergeCell ref="H4:K4"/>
    <mergeCell ref="C13:J13"/>
    <mergeCell ref="C14:J14"/>
    <mergeCell ref="C15:J15"/>
    <mergeCell ref="A4:D4"/>
    <mergeCell ref="A79:B79"/>
    <mergeCell ref="A81:B81"/>
    <mergeCell ref="A82:B82"/>
    <mergeCell ref="A80:B80"/>
    <mergeCell ref="A77:B77"/>
    <mergeCell ref="A78:B78"/>
    <mergeCell ref="B68:C68"/>
    <mergeCell ref="B71:C71"/>
    <mergeCell ref="B72:C72"/>
    <mergeCell ref="A18:D18"/>
    <mergeCell ref="B38:C38"/>
    <mergeCell ref="B49:C49"/>
    <mergeCell ref="B50:C50"/>
    <mergeCell ref="B51:C51"/>
    <mergeCell ref="B53:C53"/>
    <mergeCell ref="B54:C54"/>
    <mergeCell ref="B52:C52"/>
    <mergeCell ref="B73:C73"/>
    <mergeCell ref="B69:C69"/>
    <mergeCell ref="B70:C70"/>
    <mergeCell ref="B40:C40"/>
  </mergeCells>
  <pageMargins left="0.78740157480314965" right="0.59055118110236227" top="0.55118110236220474" bottom="0.55118110236220474" header="0.31496062992125984" footer="0.31496062992125984"/>
  <pageSetup paperSize="9" scale="5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Wójcik</dc:creator>
  <cp:lastModifiedBy>Beata Wójcik</cp:lastModifiedBy>
  <cp:lastPrinted>2025-01-17T07:16:20Z</cp:lastPrinted>
  <dcterms:created xsi:type="dcterms:W3CDTF">2022-12-20T06:56:21Z</dcterms:created>
  <dcterms:modified xsi:type="dcterms:W3CDTF">2025-01-17T07:31:26Z</dcterms:modified>
</cp:coreProperties>
</file>