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9" documentId="8_{510764D3-58DD-4317-B5DB-2C89B11E1622}" xr6:coauthVersionLast="47" xr6:coauthVersionMax="47" xr10:uidLastSave="{035EA56B-34B1-4BEB-90BE-E656834CE8E0}"/>
  <bookViews>
    <workbookView xWindow="-108" yWindow="-108" windowWidth="23256" windowHeight="12456" xr2:uid="{00000000-000D-0000-FFFF-FFFF00000000}"/>
  </bookViews>
  <sheets>
    <sheet name="formularz do części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F10" i="3" s="1"/>
  <c r="E9" i="3"/>
  <c r="F9" i="3" s="1"/>
  <c r="E8" i="3"/>
  <c r="F8" i="3" s="1"/>
  <c r="E7" i="3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29" i="3" l="1"/>
  <c r="D34" i="3" s="1"/>
  <c r="E34" i="3" s="1"/>
  <c r="D41" i="3" s="1"/>
  <c r="E18" i="3"/>
  <c r="D33" i="3" s="1"/>
  <c r="F29" i="3"/>
  <c r="F7" i="3"/>
  <c r="F18" i="3" s="1"/>
  <c r="E33" i="3" l="1"/>
  <c r="D40" i="3" s="1"/>
  <c r="D42" i="3" s="1"/>
  <c r="D35" i="3"/>
  <c r="E35" i="3" l="1"/>
</calcChain>
</file>

<file path=xl/sharedStrings.xml><?xml version="1.0" encoding="utf-8"?>
<sst xmlns="http://schemas.openxmlformats.org/spreadsheetml/2006/main" count="49" uniqueCount="39">
  <si>
    <t>Lp.</t>
  </si>
  <si>
    <t>Przedmiot ubezpieczenia</t>
  </si>
  <si>
    <t>Ubezpieczenie mienia od wszystkich ryzyk</t>
  </si>
  <si>
    <t>Stopa składki</t>
  </si>
  <si>
    <t>Suma ubezpieczenia</t>
  </si>
  <si>
    <t>1. Ubezpieczenie mienia od wszystkich ryzyk</t>
  </si>
  <si>
    <t>Łącznie:</t>
  </si>
  <si>
    <t>Książki i czasopisma</t>
  </si>
  <si>
    <t>Eksponaty muzealne</t>
  </si>
  <si>
    <t>Telefony komórkowe</t>
  </si>
  <si>
    <t>Składka roczna</t>
  </si>
  <si>
    <t>Składka za okres obowiązywania Umowy Generalnej Ubezpieczenia</t>
  </si>
  <si>
    <t xml:space="preserve">Składka za okres obowiązywania Umowy Generalnej Ubezpieczenia </t>
  </si>
  <si>
    <r>
      <t xml:space="preserve">(pełna nazwa/firma, adres, w zależności od podmiotu: NIP /PESEL, KRS/CEiDG)
</t>
    </r>
    <r>
      <rPr>
        <b/>
        <sz val="9"/>
        <color theme="1"/>
        <rFont val="Calibri"/>
        <family val="2"/>
        <charset val="238"/>
        <scheme val="minor"/>
      </rPr>
      <t>reprezentowany przez:</t>
    </r>
    <r>
      <rPr>
        <sz val="9"/>
        <color theme="1"/>
        <rFont val="Calibri"/>
        <family val="2"/>
        <charset val="238"/>
        <scheme val="minor"/>
      </rPr>
      <t xml:space="preserve">
(imię, nazwisko, stanowisko /podstawa do reprezentacji)</t>
    </r>
  </si>
  <si>
    <t>Fotowoltaika</t>
  </si>
  <si>
    <t>Niniejszy plik należy opatrzyć kwalifikowanym podpisem elektronicznym.</t>
  </si>
  <si>
    <t>Budowle</t>
  </si>
  <si>
    <t>Pozostałe środki trwałe, wyposażenie, przedmioty podlegające jednorazowej amortyzacji</t>
  </si>
  <si>
    <t>Środki obrotowe</t>
  </si>
  <si>
    <t>Nakłady na adaptację pomieszczeń</t>
  </si>
  <si>
    <t>Mienie pracownicze</t>
  </si>
  <si>
    <t>Budynki</t>
  </si>
  <si>
    <t>Gotówka</t>
  </si>
  <si>
    <t>2. Ubezpieczenie sprzętu elektronicznego od wszystkich ryzyk</t>
  </si>
  <si>
    <t>Monitory</t>
  </si>
  <si>
    <t>Sprzęty stacjonarne</t>
  </si>
  <si>
    <t>Tablety</t>
  </si>
  <si>
    <t>Sprzęty mobilne</t>
  </si>
  <si>
    <t>Telefony</t>
  </si>
  <si>
    <t>Sprzęty stacjonarne - UPS</t>
  </si>
  <si>
    <t>Sprzęt stacjonarny - stacje dokujące</t>
  </si>
  <si>
    <t>3. Oferta cenowa ubezpieczenia mienia i sprzętu elektronicznego od wszystkich ryzyk (łącznie):</t>
  </si>
  <si>
    <t>Ubezpieczenie sprzętu elektronicznego od wszystkich ryzyk</t>
  </si>
  <si>
    <t>Łącznie</t>
  </si>
  <si>
    <t xml:space="preserve">Oferta cenowa (do przeniesienia do Formularza oferty) </t>
  </si>
  <si>
    <t>4. Oferta cenowa za ubezpieczenia Części 2</t>
  </si>
  <si>
    <t xml:space="preserve">UWAGA! Oferta cenowa stanowi maksymalną zaoferowaną cenę z uwzględnieniem 10% przewidywanego wzrostu składki z tytułu doubezpieczeń i dokonanych inwestycji </t>
  </si>
  <si>
    <t>Składka za okres obowiązywania Umowy Generalnej Ubezpieczenia + 10% możliwych doubezpieczeń</t>
  </si>
  <si>
    <r>
      <rPr>
        <b/>
        <sz val="9"/>
        <color indexed="8"/>
        <rFont val="Calibri"/>
        <family val="2"/>
      </rPr>
      <t xml:space="preserve">Załącznik nr 3b </t>
    </r>
    <r>
      <rPr>
        <sz val="9"/>
        <color indexed="8"/>
        <rFont val="Calibri"/>
        <family val="2"/>
      </rPr>
      <t>Wzór załącznika do formularza ofertowego „szczegółowa kalkulacja oferowanej ceny” ubezpieczenie mienia i sprzętu elektronicznego PIG-PIB Część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</si>
</sst>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0000%"/>
    <numFmt numFmtId="165" formatCode="#,##0.00\ &quot;zł&quot;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5" fontId="7" fillId="2" borderId="0" xfId="0" applyNumberFormat="1" applyFont="1" applyFill="1" applyAlignment="1" applyProtection="1">
      <alignment horizontal="right" vertical="center"/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wrapText="1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justify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8" fontId="4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5" fontId="6" fillId="0" borderId="0" xfId="0" applyNumberFormat="1" applyFont="1" applyAlignment="1" applyProtection="1">
      <alignment horizontal="right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165" fontId="7" fillId="3" borderId="1" xfId="0" applyNumberFormat="1" applyFont="1" applyFill="1" applyBorder="1" applyAlignment="1" applyProtection="1">
      <alignment horizontal="right" vertical="center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hidden="1"/>
    </xf>
    <xf numFmtId="44" fontId="7" fillId="3" borderId="1" xfId="2" applyFont="1" applyFill="1" applyBorder="1" applyAlignment="1" applyProtection="1">
      <alignment horizontal="right" vertical="center"/>
      <protection hidden="1"/>
    </xf>
    <xf numFmtId="44" fontId="9" fillId="3" borderId="1" xfId="2" applyFont="1" applyFill="1" applyBorder="1" applyAlignment="1" applyProtection="1">
      <alignment horizontal="right" vertical="center"/>
      <protection hidden="1"/>
    </xf>
    <xf numFmtId="44" fontId="6" fillId="3" borderId="1" xfId="2" applyFont="1" applyFill="1" applyBorder="1" applyAlignment="1" applyProtection="1">
      <alignment horizontal="right" vertical="center"/>
      <protection hidden="1"/>
    </xf>
    <xf numFmtId="44" fontId="3" fillId="3" borderId="1" xfId="0" applyNumberFormat="1" applyFont="1" applyFill="1" applyBorder="1" applyAlignment="1" applyProtection="1">
      <alignment vertical="center"/>
      <protection hidden="1"/>
    </xf>
    <xf numFmtId="167" fontId="7" fillId="0" borderId="1" xfId="1" applyNumberFormat="1" applyFont="1" applyBorder="1" applyAlignment="1" applyProtection="1">
      <alignment horizontal="center" vertical="center"/>
      <protection locked="0" hidden="1"/>
    </xf>
    <xf numFmtId="167" fontId="7" fillId="0" borderId="3" xfId="1" applyNumberFormat="1" applyFont="1" applyBorder="1" applyAlignment="1" applyProtection="1">
      <alignment horizontal="center" vertical="center"/>
      <protection locked="0"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right" vertical="center" wrapText="1"/>
      <protection hidden="1"/>
    </xf>
    <xf numFmtId="44" fontId="3" fillId="4" borderId="1" xfId="2" applyFont="1" applyFill="1" applyBorder="1" applyAlignment="1" applyProtection="1">
      <alignment horizontal="right" vertical="center"/>
      <protection hidden="1"/>
    </xf>
    <xf numFmtId="0" fontId="3" fillId="4" borderId="2" xfId="0" applyFont="1" applyFill="1" applyBorder="1" applyAlignment="1" applyProtection="1">
      <alignment horizontal="right" vertical="center" wrapText="1"/>
      <protection hidden="1"/>
    </xf>
    <xf numFmtId="0" fontId="3" fillId="4" borderId="4" xfId="0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0" fontId="6" fillId="3" borderId="3" xfId="0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19DD-5DFA-4357-9811-14CB1E4A6333}">
  <dimension ref="A1:L46"/>
  <sheetViews>
    <sheetView showGridLines="0" tabSelected="1" workbookViewId="0">
      <selection activeCell="G7" sqref="G7"/>
    </sheetView>
  </sheetViews>
  <sheetFormatPr defaultColWidth="11.44140625" defaultRowHeight="12" x14ac:dyDescent="0.25"/>
  <cols>
    <col min="1" max="1" width="4.44140625" style="3" customWidth="1"/>
    <col min="2" max="2" width="27.6640625" style="3" customWidth="1"/>
    <col min="3" max="3" width="19.5546875" style="3" customWidth="1"/>
    <col min="4" max="4" width="16" style="3" customWidth="1"/>
    <col min="5" max="5" width="16.88671875" style="3" customWidth="1"/>
    <col min="6" max="6" width="17.6640625" style="3" customWidth="1"/>
    <col min="7" max="7" width="13" style="3" customWidth="1"/>
    <col min="8" max="8" width="12.109375" style="3" customWidth="1"/>
    <col min="9" max="9" width="13.44140625" style="3" customWidth="1"/>
    <col min="10" max="10" width="11.44140625" style="3"/>
    <col min="11" max="11" width="18" style="3" customWidth="1"/>
    <col min="12" max="16384" width="11.44140625" style="3"/>
  </cols>
  <sheetData>
    <row r="1" spans="1:12" ht="26.25" customHeight="1" x14ac:dyDescent="0.25">
      <c r="A1" s="39" t="s">
        <v>38</v>
      </c>
      <c r="B1" s="39"/>
      <c r="C1" s="39"/>
      <c r="D1" s="39"/>
      <c r="E1" s="39"/>
      <c r="F1" s="39"/>
      <c r="G1" s="14"/>
      <c r="H1" s="14"/>
      <c r="I1" s="4"/>
      <c r="J1" s="4"/>
      <c r="K1" s="4"/>
    </row>
    <row r="2" spans="1:12" ht="18.600000000000001" customHeight="1" x14ac:dyDescent="0.25">
      <c r="A2" s="15"/>
      <c r="B2" s="15"/>
      <c r="C2" s="15"/>
      <c r="D2" s="15"/>
      <c r="E2" s="15"/>
      <c r="F2" s="15"/>
      <c r="G2" s="14"/>
      <c r="H2" s="14"/>
      <c r="I2" s="4"/>
      <c r="J2" s="4"/>
      <c r="K2" s="4"/>
    </row>
    <row r="3" spans="1:12" ht="34.200000000000003" customHeight="1" x14ac:dyDescent="0.25">
      <c r="A3" s="40" t="s">
        <v>13</v>
      </c>
      <c r="B3" s="40"/>
      <c r="C3" s="40"/>
      <c r="D3" s="40"/>
      <c r="E3" s="40"/>
      <c r="F3" s="40"/>
    </row>
    <row r="4" spans="1:12" ht="18.60000000000000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x14ac:dyDescent="0.25">
      <c r="A5" s="50" t="s">
        <v>5</v>
      </c>
      <c r="B5" s="50"/>
      <c r="C5" s="50"/>
      <c r="D5" s="50"/>
      <c r="E5" s="50"/>
      <c r="F5" s="50"/>
      <c r="G5" s="1"/>
      <c r="H5" s="2"/>
      <c r="I5" s="2"/>
      <c r="J5" s="2"/>
      <c r="K5" s="2"/>
    </row>
    <row r="6" spans="1:12" ht="48" x14ac:dyDescent="0.25">
      <c r="A6" s="21" t="s">
        <v>0</v>
      </c>
      <c r="B6" s="21" t="s">
        <v>1</v>
      </c>
      <c r="C6" s="21" t="s">
        <v>4</v>
      </c>
      <c r="D6" s="21" t="s">
        <v>3</v>
      </c>
      <c r="E6" s="21" t="s">
        <v>10</v>
      </c>
      <c r="F6" s="22" t="s">
        <v>11</v>
      </c>
      <c r="J6" s="5"/>
    </row>
    <row r="7" spans="1:12" x14ac:dyDescent="0.25">
      <c r="A7" s="27">
        <v>1</v>
      </c>
      <c r="B7" s="24" t="s">
        <v>21</v>
      </c>
      <c r="C7" s="23">
        <v>512066433.23000002</v>
      </c>
      <c r="D7" s="33"/>
      <c r="E7" s="29">
        <f t="shared" ref="E7:E17" si="0">C7*D7</f>
        <v>0</v>
      </c>
      <c r="F7" s="30">
        <f>E7*3</f>
        <v>0</v>
      </c>
    </row>
    <row r="8" spans="1:12" x14ac:dyDescent="0.25">
      <c r="A8" s="27">
        <v>2</v>
      </c>
      <c r="B8" s="24" t="s">
        <v>16</v>
      </c>
      <c r="C8" s="23">
        <v>21996792.399999999</v>
      </c>
      <c r="D8" s="33"/>
      <c r="E8" s="29">
        <f t="shared" si="0"/>
        <v>0</v>
      </c>
      <c r="F8" s="30">
        <f t="shared" ref="F8:F17" si="1">E8*3</f>
        <v>0</v>
      </c>
      <c r="L8" s="13"/>
    </row>
    <row r="9" spans="1:12" ht="36" x14ac:dyDescent="0.25">
      <c r="A9" s="27">
        <v>3</v>
      </c>
      <c r="B9" s="24" t="s">
        <v>17</v>
      </c>
      <c r="C9" s="23">
        <v>134722488.50999999</v>
      </c>
      <c r="D9" s="33"/>
      <c r="E9" s="29">
        <f t="shared" si="0"/>
        <v>0</v>
      </c>
      <c r="F9" s="30">
        <f t="shared" si="1"/>
        <v>0</v>
      </c>
    </row>
    <row r="10" spans="1:12" x14ac:dyDescent="0.25">
      <c r="A10" s="27">
        <v>4</v>
      </c>
      <c r="B10" s="24" t="s">
        <v>18</v>
      </c>
      <c r="C10" s="23">
        <v>1500000</v>
      </c>
      <c r="D10" s="33"/>
      <c r="E10" s="29">
        <f t="shared" si="0"/>
        <v>0</v>
      </c>
      <c r="F10" s="30">
        <f t="shared" si="1"/>
        <v>0</v>
      </c>
      <c r="L10" s="13"/>
    </row>
    <row r="11" spans="1:12" x14ac:dyDescent="0.25">
      <c r="A11" s="27">
        <v>5</v>
      </c>
      <c r="B11" s="24" t="s">
        <v>7</v>
      </c>
      <c r="C11" s="23">
        <v>292990</v>
      </c>
      <c r="D11" s="33"/>
      <c r="E11" s="29">
        <f t="shared" si="0"/>
        <v>0</v>
      </c>
      <c r="F11" s="30">
        <f t="shared" si="1"/>
        <v>0</v>
      </c>
      <c r="L11" s="13"/>
    </row>
    <row r="12" spans="1:12" x14ac:dyDescent="0.25">
      <c r="A12" s="27">
        <v>6</v>
      </c>
      <c r="B12" s="24" t="s">
        <v>8</v>
      </c>
      <c r="C12" s="23">
        <v>3353260</v>
      </c>
      <c r="D12" s="33"/>
      <c r="E12" s="29">
        <f t="shared" si="0"/>
        <v>0</v>
      </c>
      <c r="F12" s="30">
        <f t="shared" si="1"/>
        <v>0</v>
      </c>
      <c r="L12" s="13"/>
    </row>
    <row r="13" spans="1:12" x14ac:dyDescent="0.25">
      <c r="A13" s="27">
        <v>7</v>
      </c>
      <c r="B13" s="24" t="s">
        <v>19</v>
      </c>
      <c r="C13" s="23">
        <v>1000000</v>
      </c>
      <c r="D13" s="33"/>
      <c r="E13" s="29">
        <f t="shared" si="0"/>
        <v>0</v>
      </c>
      <c r="F13" s="30">
        <f t="shared" si="1"/>
        <v>0</v>
      </c>
      <c r="L13" s="13"/>
    </row>
    <row r="14" spans="1:12" x14ac:dyDescent="0.25">
      <c r="A14" s="27">
        <v>8</v>
      </c>
      <c r="B14" s="24" t="s">
        <v>22</v>
      </c>
      <c r="C14" s="23">
        <v>150000</v>
      </c>
      <c r="D14" s="33"/>
      <c r="E14" s="29">
        <f t="shared" si="0"/>
        <v>0</v>
      </c>
      <c r="F14" s="30">
        <f t="shared" si="1"/>
        <v>0</v>
      </c>
      <c r="L14" s="13"/>
    </row>
    <row r="15" spans="1:12" x14ac:dyDescent="0.25">
      <c r="A15" s="27">
        <v>9</v>
      </c>
      <c r="B15" s="24" t="s">
        <v>20</v>
      </c>
      <c r="C15" s="23">
        <v>50000</v>
      </c>
      <c r="D15" s="33"/>
      <c r="E15" s="29">
        <f t="shared" si="0"/>
        <v>0</v>
      </c>
      <c r="F15" s="30">
        <f t="shared" si="1"/>
        <v>0</v>
      </c>
      <c r="L15" s="13"/>
    </row>
    <row r="16" spans="1:12" x14ac:dyDescent="0.25">
      <c r="A16" s="27">
        <v>10</v>
      </c>
      <c r="B16" s="24" t="s">
        <v>9</v>
      </c>
      <c r="C16" s="23">
        <v>100000</v>
      </c>
      <c r="D16" s="33"/>
      <c r="E16" s="29">
        <f t="shared" si="0"/>
        <v>0</v>
      </c>
      <c r="F16" s="30">
        <f t="shared" si="1"/>
        <v>0</v>
      </c>
      <c r="L16" s="13"/>
    </row>
    <row r="17" spans="1:12" x14ac:dyDescent="0.25">
      <c r="A17" s="27">
        <v>11</v>
      </c>
      <c r="B17" s="24" t="s">
        <v>14</v>
      </c>
      <c r="C17" s="23">
        <v>907574</v>
      </c>
      <c r="D17" s="33"/>
      <c r="E17" s="29">
        <f t="shared" si="0"/>
        <v>0</v>
      </c>
      <c r="F17" s="30">
        <f t="shared" si="1"/>
        <v>0</v>
      </c>
      <c r="L17" s="13"/>
    </row>
    <row r="18" spans="1:12" s="7" customFormat="1" x14ac:dyDescent="0.25">
      <c r="A18" s="54" t="s">
        <v>6</v>
      </c>
      <c r="B18" s="55"/>
      <c r="C18" s="55"/>
      <c r="D18" s="56"/>
      <c r="E18" s="31">
        <f>SUM(E7:E17)</f>
        <v>0</v>
      </c>
      <c r="F18" s="31">
        <f>SUM(F7:F17)</f>
        <v>0</v>
      </c>
      <c r="K18" s="3"/>
      <c r="L18" s="13"/>
    </row>
    <row r="19" spans="1:12" s="7" customFormat="1" ht="7.95" customHeight="1" x14ac:dyDescent="0.25">
      <c r="A19" s="8"/>
      <c r="B19" s="9"/>
      <c r="C19" s="6"/>
      <c r="D19" s="10"/>
      <c r="E19" s="6"/>
      <c r="F19" s="6"/>
      <c r="K19" s="3"/>
      <c r="L19" s="13"/>
    </row>
    <row r="20" spans="1:12" x14ac:dyDescent="0.25">
      <c r="A20" s="50" t="s">
        <v>23</v>
      </c>
      <c r="B20" s="50"/>
      <c r="C20" s="50"/>
      <c r="D20" s="50"/>
      <c r="E20" s="50"/>
      <c r="F20" s="50"/>
      <c r="G20" s="1"/>
      <c r="H20" s="2"/>
      <c r="I20" s="2"/>
      <c r="J20" s="2"/>
      <c r="K20" s="2"/>
    </row>
    <row r="21" spans="1:12" ht="48" x14ac:dyDescent="0.25">
      <c r="A21" s="21" t="s">
        <v>0</v>
      </c>
      <c r="B21" s="21" t="s">
        <v>1</v>
      </c>
      <c r="C21" s="21" t="s">
        <v>4</v>
      </c>
      <c r="D21" s="21" t="s">
        <v>3</v>
      </c>
      <c r="E21" s="21" t="s">
        <v>10</v>
      </c>
      <c r="F21" s="22" t="s">
        <v>11</v>
      </c>
      <c r="J21" s="5"/>
    </row>
    <row r="22" spans="1:12" x14ac:dyDescent="0.25">
      <c r="A22" s="27">
        <v>1</v>
      </c>
      <c r="B22" s="24" t="s">
        <v>24</v>
      </c>
      <c r="C22" s="23">
        <v>110848.47</v>
      </c>
      <c r="D22" s="33"/>
      <c r="E22" s="29">
        <f t="shared" ref="E22:E28" si="2">C22*D22</f>
        <v>0</v>
      </c>
      <c r="F22" s="30">
        <f>E22*3</f>
        <v>0</v>
      </c>
    </row>
    <row r="23" spans="1:12" x14ac:dyDescent="0.25">
      <c r="A23" s="27">
        <v>2</v>
      </c>
      <c r="B23" s="24" t="s">
        <v>25</v>
      </c>
      <c r="C23" s="23">
        <v>25492718.5</v>
      </c>
      <c r="D23" s="33"/>
      <c r="E23" s="29">
        <f t="shared" si="2"/>
        <v>0</v>
      </c>
      <c r="F23" s="30">
        <f t="shared" ref="F23:F28" si="3">E23*3</f>
        <v>0</v>
      </c>
      <c r="L23" s="13"/>
    </row>
    <row r="24" spans="1:12" x14ac:dyDescent="0.25">
      <c r="A24" s="27">
        <v>3</v>
      </c>
      <c r="B24" s="24" t="s">
        <v>26</v>
      </c>
      <c r="C24" s="23">
        <v>41955.3</v>
      </c>
      <c r="D24" s="33"/>
      <c r="E24" s="29">
        <f t="shared" si="2"/>
        <v>0</v>
      </c>
      <c r="F24" s="30">
        <f t="shared" si="3"/>
        <v>0</v>
      </c>
    </row>
    <row r="25" spans="1:12" x14ac:dyDescent="0.25">
      <c r="A25" s="27">
        <v>4</v>
      </c>
      <c r="B25" s="24" t="s">
        <v>27</v>
      </c>
      <c r="C25" s="23">
        <v>4791348.05</v>
      </c>
      <c r="D25" s="33"/>
      <c r="E25" s="29">
        <f t="shared" si="2"/>
        <v>0</v>
      </c>
      <c r="F25" s="30">
        <f t="shared" si="3"/>
        <v>0</v>
      </c>
      <c r="L25" s="13"/>
    </row>
    <row r="26" spans="1:12" x14ac:dyDescent="0.25">
      <c r="A26" s="27">
        <v>5</v>
      </c>
      <c r="B26" s="24" t="s">
        <v>28</v>
      </c>
      <c r="C26" s="23">
        <v>5784.8</v>
      </c>
      <c r="D26" s="33"/>
      <c r="E26" s="29">
        <f t="shared" si="2"/>
        <v>0</v>
      </c>
      <c r="F26" s="30">
        <f t="shared" si="3"/>
        <v>0</v>
      </c>
      <c r="L26" s="13"/>
    </row>
    <row r="27" spans="1:12" x14ac:dyDescent="0.25">
      <c r="A27" s="27">
        <v>6</v>
      </c>
      <c r="B27" s="24" t="s">
        <v>29</v>
      </c>
      <c r="C27" s="23">
        <v>143797.98000000001</v>
      </c>
      <c r="D27" s="33"/>
      <c r="E27" s="29">
        <f t="shared" si="2"/>
        <v>0</v>
      </c>
      <c r="F27" s="30">
        <f t="shared" si="3"/>
        <v>0</v>
      </c>
      <c r="L27" s="13"/>
    </row>
    <row r="28" spans="1:12" x14ac:dyDescent="0.25">
      <c r="A28" s="27">
        <v>7</v>
      </c>
      <c r="B28" s="24" t="s">
        <v>30</v>
      </c>
      <c r="C28" s="23">
        <v>5441.52</v>
      </c>
      <c r="D28" s="34"/>
      <c r="E28" s="29">
        <f t="shared" si="2"/>
        <v>0</v>
      </c>
      <c r="F28" s="30">
        <f t="shared" si="3"/>
        <v>0</v>
      </c>
      <c r="L28" s="13"/>
    </row>
    <row r="29" spans="1:12" s="7" customFormat="1" x14ac:dyDescent="0.25">
      <c r="A29" s="54" t="s">
        <v>33</v>
      </c>
      <c r="B29" s="55"/>
      <c r="C29" s="55"/>
      <c r="D29" s="56"/>
      <c r="E29" s="31">
        <f>E22+E23+E24+E25+E26+E27+E28</f>
        <v>0</v>
      </c>
      <c r="F29" s="31">
        <f>F22+F23+F24+F25+F26+F27+F28</f>
        <v>0</v>
      </c>
      <c r="K29" s="3"/>
      <c r="L29" s="13"/>
    </row>
    <row r="30" spans="1:12" x14ac:dyDescent="0.25">
      <c r="A30" s="18"/>
      <c r="B30" s="18"/>
      <c r="C30" s="18"/>
      <c r="D30" s="18"/>
      <c r="E30" s="19"/>
      <c r="F30" s="19"/>
      <c r="L30" s="13"/>
    </row>
    <row r="31" spans="1:12" ht="11.25" customHeight="1" x14ac:dyDescent="0.25">
      <c r="A31" s="57" t="s">
        <v>31</v>
      </c>
      <c r="B31" s="57"/>
      <c r="C31" s="57"/>
      <c r="D31" s="57"/>
      <c r="E31" s="57"/>
      <c r="F31" s="57"/>
    </row>
    <row r="32" spans="1:12" ht="30.6" customHeight="1" x14ac:dyDescent="0.25">
      <c r="A32" s="51"/>
      <c r="B32" s="52"/>
      <c r="C32" s="53"/>
      <c r="D32" s="25" t="s">
        <v>10</v>
      </c>
      <c r="E32" s="58" t="s">
        <v>12</v>
      </c>
      <c r="F32" s="58"/>
    </row>
    <row r="33" spans="1:8" ht="13.2" customHeight="1" x14ac:dyDescent="0.25">
      <c r="A33" s="25">
        <v>1</v>
      </c>
      <c r="B33" s="59" t="s">
        <v>2</v>
      </c>
      <c r="C33" s="59"/>
      <c r="D33" s="32">
        <f>E18</f>
        <v>0</v>
      </c>
      <c r="E33" s="45">
        <f>D33*3</f>
        <v>0</v>
      </c>
      <c r="F33" s="45"/>
    </row>
    <row r="34" spans="1:8" ht="13.2" customHeight="1" x14ac:dyDescent="0.25">
      <c r="A34" s="25">
        <v>2</v>
      </c>
      <c r="B34" s="59" t="s">
        <v>32</v>
      </c>
      <c r="C34" s="59"/>
      <c r="D34" s="28">
        <f>E29</f>
        <v>0</v>
      </c>
      <c r="E34" s="45">
        <f>D34*3</f>
        <v>0</v>
      </c>
      <c r="F34" s="45"/>
    </row>
    <row r="35" spans="1:8" ht="13.2" customHeight="1" x14ac:dyDescent="0.25">
      <c r="A35" s="46" t="s">
        <v>33</v>
      </c>
      <c r="B35" s="46"/>
      <c r="C35" s="46"/>
      <c r="D35" s="28">
        <f>D33+D34</f>
        <v>0</v>
      </c>
      <c r="E35" s="45">
        <f>E33+E34</f>
        <v>0</v>
      </c>
      <c r="F35" s="45"/>
    </row>
    <row r="36" spans="1:8" ht="13.2" customHeight="1" x14ac:dyDescent="0.25"/>
    <row r="37" spans="1:8" ht="12" customHeight="1" x14ac:dyDescent="0.25">
      <c r="A37" s="41" t="s">
        <v>35</v>
      </c>
      <c r="B37" s="41"/>
      <c r="C37" s="41"/>
      <c r="D37" s="41"/>
      <c r="E37" s="41"/>
      <c r="F37" s="41"/>
    </row>
    <row r="38" spans="1:8" ht="22.95" customHeight="1" x14ac:dyDescent="0.25">
      <c r="A38" s="38" t="s">
        <v>36</v>
      </c>
      <c r="B38" s="38"/>
      <c r="C38" s="38"/>
      <c r="D38" s="38"/>
      <c r="E38" s="38"/>
      <c r="F38" s="38"/>
      <c r="G38" s="17"/>
    </row>
    <row r="39" spans="1:8" ht="15.6" customHeight="1" x14ac:dyDescent="0.25">
      <c r="A39" s="37" t="s">
        <v>37</v>
      </c>
      <c r="B39" s="37"/>
      <c r="C39" s="37"/>
      <c r="D39" s="37"/>
      <c r="E39" s="37"/>
      <c r="F39" s="37"/>
    </row>
    <row r="40" spans="1:8" ht="13.2" customHeight="1" x14ac:dyDescent="0.25">
      <c r="A40" s="26">
        <v>1</v>
      </c>
      <c r="B40" s="42" t="s">
        <v>2</v>
      </c>
      <c r="C40" s="43"/>
      <c r="D40" s="47">
        <f>E33*110%</f>
        <v>0</v>
      </c>
      <c r="E40" s="47"/>
      <c r="F40" s="47"/>
    </row>
    <row r="41" spans="1:8" ht="13.2" customHeight="1" x14ac:dyDescent="0.25">
      <c r="A41" s="20">
        <v>2</v>
      </c>
      <c r="B41" s="35" t="s">
        <v>32</v>
      </c>
      <c r="C41" s="44"/>
      <c r="D41" s="47">
        <f>E34*110%</f>
        <v>0</v>
      </c>
      <c r="E41" s="47"/>
      <c r="F41" s="47"/>
    </row>
    <row r="42" spans="1:8" ht="13.2" customHeight="1" x14ac:dyDescent="0.25">
      <c r="A42" s="48" t="s">
        <v>34</v>
      </c>
      <c r="B42" s="49"/>
      <c r="C42" s="49"/>
      <c r="D42" s="47">
        <f>D40+D41</f>
        <v>0</v>
      </c>
      <c r="E42" s="47"/>
      <c r="F42" s="47"/>
    </row>
    <row r="43" spans="1:8" ht="24" customHeight="1" x14ac:dyDescent="0.25">
      <c r="A43" s="36" t="s">
        <v>15</v>
      </c>
      <c r="B43" s="36"/>
      <c r="C43" s="36"/>
      <c r="D43" s="36"/>
      <c r="E43" s="36"/>
      <c r="F43" s="36"/>
      <c r="G43" s="16"/>
      <c r="H43" s="16"/>
    </row>
    <row r="44" spans="1:8" ht="11.25" customHeight="1" x14ac:dyDescent="0.25">
      <c r="A44" s="11"/>
      <c r="B44" s="11"/>
      <c r="C44" s="11"/>
      <c r="D44" s="11"/>
      <c r="E44" s="12"/>
      <c r="F44" s="12"/>
      <c r="G44" s="12"/>
    </row>
    <row r="45" spans="1:8" ht="11.25" customHeight="1" x14ac:dyDescent="0.25">
      <c r="A45" s="11"/>
      <c r="B45" s="11"/>
      <c r="C45" s="11"/>
      <c r="D45" s="11"/>
      <c r="E45" s="12"/>
      <c r="F45" s="12"/>
      <c r="G45" s="12"/>
    </row>
    <row r="46" spans="1:8" ht="12" customHeight="1" x14ac:dyDescent="0.25">
      <c r="F46" s="12"/>
      <c r="G46" s="12"/>
    </row>
  </sheetData>
  <sheetProtection algorithmName="SHA-512" hashValue="crWvj2Z5OAEljQ2OkpYneO+zBTPyveKki+pdh61et5VeFK4psYLjEiQ25bICEok5+99Kew0V/7beDGR3QXe6mw==" saltValue="lSWCJClCRtTCccNJgtlp4g==" spinCount="100000" sheet="1" objects="1" scenarios="1"/>
  <protectedRanges>
    <protectedRange sqref="A3:F3 D7:D17 D22:D28" name="Rozstęp1"/>
  </protectedRanges>
  <mergeCells count="25">
    <mergeCell ref="A20:F20"/>
    <mergeCell ref="A5:F5"/>
    <mergeCell ref="A37:F37"/>
    <mergeCell ref="A3:F3"/>
    <mergeCell ref="A1:F1"/>
    <mergeCell ref="E34:F34"/>
    <mergeCell ref="A32:C32"/>
    <mergeCell ref="A29:D29"/>
    <mergeCell ref="A31:F31"/>
    <mergeCell ref="E33:F33"/>
    <mergeCell ref="A18:D18"/>
    <mergeCell ref="E32:F32"/>
    <mergeCell ref="B34:C34"/>
    <mergeCell ref="B33:C33"/>
    <mergeCell ref="A43:F43"/>
    <mergeCell ref="A38:F38"/>
    <mergeCell ref="B40:C40"/>
    <mergeCell ref="B41:C41"/>
    <mergeCell ref="E35:F35"/>
    <mergeCell ref="A35:C35"/>
    <mergeCell ref="D42:F42"/>
    <mergeCell ref="D41:F41"/>
    <mergeCell ref="D40:F40"/>
    <mergeCell ref="A39:F39"/>
    <mergeCell ref="A42:C42"/>
  </mergeCells>
  <dataValidations count="1">
    <dataValidation type="decimal" operator="greaterThan" allowBlank="1" showInputMessage="1" showErrorMessage="1" sqref="D7:D17 D22:D28" xr:uid="{6ABB9CE9-0D62-4B84-87CB-E32491A2784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części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2025-10-21T09:31:22Z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2025-10-03T13:11:40Z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7f14399c-c045-4934-b4f8-57451a024bcc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