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1B5B5233-FFFC-4B33-9DFD-DC58E2E4A256}" xr6:coauthVersionLast="36" xr6:coauthVersionMax="36" xr10:uidLastSave="{00000000-0000-0000-0000-000000000000}"/>
  <bookViews>
    <workbookView xWindow="0" yWindow="0" windowWidth="14670" windowHeight="11820" xr2:uid="{00000000-000D-0000-FFFF-FFFF00000000}"/>
  </bookViews>
  <sheets>
    <sheet name="szacunkowy" sheetId="2" r:id="rId1"/>
    <sheet name="kalkulacyjny" sheetId="5" r:id="rId2"/>
    <sheet name="8%" sheetId="3" r:id="rId3"/>
    <sheet name="23%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3" i="2"/>
  <c r="N62" i="2" l="1"/>
  <c r="N94" i="2"/>
  <c r="N100" i="2"/>
  <c r="N138" i="2"/>
  <c r="H141" i="2"/>
  <c r="K57" i="2"/>
  <c r="K75" i="2"/>
  <c r="K87" i="2"/>
  <c r="H18" i="2"/>
  <c r="H24" i="2"/>
  <c r="N24" i="2" s="1"/>
  <c r="H42" i="2"/>
  <c r="H48" i="2"/>
  <c r="N48" i="2" s="1"/>
  <c r="H54" i="2"/>
  <c r="N54" i="2" s="1"/>
  <c r="H66" i="2"/>
  <c r="N66" i="2" s="1"/>
  <c r="H72" i="2"/>
  <c r="N72" i="2" s="1"/>
  <c r="H90" i="2"/>
  <c r="N90" i="2" s="1"/>
  <c r="H96" i="2"/>
  <c r="H102" i="2"/>
  <c r="H114" i="2"/>
  <c r="N114" i="2" s="1"/>
  <c r="H120" i="2"/>
  <c r="H138" i="2"/>
  <c r="H13" i="2"/>
  <c r="L14" i="2"/>
  <c r="L15" i="2"/>
  <c r="K15" i="2" s="1"/>
  <c r="L16" i="2"/>
  <c r="K16" i="2" s="1"/>
  <c r="L17" i="2"/>
  <c r="K17" i="2" s="1"/>
  <c r="L18" i="2"/>
  <c r="K18" i="2" s="1"/>
  <c r="N18" i="2" s="1"/>
  <c r="L19" i="2"/>
  <c r="K19" i="2" s="1"/>
  <c r="L20" i="2"/>
  <c r="K20" i="2" s="1"/>
  <c r="L21" i="2"/>
  <c r="K21" i="2" s="1"/>
  <c r="L22" i="2"/>
  <c r="K22" i="2" s="1"/>
  <c r="L23" i="2"/>
  <c r="K23" i="2" s="1"/>
  <c r="L24" i="2"/>
  <c r="K24" i="2" s="1"/>
  <c r="L25" i="2"/>
  <c r="K25" i="2" s="1"/>
  <c r="L26" i="2"/>
  <c r="K26" i="2" s="1"/>
  <c r="L27" i="2"/>
  <c r="K27" i="2" s="1"/>
  <c r="L28" i="2"/>
  <c r="K28" i="2" s="1"/>
  <c r="L29" i="2"/>
  <c r="K29" i="2" s="1"/>
  <c r="L30" i="2"/>
  <c r="K30" i="2" s="1"/>
  <c r="L31" i="2"/>
  <c r="K31" i="2" s="1"/>
  <c r="L32" i="2"/>
  <c r="K32" i="2" s="1"/>
  <c r="L33" i="2"/>
  <c r="K33" i="2" s="1"/>
  <c r="L34" i="2"/>
  <c r="K34" i="2" s="1"/>
  <c r="L35" i="2"/>
  <c r="K35" i="2" s="1"/>
  <c r="L36" i="2"/>
  <c r="K36" i="2" s="1"/>
  <c r="L37" i="2"/>
  <c r="K37" i="2" s="1"/>
  <c r="L38" i="2"/>
  <c r="K38" i="2" s="1"/>
  <c r="L39" i="2"/>
  <c r="K39" i="2" s="1"/>
  <c r="L40" i="2"/>
  <c r="K40" i="2" s="1"/>
  <c r="L41" i="2"/>
  <c r="K41" i="2" s="1"/>
  <c r="L42" i="2"/>
  <c r="K42" i="2" s="1"/>
  <c r="L43" i="2"/>
  <c r="K43" i="2" s="1"/>
  <c r="L44" i="2"/>
  <c r="K44" i="2" s="1"/>
  <c r="L45" i="2"/>
  <c r="K45" i="2" s="1"/>
  <c r="L46" i="2"/>
  <c r="K46" i="2" s="1"/>
  <c r="L47" i="2"/>
  <c r="K47" i="2" s="1"/>
  <c r="L48" i="2"/>
  <c r="K48" i="2" s="1"/>
  <c r="L49" i="2"/>
  <c r="K49" i="2" s="1"/>
  <c r="L50" i="2"/>
  <c r="K50" i="2" s="1"/>
  <c r="L51" i="2"/>
  <c r="K51" i="2" s="1"/>
  <c r="L52" i="2"/>
  <c r="K52" i="2" s="1"/>
  <c r="L53" i="2"/>
  <c r="K53" i="2" s="1"/>
  <c r="L54" i="2"/>
  <c r="K54" i="2" s="1"/>
  <c r="L55" i="2"/>
  <c r="K55" i="2" s="1"/>
  <c r="L56" i="2"/>
  <c r="K56" i="2" s="1"/>
  <c r="L57" i="2"/>
  <c r="L58" i="2"/>
  <c r="K58" i="2" s="1"/>
  <c r="L59" i="2"/>
  <c r="K59" i="2" s="1"/>
  <c r="L60" i="2"/>
  <c r="K60" i="2" s="1"/>
  <c r="L61" i="2"/>
  <c r="K61" i="2" s="1"/>
  <c r="L62" i="2"/>
  <c r="K62" i="2" s="1"/>
  <c r="L63" i="2"/>
  <c r="K63" i="2" s="1"/>
  <c r="N63" i="2" s="1"/>
  <c r="L64" i="2"/>
  <c r="K64" i="2" s="1"/>
  <c r="L65" i="2"/>
  <c r="K65" i="2" s="1"/>
  <c r="L66" i="2"/>
  <c r="K66" i="2" s="1"/>
  <c r="L67" i="2"/>
  <c r="K67" i="2" s="1"/>
  <c r="L68" i="2"/>
  <c r="K68" i="2" s="1"/>
  <c r="L69" i="2"/>
  <c r="K69" i="2" s="1"/>
  <c r="L70" i="2"/>
  <c r="K70" i="2" s="1"/>
  <c r="L71" i="2"/>
  <c r="K71" i="2" s="1"/>
  <c r="L72" i="2"/>
  <c r="K72" i="2" s="1"/>
  <c r="L73" i="2"/>
  <c r="K73" i="2" s="1"/>
  <c r="L74" i="2"/>
  <c r="K74" i="2" s="1"/>
  <c r="L75" i="2"/>
  <c r="L76" i="2"/>
  <c r="K76" i="2" s="1"/>
  <c r="L77" i="2"/>
  <c r="K77" i="2" s="1"/>
  <c r="L78" i="2"/>
  <c r="K78" i="2" s="1"/>
  <c r="L79" i="2"/>
  <c r="K79" i="2" s="1"/>
  <c r="L80" i="2"/>
  <c r="K80" i="2" s="1"/>
  <c r="L81" i="2"/>
  <c r="K81" i="2" s="1"/>
  <c r="L82" i="2"/>
  <c r="K82" i="2" s="1"/>
  <c r="L83" i="2"/>
  <c r="K83" i="2" s="1"/>
  <c r="L84" i="2"/>
  <c r="K84" i="2" s="1"/>
  <c r="L85" i="2"/>
  <c r="K85" i="2" s="1"/>
  <c r="L86" i="2"/>
  <c r="K86" i="2" s="1"/>
  <c r="L87" i="2"/>
  <c r="L88" i="2"/>
  <c r="K88" i="2" s="1"/>
  <c r="L89" i="2"/>
  <c r="K89" i="2" s="1"/>
  <c r="L90" i="2"/>
  <c r="K90" i="2" s="1"/>
  <c r="L91" i="2"/>
  <c r="K91" i="2" s="1"/>
  <c r="L92" i="2"/>
  <c r="K92" i="2" s="1"/>
  <c r="L93" i="2"/>
  <c r="K93" i="2" s="1"/>
  <c r="L94" i="2"/>
  <c r="K94" i="2" s="1"/>
  <c r="L95" i="2"/>
  <c r="K95" i="2" s="1"/>
  <c r="L96" i="2"/>
  <c r="K96" i="2" s="1"/>
  <c r="L97" i="2"/>
  <c r="K97" i="2" s="1"/>
  <c r="L98" i="2"/>
  <c r="K98" i="2" s="1"/>
  <c r="L99" i="2"/>
  <c r="K99" i="2" s="1"/>
  <c r="N99" i="2" s="1"/>
  <c r="L100" i="2"/>
  <c r="K100" i="2" s="1"/>
  <c r="L101" i="2"/>
  <c r="K101" i="2" s="1"/>
  <c r="L102" i="2"/>
  <c r="K102" i="2" s="1"/>
  <c r="N102" i="2" s="1"/>
  <c r="L103" i="2"/>
  <c r="K103" i="2" s="1"/>
  <c r="L104" i="2"/>
  <c r="K104" i="2" s="1"/>
  <c r="L105" i="2"/>
  <c r="K105" i="2" s="1"/>
  <c r="L106" i="2"/>
  <c r="K106" i="2" s="1"/>
  <c r="L107" i="2"/>
  <c r="K107" i="2" s="1"/>
  <c r="L108" i="2"/>
  <c r="K108" i="2" s="1"/>
  <c r="L109" i="2"/>
  <c r="K109" i="2" s="1"/>
  <c r="L110" i="2"/>
  <c r="K110" i="2" s="1"/>
  <c r="L111" i="2"/>
  <c r="K111" i="2" s="1"/>
  <c r="L112" i="2"/>
  <c r="K112" i="2" s="1"/>
  <c r="L113" i="2"/>
  <c r="K113" i="2" s="1"/>
  <c r="L114" i="2"/>
  <c r="K114" i="2" s="1"/>
  <c r="L115" i="2"/>
  <c r="K115" i="2" s="1"/>
  <c r="L116" i="2"/>
  <c r="K116" i="2" s="1"/>
  <c r="L117" i="2"/>
  <c r="K117" i="2" s="1"/>
  <c r="L118" i="2"/>
  <c r="K118" i="2" s="1"/>
  <c r="L119" i="2"/>
  <c r="K119" i="2" s="1"/>
  <c r="L120" i="2"/>
  <c r="K120" i="2" s="1"/>
  <c r="L121" i="2"/>
  <c r="K121" i="2" s="1"/>
  <c r="L122" i="2"/>
  <c r="K122" i="2" s="1"/>
  <c r="L123" i="2"/>
  <c r="K123" i="2" s="1"/>
  <c r="L124" i="2"/>
  <c r="K124" i="2" s="1"/>
  <c r="L125" i="2"/>
  <c r="K125" i="2" s="1"/>
  <c r="L126" i="2"/>
  <c r="K126" i="2" s="1"/>
  <c r="L127" i="2"/>
  <c r="K127" i="2" s="1"/>
  <c r="L128" i="2"/>
  <c r="K128" i="2" s="1"/>
  <c r="L129" i="2"/>
  <c r="K129" i="2" s="1"/>
  <c r="L130" i="2"/>
  <c r="K130" i="2" s="1"/>
  <c r="L131" i="2"/>
  <c r="K131" i="2" s="1"/>
  <c r="L132" i="2"/>
  <c r="K132" i="2" s="1"/>
  <c r="L133" i="2"/>
  <c r="K133" i="2" s="1"/>
  <c r="L134" i="2"/>
  <c r="K134" i="2" s="1"/>
  <c r="L135" i="2"/>
  <c r="K135" i="2" s="1"/>
  <c r="L136" i="2"/>
  <c r="K136" i="2" s="1"/>
  <c r="L137" i="2"/>
  <c r="K137" i="2" s="1"/>
  <c r="N137" i="2" s="1"/>
  <c r="L138" i="2"/>
  <c r="K138" i="2" s="1"/>
  <c r="L139" i="2"/>
  <c r="K139" i="2" s="1"/>
  <c r="L140" i="2"/>
  <c r="K140" i="2" s="1"/>
  <c r="L141" i="2"/>
  <c r="O141" i="2" s="1"/>
  <c r="L13" i="2"/>
  <c r="K13" i="2" s="1"/>
  <c r="H14" i="2"/>
  <c r="H15" i="2"/>
  <c r="H16" i="2"/>
  <c r="H17" i="2"/>
  <c r="O19" i="2"/>
  <c r="O20" i="2"/>
  <c r="O21" i="2"/>
  <c r="H22" i="2"/>
  <c r="N22" i="2" s="1"/>
  <c r="H23" i="2"/>
  <c r="N23" i="2" s="1"/>
  <c r="O24" i="2"/>
  <c r="H25" i="2"/>
  <c r="N25" i="2" s="1"/>
  <c r="H26" i="2"/>
  <c r="N26" i="2" s="1"/>
  <c r="H27" i="2"/>
  <c r="H28" i="2"/>
  <c r="H29" i="2"/>
  <c r="H30" i="2"/>
  <c r="O31" i="2"/>
  <c r="O32" i="2"/>
  <c r="O33" i="2"/>
  <c r="H34" i="2"/>
  <c r="N34" i="2" s="1"/>
  <c r="H35" i="2"/>
  <c r="N35" i="2" s="1"/>
  <c r="O36" i="2"/>
  <c r="H37" i="2"/>
  <c r="N37" i="2" s="1"/>
  <c r="H38" i="2"/>
  <c r="N38" i="2" s="1"/>
  <c r="H39" i="2"/>
  <c r="H40" i="2"/>
  <c r="H41" i="2"/>
  <c r="O43" i="2"/>
  <c r="O44" i="2"/>
  <c r="O45" i="2"/>
  <c r="H46" i="2"/>
  <c r="N46" i="2" s="1"/>
  <c r="H47" i="2"/>
  <c r="N47" i="2" s="1"/>
  <c r="O48" i="2"/>
  <c r="H49" i="2"/>
  <c r="N49" i="2" s="1"/>
  <c r="H50" i="2"/>
  <c r="N50" i="2" s="1"/>
  <c r="H51" i="2"/>
  <c r="H52" i="2"/>
  <c r="N52" i="2" s="1"/>
  <c r="H53" i="2"/>
  <c r="N53" i="2" s="1"/>
  <c r="O56" i="2"/>
  <c r="O57" i="2"/>
  <c r="H58" i="2"/>
  <c r="N58" i="2" s="1"/>
  <c r="H59" i="2"/>
  <c r="N59" i="2" s="1"/>
  <c r="O60" i="2"/>
  <c r="H61" i="2"/>
  <c r="N61" i="2" s="1"/>
  <c r="H62" i="2"/>
  <c r="H63" i="2"/>
  <c r="H64" i="2"/>
  <c r="N64" i="2" s="1"/>
  <c r="H65" i="2"/>
  <c r="N65" i="2" s="1"/>
  <c r="O68" i="2"/>
  <c r="O69" i="2"/>
  <c r="H70" i="2"/>
  <c r="N70" i="2" s="1"/>
  <c r="H71" i="2"/>
  <c r="N71" i="2" s="1"/>
  <c r="O72" i="2"/>
  <c r="H73" i="2"/>
  <c r="N73" i="2" s="1"/>
  <c r="H74" i="2"/>
  <c r="N74" i="2" s="1"/>
  <c r="H75" i="2"/>
  <c r="H76" i="2"/>
  <c r="N76" i="2" s="1"/>
  <c r="H77" i="2"/>
  <c r="N77" i="2" s="1"/>
  <c r="H78" i="2"/>
  <c r="N78" i="2" s="1"/>
  <c r="O80" i="2"/>
  <c r="O81" i="2"/>
  <c r="H82" i="2"/>
  <c r="N82" i="2" s="1"/>
  <c r="H83" i="2"/>
  <c r="N83" i="2" s="1"/>
  <c r="O84" i="2"/>
  <c r="H85" i="2"/>
  <c r="N85" i="2" s="1"/>
  <c r="H86" i="2"/>
  <c r="N86" i="2" s="1"/>
  <c r="H87" i="2"/>
  <c r="N87" i="2" s="1"/>
  <c r="H88" i="2"/>
  <c r="H89" i="2"/>
  <c r="N89" i="2" s="1"/>
  <c r="O92" i="2"/>
  <c r="O93" i="2"/>
  <c r="H94" i="2"/>
  <c r="H95" i="2"/>
  <c r="N95" i="2" s="1"/>
  <c r="O96" i="2"/>
  <c r="H97" i="2"/>
  <c r="N97" i="2" s="1"/>
  <c r="H98" i="2"/>
  <c r="N98" i="2" s="1"/>
  <c r="H99" i="2"/>
  <c r="H100" i="2"/>
  <c r="H101" i="2"/>
  <c r="N101" i="2" s="1"/>
  <c r="O104" i="2"/>
  <c r="O105" i="2"/>
  <c r="H106" i="2"/>
  <c r="N106" i="2" s="1"/>
  <c r="H107" i="2"/>
  <c r="N107" i="2" s="1"/>
  <c r="O108" i="2"/>
  <c r="H109" i="2"/>
  <c r="H110" i="2"/>
  <c r="N110" i="2" s="1"/>
  <c r="H111" i="2"/>
  <c r="H112" i="2"/>
  <c r="H113" i="2"/>
  <c r="N113" i="2" s="1"/>
  <c r="O116" i="2"/>
  <c r="O117" i="2"/>
  <c r="H118" i="2"/>
  <c r="N118" i="2" s="1"/>
  <c r="H119" i="2"/>
  <c r="N119" i="2" s="1"/>
  <c r="O120" i="2"/>
  <c r="H121" i="2"/>
  <c r="H122" i="2"/>
  <c r="N122" i="2" s="1"/>
  <c r="H123" i="2"/>
  <c r="H124" i="2"/>
  <c r="H125" i="2"/>
  <c r="H126" i="2"/>
  <c r="O128" i="2"/>
  <c r="O129" i="2"/>
  <c r="H130" i="2"/>
  <c r="N130" i="2" s="1"/>
  <c r="H131" i="2"/>
  <c r="N131" i="2" s="1"/>
  <c r="O132" i="2"/>
  <c r="H133" i="2"/>
  <c r="H134" i="2"/>
  <c r="N134" i="2" s="1"/>
  <c r="H135" i="2"/>
  <c r="H136" i="2"/>
  <c r="N136" i="2" s="1"/>
  <c r="H137" i="2"/>
  <c r="O140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3" i="2"/>
  <c r="N135" i="2" l="1"/>
  <c r="N51" i="2"/>
  <c r="N88" i="2"/>
  <c r="N75" i="2"/>
  <c r="O13" i="2"/>
  <c r="N126" i="2"/>
  <c r="N112" i="2"/>
  <c r="N30" i="2"/>
  <c r="N17" i="2"/>
  <c r="N42" i="2"/>
  <c r="N111" i="2"/>
  <c r="N41" i="2"/>
  <c r="N29" i="2"/>
  <c r="N16" i="2"/>
  <c r="N13" i="2"/>
  <c r="N125" i="2"/>
  <c r="N124" i="2"/>
  <c r="N40" i="2"/>
  <c r="N28" i="2"/>
  <c r="N15" i="2"/>
  <c r="N123" i="2"/>
  <c r="N109" i="2"/>
  <c r="N39" i="2"/>
  <c r="N27" i="2"/>
  <c r="N120" i="2"/>
  <c r="N121" i="2"/>
  <c r="N133" i="2"/>
  <c r="N96" i="2"/>
  <c r="N141" i="2"/>
  <c r="H140" i="2"/>
  <c r="N140" i="2" s="1"/>
  <c r="H92" i="2"/>
  <c r="N92" i="2" s="1"/>
  <c r="H44" i="2"/>
  <c r="N44" i="2" s="1"/>
  <c r="O88" i="2"/>
  <c r="H132" i="2"/>
  <c r="N132" i="2" s="1"/>
  <c r="H84" i="2"/>
  <c r="N84" i="2" s="1"/>
  <c r="H36" i="2"/>
  <c r="N36" i="2" s="1"/>
  <c r="O64" i="2"/>
  <c r="H128" i="2"/>
  <c r="N128" i="2" s="1"/>
  <c r="H80" i="2"/>
  <c r="N80" i="2" s="1"/>
  <c r="H32" i="2"/>
  <c r="N32" i="2" s="1"/>
  <c r="O52" i="2"/>
  <c r="O76" i="2"/>
  <c r="O40" i="2"/>
  <c r="O28" i="2"/>
  <c r="H116" i="2"/>
  <c r="N116" i="2" s="1"/>
  <c r="H68" i="2"/>
  <c r="N68" i="2" s="1"/>
  <c r="H20" i="2"/>
  <c r="N20" i="2" s="1"/>
  <c r="O16" i="2"/>
  <c r="O127" i="2"/>
  <c r="O103" i="2"/>
  <c r="O79" i="2"/>
  <c r="O55" i="2"/>
  <c r="H108" i="2"/>
  <c r="N108" i="2" s="1"/>
  <c r="H60" i="2"/>
  <c r="N60" i="2" s="1"/>
  <c r="O136" i="2"/>
  <c r="O139" i="2"/>
  <c r="O115" i="2"/>
  <c r="O91" i="2"/>
  <c r="O67" i="2"/>
  <c r="O138" i="2"/>
  <c r="O126" i="2"/>
  <c r="O114" i="2"/>
  <c r="O102" i="2"/>
  <c r="O90" i="2"/>
  <c r="O78" i="2"/>
  <c r="O66" i="2"/>
  <c r="O54" i="2"/>
  <c r="O42" i="2"/>
  <c r="O30" i="2"/>
  <c r="O18" i="2"/>
  <c r="H104" i="2"/>
  <c r="N104" i="2" s="1"/>
  <c r="H56" i="2"/>
  <c r="N56" i="2" s="1"/>
  <c r="K141" i="2"/>
  <c r="O124" i="2"/>
  <c r="L142" i="2"/>
  <c r="O112" i="2"/>
  <c r="O100" i="2"/>
  <c r="H129" i="2"/>
  <c r="N129" i="2" s="1"/>
  <c r="H117" i="2"/>
  <c r="N117" i="2" s="1"/>
  <c r="H105" i="2"/>
  <c r="N105" i="2" s="1"/>
  <c r="H93" i="2"/>
  <c r="N93" i="2" s="1"/>
  <c r="H81" i="2"/>
  <c r="N81" i="2" s="1"/>
  <c r="H69" i="2"/>
  <c r="N69" i="2" s="1"/>
  <c r="H57" i="2"/>
  <c r="N57" i="2" s="1"/>
  <c r="H45" i="2"/>
  <c r="N45" i="2" s="1"/>
  <c r="H33" i="2"/>
  <c r="N33" i="2" s="1"/>
  <c r="H21" i="2"/>
  <c r="N21" i="2" s="1"/>
  <c r="O137" i="2"/>
  <c r="O125" i="2"/>
  <c r="O113" i="2"/>
  <c r="O101" i="2"/>
  <c r="O89" i="2"/>
  <c r="O77" i="2"/>
  <c r="O65" i="2"/>
  <c r="O53" i="2"/>
  <c r="O41" i="2"/>
  <c r="O29" i="2"/>
  <c r="O17" i="2"/>
  <c r="H139" i="2"/>
  <c r="N139" i="2" s="1"/>
  <c r="H127" i="2"/>
  <c r="N127" i="2" s="1"/>
  <c r="H115" i="2"/>
  <c r="N115" i="2" s="1"/>
  <c r="H103" i="2"/>
  <c r="N103" i="2" s="1"/>
  <c r="H91" i="2"/>
  <c r="N91" i="2" s="1"/>
  <c r="H79" i="2"/>
  <c r="N79" i="2" s="1"/>
  <c r="H67" i="2"/>
  <c r="N67" i="2" s="1"/>
  <c r="H55" i="2"/>
  <c r="N55" i="2" s="1"/>
  <c r="H43" i="2"/>
  <c r="N43" i="2" s="1"/>
  <c r="H31" i="2"/>
  <c r="N31" i="2" s="1"/>
  <c r="H19" i="2"/>
  <c r="N19" i="2" s="1"/>
  <c r="O135" i="2"/>
  <c r="O123" i="2"/>
  <c r="O111" i="2"/>
  <c r="O99" i="2"/>
  <c r="O87" i="2"/>
  <c r="O75" i="2"/>
  <c r="O63" i="2"/>
  <c r="O51" i="2"/>
  <c r="O39" i="2"/>
  <c r="O27" i="2"/>
  <c r="O15" i="2"/>
  <c r="O134" i="2"/>
  <c r="O122" i="2"/>
  <c r="O110" i="2"/>
  <c r="O98" i="2"/>
  <c r="O86" i="2"/>
  <c r="O74" i="2"/>
  <c r="O62" i="2"/>
  <c r="O50" i="2"/>
  <c r="O38" i="2"/>
  <c r="O26" i="2"/>
  <c r="O14" i="2"/>
  <c r="K14" i="2"/>
  <c r="K142" i="2" s="1"/>
  <c r="O133" i="2"/>
  <c r="O121" i="2"/>
  <c r="O109" i="2"/>
  <c r="O97" i="2"/>
  <c r="O85" i="2"/>
  <c r="O73" i="2"/>
  <c r="O61" i="2"/>
  <c r="O49" i="2"/>
  <c r="O37" i="2"/>
  <c r="O25" i="2"/>
  <c r="O131" i="2"/>
  <c r="O119" i="2"/>
  <c r="O107" i="2"/>
  <c r="O95" i="2"/>
  <c r="O83" i="2"/>
  <c r="O71" i="2"/>
  <c r="O59" i="2"/>
  <c r="O47" i="2"/>
  <c r="O35" i="2"/>
  <c r="O23" i="2"/>
  <c r="I142" i="2"/>
  <c r="O130" i="2"/>
  <c r="O118" i="2"/>
  <c r="O106" i="2"/>
  <c r="O94" i="2"/>
  <c r="O82" i="2"/>
  <c r="O70" i="2"/>
  <c r="O58" i="2"/>
  <c r="O46" i="2"/>
  <c r="O34" i="2"/>
  <c r="O22" i="2"/>
  <c r="N14" i="2" l="1"/>
  <c r="N142" i="2" s="1"/>
  <c r="H142" i="2"/>
  <c r="O142" i="2"/>
  <c r="J141" i="5"/>
  <c r="I141" i="5"/>
  <c r="G141" i="5"/>
  <c r="J140" i="5"/>
  <c r="I140" i="5"/>
  <c r="G140" i="5"/>
  <c r="K140" i="5" s="1"/>
  <c r="J139" i="5"/>
  <c r="I139" i="5"/>
  <c r="G139" i="5"/>
  <c r="J138" i="5"/>
  <c r="I138" i="5"/>
  <c r="G138" i="5"/>
  <c r="J137" i="5"/>
  <c r="I137" i="5"/>
  <c r="G137" i="5"/>
  <c r="J136" i="5"/>
  <c r="I136" i="5"/>
  <c r="G136" i="5"/>
  <c r="K136" i="5" s="1"/>
  <c r="J135" i="5"/>
  <c r="I135" i="5"/>
  <c r="G135" i="5"/>
  <c r="J134" i="5"/>
  <c r="I134" i="5"/>
  <c r="G134" i="5"/>
  <c r="J133" i="5"/>
  <c r="I133" i="5"/>
  <c r="G133" i="5"/>
  <c r="J132" i="5"/>
  <c r="I132" i="5"/>
  <c r="G132" i="5"/>
  <c r="K132" i="5" s="1"/>
  <c r="J131" i="5"/>
  <c r="I131" i="5"/>
  <c r="G131" i="5"/>
  <c r="J130" i="5"/>
  <c r="I130" i="5"/>
  <c r="G130" i="5"/>
  <c r="J129" i="5"/>
  <c r="I129" i="5"/>
  <c r="G129" i="5"/>
  <c r="J128" i="5"/>
  <c r="I128" i="5"/>
  <c r="G128" i="5"/>
  <c r="K128" i="5" s="1"/>
  <c r="J127" i="5"/>
  <c r="I127" i="5"/>
  <c r="G127" i="5"/>
  <c r="J126" i="5"/>
  <c r="I126" i="5"/>
  <c r="G126" i="5"/>
  <c r="J125" i="5"/>
  <c r="I125" i="5"/>
  <c r="G125" i="5"/>
  <c r="J124" i="5"/>
  <c r="I124" i="5"/>
  <c r="G124" i="5"/>
  <c r="K124" i="5" s="1"/>
  <c r="J123" i="5"/>
  <c r="I123" i="5"/>
  <c r="G123" i="5"/>
  <c r="J122" i="5"/>
  <c r="I122" i="5"/>
  <c r="G122" i="5"/>
  <c r="K122" i="5" s="1"/>
  <c r="J121" i="5"/>
  <c r="I121" i="5"/>
  <c r="G121" i="5"/>
  <c r="J120" i="5"/>
  <c r="I120" i="5"/>
  <c r="G120" i="5"/>
  <c r="K120" i="5" s="1"/>
  <c r="J119" i="5"/>
  <c r="I119" i="5"/>
  <c r="G119" i="5"/>
  <c r="J118" i="5"/>
  <c r="I118" i="5"/>
  <c r="G118" i="5"/>
  <c r="K118" i="5" s="1"/>
  <c r="J117" i="5"/>
  <c r="I117" i="5"/>
  <c r="G117" i="5"/>
  <c r="J116" i="5"/>
  <c r="I116" i="5"/>
  <c r="G116" i="5"/>
  <c r="J115" i="5"/>
  <c r="I115" i="5"/>
  <c r="G115" i="5"/>
  <c r="J114" i="5"/>
  <c r="I114" i="5"/>
  <c r="G114" i="5"/>
  <c r="J113" i="5"/>
  <c r="I113" i="5"/>
  <c r="G113" i="5"/>
  <c r="J112" i="5"/>
  <c r="I112" i="5"/>
  <c r="G112" i="5"/>
  <c r="J111" i="5"/>
  <c r="I111" i="5"/>
  <c r="G111" i="5"/>
  <c r="J110" i="5"/>
  <c r="I110" i="5"/>
  <c r="G110" i="5"/>
  <c r="J109" i="5"/>
  <c r="I109" i="5"/>
  <c r="G109" i="5"/>
  <c r="J108" i="5"/>
  <c r="I108" i="5"/>
  <c r="G108" i="5"/>
  <c r="J107" i="5"/>
  <c r="I107" i="5"/>
  <c r="G107" i="5"/>
  <c r="J106" i="5"/>
  <c r="I106" i="5"/>
  <c r="G106" i="5"/>
  <c r="J105" i="5"/>
  <c r="I105" i="5"/>
  <c r="G105" i="5"/>
  <c r="J104" i="5"/>
  <c r="I104" i="5"/>
  <c r="G104" i="5"/>
  <c r="J103" i="5"/>
  <c r="I103" i="5"/>
  <c r="G103" i="5"/>
  <c r="J102" i="5"/>
  <c r="I102" i="5"/>
  <c r="G102" i="5"/>
  <c r="J101" i="5"/>
  <c r="I101" i="5"/>
  <c r="G101" i="5"/>
  <c r="J100" i="5"/>
  <c r="I100" i="5"/>
  <c r="G100" i="5"/>
  <c r="J99" i="5"/>
  <c r="I99" i="5"/>
  <c r="G99" i="5"/>
  <c r="J98" i="5"/>
  <c r="I98" i="5"/>
  <c r="G98" i="5"/>
  <c r="J97" i="5"/>
  <c r="I97" i="5"/>
  <c r="G97" i="5"/>
  <c r="J96" i="5"/>
  <c r="I96" i="5"/>
  <c r="G96" i="5"/>
  <c r="J95" i="5"/>
  <c r="I95" i="5"/>
  <c r="G95" i="5"/>
  <c r="J94" i="5"/>
  <c r="I94" i="5"/>
  <c r="G94" i="5"/>
  <c r="J93" i="5"/>
  <c r="I93" i="5"/>
  <c r="G93" i="5"/>
  <c r="J92" i="5"/>
  <c r="I92" i="5"/>
  <c r="G92" i="5"/>
  <c r="J91" i="5"/>
  <c r="I91" i="5"/>
  <c r="G91" i="5"/>
  <c r="J90" i="5"/>
  <c r="I90" i="5"/>
  <c r="G90" i="5"/>
  <c r="J89" i="5"/>
  <c r="I89" i="5"/>
  <c r="G89" i="5"/>
  <c r="J88" i="5"/>
  <c r="I88" i="5"/>
  <c r="G88" i="5"/>
  <c r="J87" i="5"/>
  <c r="I87" i="5"/>
  <c r="G87" i="5"/>
  <c r="J86" i="5"/>
  <c r="I86" i="5"/>
  <c r="G86" i="5"/>
  <c r="J85" i="5"/>
  <c r="I85" i="5"/>
  <c r="G85" i="5"/>
  <c r="J84" i="5"/>
  <c r="I84" i="5"/>
  <c r="G84" i="5"/>
  <c r="J83" i="5"/>
  <c r="I83" i="5"/>
  <c r="G83" i="5"/>
  <c r="J82" i="5"/>
  <c r="I82" i="5"/>
  <c r="G82" i="5"/>
  <c r="J81" i="5"/>
  <c r="I81" i="5"/>
  <c r="G81" i="5"/>
  <c r="J80" i="5"/>
  <c r="I80" i="5"/>
  <c r="G80" i="5"/>
  <c r="J79" i="5"/>
  <c r="I79" i="5"/>
  <c r="G79" i="5"/>
  <c r="J78" i="5"/>
  <c r="I78" i="5"/>
  <c r="G78" i="5"/>
  <c r="J77" i="5"/>
  <c r="I77" i="5"/>
  <c r="G77" i="5"/>
  <c r="J76" i="5"/>
  <c r="I76" i="5"/>
  <c r="G76" i="5"/>
  <c r="J75" i="5"/>
  <c r="I75" i="5"/>
  <c r="G75" i="5"/>
  <c r="J74" i="5"/>
  <c r="I74" i="5"/>
  <c r="G74" i="5"/>
  <c r="J73" i="5"/>
  <c r="I73" i="5"/>
  <c r="G73" i="5"/>
  <c r="J72" i="5"/>
  <c r="I72" i="5"/>
  <c r="G72" i="5"/>
  <c r="J71" i="5"/>
  <c r="I71" i="5"/>
  <c r="G71" i="5"/>
  <c r="J70" i="5"/>
  <c r="I70" i="5"/>
  <c r="G70" i="5"/>
  <c r="J69" i="5"/>
  <c r="I69" i="5"/>
  <c r="G69" i="5"/>
  <c r="J68" i="5"/>
  <c r="I68" i="5"/>
  <c r="G68" i="5"/>
  <c r="J67" i="5"/>
  <c r="I67" i="5"/>
  <c r="G67" i="5"/>
  <c r="J66" i="5"/>
  <c r="I66" i="5"/>
  <c r="G66" i="5"/>
  <c r="J65" i="5"/>
  <c r="I65" i="5"/>
  <c r="G65" i="5"/>
  <c r="J64" i="5"/>
  <c r="I64" i="5"/>
  <c r="G64" i="5"/>
  <c r="J63" i="5"/>
  <c r="I63" i="5"/>
  <c r="G63" i="5"/>
  <c r="J62" i="5"/>
  <c r="I62" i="5"/>
  <c r="G62" i="5"/>
  <c r="J61" i="5"/>
  <c r="I61" i="5"/>
  <c r="G61" i="5"/>
  <c r="J60" i="5"/>
  <c r="I60" i="5"/>
  <c r="G60" i="5"/>
  <c r="J59" i="5"/>
  <c r="I59" i="5"/>
  <c r="G59" i="5"/>
  <c r="J58" i="5"/>
  <c r="I58" i="5"/>
  <c r="G58" i="5"/>
  <c r="J57" i="5"/>
  <c r="I57" i="5"/>
  <c r="G57" i="5"/>
  <c r="J56" i="5"/>
  <c r="I56" i="5"/>
  <c r="G56" i="5"/>
  <c r="J55" i="5"/>
  <c r="I55" i="5"/>
  <c r="G55" i="5"/>
  <c r="J54" i="5"/>
  <c r="I54" i="5"/>
  <c r="G54" i="5"/>
  <c r="K54" i="5" s="1"/>
  <c r="J53" i="5"/>
  <c r="I53" i="5"/>
  <c r="G53" i="5"/>
  <c r="J52" i="5"/>
  <c r="I52" i="5"/>
  <c r="G52" i="5"/>
  <c r="K52" i="5" s="1"/>
  <c r="J51" i="5"/>
  <c r="I51" i="5"/>
  <c r="G51" i="5"/>
  <c r="J50" i="5"/>
  <c r="I50" i="5"/>
  <c r="G50" i="5"/>
  <c r="K50" i="5" s="1"/>
  <c r="J49" i="5"/>
  <c r="I49" i="5"/>
  <c r="G49" i="5"/>
  <c r="J48" i="5"/>
  <c r="I48" i="5"/>
  <c r="G48" i="5"/>
  <c r="K48" i="5" s="1"/>
  <c r="J47" i="5"/>
  <c r="I47" i="5"/>
  <c r="G47" i="5"/>
  <c r="J46" i="5"/>
  <c r="I46" i="5"/>
  <c r="G46" i="5"/>
  <c r="K46" i="5" s="1"/>
  <c r="J45" i="5"/>
  <c r="I45" i="5"/>
  <c r="G45" i="5"/>
  <c r="J44" i="5"/>
  <c r="I44" i="5"/>
  <c r="G44" i="5"/>
  <c r="K44" i="5" s="1"/>
  <c r="J43" i="5"/>
  <c r="I43" i="5"/>
  <c r="G43" i="5"/>
  <c r="J42" i="5"/>
  <c r="I42" i="5"/>
  <c r="G42" i="5"/>
  <c r="K42" i="5" s="1"/>
  <c r="J41" i="5"/>
  <c r="I41" i="5"/>
  <c r="G41" i="5"/>
  <c r="J40" i="5"/>
  <c r="I40" i="5"/>
  <c r="G40" i="5"/>
  <c r="K40" i="5" s="1"/>
  <c r="J39" i="5"/>
  <c r="I39" i="5"/>
  <c r="G39" i="5"/>
  <c r="J38" i="5"/>
  <c r="I38" i="5"/>
  <c r="G38" i="5"/>
  <c r="K38" i="5" s="1"/>
  <c r="J37" i="5"/>
  <c r="I37" i="5"/>
  <c r="G37" i="5"/>
  <c r="J36" i="5"/>
  <c r="I36" i="5"/>
  <c r="G36" i="5"/>
  <c r="K36" i="5" s="1"/>
  <c r="J35" i="5"/>
  <c r="I35" i="5"/>
  <c r="G35" i="5"/>
  <c r="J34" i="5"/>
  <c r="I34" i="5"/>
  <c r="G34" i="5"/>
  <c r="K34" i="5" s="1"/>
  <c r="J33" i="5"/>
  <c r="I33" i="5"/>
  <c r="G33" i="5"/>
  <c r="J32" i="5"/>
  <c r="I32" i="5"/>
  <c r="G32" i="5"/>
  <c r="K32" i="5" s="1"/>
  <c r="J31" i="5"/>
  <c r="I31" i="5"/>
  <c r="G31" i="5"/>
  <c r="J30" i="5"/>
  <c r="I30" i="5"/>
  <c r="G30" i="5"/>
  <c r="K30" i="5" s="1"/>
  <c r="J29" i="5"/>
  <c r="I29" i="5"/>
  <c r="G29" i="5"/>
  <c r="J28" i="5"/>
  <c r="I28" i="5"/>
  <c r="G28" i="5"/>
  <c r="K28" i="5" s="1"/>
  <c r="J27" i="5"/>
  <c r="I27" i="5"/>
  <c r="G27" i="5"/>
  <c r="J26" i="5"/>
  <c r="I26" i="5"/>
  <c r="G26" i="5"/>
  <c r="K26" i="5" s="1"/>
  <c r="J25" i="5"/>
  <c r="I25" i="5"/>
  <c r="G25" i="5"/>
  <c r="J24" i="5"/>
  <c r="I24" i="5"/>
  <c r="G24" i="5"/>
  <c r="K24" i="5" s="1"/>
  <c r="J23" i="5"/>
  <c r="I23" i="5"/>
  <c r="G23" i="5"/>
  <c r="J22" i="5"/>
  <c r="I22" i="5"/>
  <c r="G22" i="5"/>
  <c r="K22" i="5" s="1"/>
  <c r="J21" i="5"/>
  <c r="I21" i="5"/>
  <c r="G21" i="5"/>
  <c r="J20" i="5"/>
  <c r="I20" i="5"/>
  <c r="G20" i="5"/>
  <c r="K20" i="5" s="1"/>
  <c r="J19" i="5"/>
  <c r="I19" i="5"/>
  <c r="G19" i="5"/>
  <c r="J18" i="5"/>
  <c r="I18" i="5"/>
  <c r="G18" i="5"/>
  <c r="K18" i="5" s="1"/>
  <c r="J17" i="5"/>
  <c r="I17" i="5"/>
  <c r="G17" i="5"/>
  <c r="J16" i="5"/>
  <c r="I16" i="5"/>
  <c r="G16" i="5"/>
  <c r="K16" i="5" s="1"/>
  <c r="J15" i="5"/>
  <c r="I15" i="5"/>
  <c r="G15" i="5"/>
  <c r="J14" i="5"/>
  <c r="I14" i="5"/>
  <c r="G14" i="5"/>
  <c r="K14" i="5" s="1"/>
  <c r="J13" i="5"/>
  <c r="I13" i="5"/>
  <c r="G13" i="5"/>
  <c r="J18" i="4"/>
  <c r="I18" i="4"/>
  <c r="G18" i="4"/>
  <c r="K18" i="4" s="1"/>
  <c r="J17" i="4"/>
  <c r="I17" i="4"/>
  <c r="G17" i="4"/>
  <c r="K17" i="4" s="1"/>
  <c r="J16" i="4"/>
  <c r="I16" i="4"/>
  <c r="G16" i="4"/>
  <c r="J15" i="4"/>
  <c r="I15" i="4"/>
  <c r="G15" i="4"/>
  <c r="J14" i="4"/>
  <c r="I14" i="4"/>
  <c r="G14" i="4"/>
  <c r="J13" i="4"/>
  <c r="I13" i="4"/>
  <c r="G13" i="4"/>
  <c r="J135" i="3"/>
  <c r="I135" i="3"/>
  <c r="G135" i="3"/>
  <c r="J134" i="3"/>
  <c r="I134" i="3"/>
  <c r="G134" i="3"/>
  <c r="J133" i="3"/>
  <c r="I133" i="3"/>
  <c r="G133" i="3"/>
  <c r="J132" i="3"/>
  <c r="I132" i="3"/>
  <c r="G132" i="3"/>
  <c r="J131" i="3"/>
  <c r="I131" i="3"/>
  <c r="G131" i="3"/>
  <c r="J130" i="3"/>
  <c r="I130" i="3"/>
  <c r="G130" i="3"/>
  <c r="J129" i="3"/>
  <c r="I129" i="3"/>
  <c r="K129" i="3" s="1"/>
  <c r="G129" i="3"/>
  <c r="J128" i="3"/>
  <c r="I128" i="3"/>
  <c r="G128" i="3"/>
  <c r="J127" i="3"/>
  <c r="I127" i="3"/>
  <c r="G127" i="3"/>
  <c r="J126" i="3"/>
  <c r="I126" i="3"/>
  <c r="G126" i="3"/>
  <c r="J125" i="3"/>
  <c r="I125" i="3"/>
  <c r="K125" i="3" s="1"/>
  <c r="G125" i="3"/>
  <c r="J124" i="3"/>
  <c r="I124" i="3"/>
  <c r="G124" i="3"/>
  <c r="J123" i="3"/>
  <c r="I123" i="3"/>
  <c r="G123" i="3"/>
  <c r="J122" i="3"/>
  <c r="I122" i="3"/>
  <c r="G122" i="3"/>
  <c r="J121" i="3"/>
  <c r="I121" i="3"/>
  <c r="K121" i="3" s="1"/>
  <c r="G121" i="3"/>
  <c r="J120" i="3"/>
  <c r="I120" i="3"/>
  <c r="G120" i="3"/>
  <c r="J119" i="3"/>
  <c r="I119" i="3"/>
  <c r="G119" i="3"/>
  <c r="J118" i="3"/>
  <c r="I118" i="3"/>
  <c r="G118" i="3"/>
  <c r="J117" i="3"/>
  <c r="I117" i="3"/>
  <c r="K117" i="3" s="1"/>
  <c r="G117" i="3"/>
  <c r="J116" i="3"/>
  <c r="I116" i="3"/>
  <c r="G116" i="3"/>
  <c r="J115" i="3"/>
  <c r="I115" i="3"/>
  <c r="G115" i="3"/>
  <c r="J114" i="3"/>
  <c r="I114" i="3"/>
  <c r="G114" i="3"/>
  <c r="J113" i="3"/>
  <c r="I113" i="3"/>
  <c r="K113" i="3" s="1"/>
  <c r="G113" i="3"/>
  <c r="J112" i="3"/>
  <c r="I112" i="3"/>
  <c r="G112" i="3"/>
  <c r="J111" i="3"/>
  <c r="I111" i="3"/>
  <c r="G111" i="3"/>
  <c r="J110" i="3"/>
  <c r="I110" i="3"/>
  <c r="G110" i="3"/>
  <c r="J109" i="3"/>
  <c r="I109" i="3"/>
  <c r="K109" i="3" s="1"/>
  <c r="G109" i="3"/>
  <c r="J108" i="3"/>
  <c r="I108" i="3"/>
  <c r="G108" i="3"/>
  <c r="J107" i="3"/>
  <c r="I107" i="3"/>
  <c r="G107" i="3"/>
  <c r="J106" i="3"/>
  <c r="I106" i="3"/>
  <c r="G106" i="3"/>
  <c r="J105" i="3"/>
  <c r="I105" i="3"/>
  <c r="K105" i="3" s="1"/>
  <c r="G105" i="3"/>
  <c r="J104" i="3"/>
  <c r="I104" i="3"/>
  <c r="G104" i="3"/>
  <c r="J103" i="3"/>
  <c r="I103" i="3"/>
  <c r="G103" i="3"/>
  <c r="J102" i="3"/>
  <c r="I102" i="3"/>
  <c r="G102" i="3"/>
  <c r="J101" i="3"/>
  <c r="I101" i="3"/>
  <c r="K101" i="3" s="1"/>
  <c r="G101" i="3"/>
  <c r="J100" i="3"/>
  <c r="I100" i="3"/>
  <c r="G100" i="3"/>
  <c r="J99" i="3"/>
  <c r="I99" i="3"/>
  <c r="G99" i="3"/>
  <c r="J98" i="3"/>
  <c r="I98" i="3"/>
  <c r="G98" i="3"/>
  <c r="J97" i="3"/>
  <c r="I97" i="3"/>
  <c r="K97" i="3" s="1"/>
  <c r="G97" i="3"/>
  <c r="J96" i="3"/>
  <c r="I96" i="3"/>
  <c r="G96" i="3"/>
  <c r="J95" i="3"/>
  <c r="I95" i="3"/>
  <c r="G95" i="3"/>
  <c r="J94" i="3"/>
  <c r="I94" i="3"/>
  <c r="G94" i="3"/>
  <c r="J93" i="3"/>
  <c r="I93" i="3"/>
  <c r="K93" i="3" s="1"/>
  <c r="G93" i="3"/>
  <c r="J92" i="3"/>
  <c r="I92" i="3"/>
  <c r="G92" i="3"/>
  <c r="J91" i="3"/>
  <c r="I91" i="3"/>
  <c r="G91" i="3"/>
  <c r="J90" i="3"/>
  <c r="I90" i="3"/>
  <c r="G90" i="3"/>
  <c r="J89" i="3"/>
  <c r="I89" i="3"/>
  <c r="K89" i="3" s="1"/>
  <c r="G89" i="3"/>
  <c r="J88" i="3"/>
  <c r="I88" i="3"/>
  <c r="G88" i="3"/>
  <c r="J87" i="3"/>
  <c r="I87" i="3"/>
  <c r="G87" i="3"/>
  <c r="J86" i="3"/>
  <c r="I86" i="3"/>
  <c r="G86" i="3"/>
  <c r="J85" i="3"/>
  <c r="I85" i="3"/>
  <c r="K85" i="3" s="1"/>
  <c r="G85" i="3"/>
  <c r="J84" i="3"/>
  <c r="I84" i="3"/>
  <c r="G84" i="3"/>
  <c r="J83" i="3"/>
  <c r="I83" i="3"/>
  <c r="G83" i="3"/>
  <c r="J82" i="3"/>
  <c r="I82" i="3"/>
  <c r="G82" i="3"/>
  <c r="J81" i="3"/>
  <c r="I81" i="3"/>
  <c r="K81" i="3" s="1"/>
  <c r="G81" i="3"/>
  <c r="J80" i="3"/>
  <c r="I80" i="3"/>
  <c r="G80" i="3"/>
  <c r="J79" i="3"/>
  <c r="I79" i="3"/>
  <c r="G79" i="3"/>
  <c r="J78" i="3"/>
  <c r="I78" i="3"/>
  <c r="G78" i="3"/>
  <c r="J77" i="3"/>
  <c r="I77" i="3"/>
  <c r="K77" i="3" s="1"/>
  <c r="G77" i="3"/>
  <c r="J76" i="3"/>
  <c r="I76" i="3"/>
  <c r="G76" i="3"/>
  <c r="J75" i="3"/>
  <c r="I75" i="3"/>
  <c r="G75" i="3"/>
  <c r="J74" i="3"/>
  <c r="I74" i="3"/>
  <c r="G74" i="3"/>
  <c r="J73" i="3"/>
  <c r="I73" i="3"/>
  <c r="K73" i="3" s="1"/>
  <c r="G73" i="3"/>
  <c r="J72" i="3"/>
  <c r="I72" i="3"/>
  <c r="G72" i="3"/>
  <c r="J71" i="3"/>
  <c r="I71" i="3"/>
  <c r="G71" i="3"/>
  <c r="J70" i="3"/>
  <c r="I70" i="3"/>
  <c r="G70" i="3"/>
  <c r="J69" i="3"/>
  <c r="I69" i="3"/>
  <c r="K69" i="3" s="1"/>
  <c r="G69" i="3"/>
  <c r="J68" i="3"/>
  <c r="I68" i="3"/>
  <c r="G68" i="3"/>
  <c r="J67" i="3"/>
  <c r="I67" i="3"/>
  <c r="G67" i="3"/>
  <c r="J66" i="3"/>
  <c r="I66" i="3"/>
  <c r="G66" i="3"/>
  <c r="J65" i="3"/>
  <c r="I65" i="3"/>
  <c r="K65" i="3" s="1"/>
  <c r="G65" i="3"/>
  <c r="J64" i="3"/>
  <c r="I64" i="3"/>
  <c r="G64" i="3"/>
  <c r="J63" i="3"/>
  <c r="I63" i="3"/>
  <c r="K63" i="3" s="1"/>
  <c r="G63" i="3"/>
  <c r="J62" i="3"/>
  <c r="I62" i="3"/>
  <c r="G62" i="3"/>
  <c r="J61" i="3"/>
  <c r="I61" i="3"/>
  <c r="G61" i="3"/>
  <c r="J60" i="3"/>
  <c r="I60" i="3"/>
  <c r="G60" i="3"/>
  <c r="J59" i="3"/>
  <c r="I59" i="3"/>
  <c r="K59" i="3" s="1"/>
  <c r="G59" i="3"/>
  <c r="J58" i="3"/>
  <c r="I58" i="3"/>
  <c r="G58" i="3"/>
  <c r="J57" i="3"/>
  <c r="I57" i="3"/>
  <c r="G57" i="3"/>
  <c r="J56" i="3"/>
  <c r="I56" i="3"/>
  <c r="G56" i="3"/>
  <c r="J55" i="3"/>
  <c r="I55" i="3"/>
  <c r="K55" i="3" s="1"/>
  <c r="G55" i="3"/>
  <c r="J54" i="3"/>
  <c r="I54" i="3"/>
  <c r="G54" i="3"/>
  <c r="J53" i="3"/>
  <c r="I53" i="3"/>
  <c r="G53" i="3"/>
  <c r="J52" i="3"/>
  <c r="I52" i="3"/>
  <c r="G52" i="3"/>
  <c r="K52" i="3" s="1"/>
  <c r="J51" i="3"/>
  <c r="I51" i="3"/>
  <c r="G51" i="3"/>
  <c r="J50" i="3"/>
  <c r="I50" i="3"/>
  <c r="G50" i="3"/>
  <c r="J49" i="3"/>
  <c r="I49" i="3"/>
  <c r="G49" i="3"/>
  <c r="J48" i="3"/>
  <c r="I48" i="3"/>
  <c r="G48" i="3"/>
  <c r="J47" i="3"/>
  <c r="I47" i="3"/>
  <c r="G47" i="3"/>
  <c r="J46" i="3"/>
  <c r="I46" i="3"/>
  <c r="G46" i="3"/>
  <c r="J45" i="3"/>
  <c r="I45" i="3"/>
  <c r="G45" i="3"/>
  <c r="J44" i="3"/>
  <c r="I44" i="3"/>
  <c r="G44" i="3"/>
  <c r="J43" i="3"/>
  <c r="I43" i="3"/>
  <c r="G43" i="3"/>
  <c r="J42" i="3"/>
  <c r="I42" i="3"/>
  <c r="G42" i="3"/>
  <c r="J41" i="3"/>
  <c r="I41" i="3"/>
  <c r="G41" i="3"/>
  <c r="J40" i="3"/>
  <c r="I40" i="3"/>
  <c r="G40" i="3"/>
  <c r="J39" i="3"/>
  <c r="I39" i="3"/>
  <c r="G39" i="3"/>
  <c r="J38" i="3"/>
  <c r="I38" i="3"/>
  <c r="G38" i="3"/>
  <c r="J37" i="3"/>
  <c r="I37" i="3"/>
  <c r="G37" i="3"/>
  <c r="J36" i="3"/>
  <c r="I36" i="3"/>
  <c r="G36" i="3"/>
  <c r="J35" i="3"/>
  <c r="I35" i="3"/>
  <c r="G35" i="3"/>
  <c r="J34" i="3"/>
  <c r="I34" i="3"/>
  <c r="G34" i="3"/>
  <c r="J33" i="3"/>
  <c r="I33" i="3"/>
  <c r="G33" i="3"/>
  <c r="J32" i="3"/>
  <c r="I32" i="3"/>
  <c r="G32" i="3"/>
  <c r="J31" i="3"/>
  <c r="I31" i="3"/>
  <c r="G31" i="3"/>
  <c r="J30" i="3"/>
  <c r="I30" i="3"/>
  <c r="G30" i="3"/>
  <c r="J29" i="3"/>
  <c r="I29" i="3"/>
  <c r="G29" i="3"/>
  <c r="J28" i="3"/>
  <c r="I28" i="3"/>
  <c r="G28" i="3"/>
  <c r="J27" i="3"/>
  <c r="I27" i="3"/>
  <c r="G27" i="3"/>
  <c r="J26" i="3"/>
  <c r="I26" i="3"/>
  <c r="G26" i="3"/>
  <c r="J25" i="3"/>
  <c r="I25" i="3"/>
  <c r="G25" i="3"/>
  <c r="J24" i="3"/>
  <c r="I24" i="3"/>
  <c r="G24" i="3"/>
  <c r="J23" i="3"/>
  <c r="I23" i="3"/>
  <c r="G23" i="3"/>
  <c r="J22" i="3"/>
  <c r="I22" i="3"/>
  <c r="G22" i="3"/>
  <c r="J21" i="3"/>
  <c r="I21" i="3"/>
  <c r="G21" i="3"/>
  <c r="J20" i="3"/>
  <c r="I20" i="3"/>
  <c r="G20" i="3"/>
  <c r="J19" i="3"/>
  <c r="I19" i="3"/>
  <c r="G19" i="3"/>
  <c r="J18" i="3"/>
  <c r="I18" i="3"/>
  <c r="G18" i="3"/>
  <c r="J17" i="3"/>
  <c r="I17" i="3"/>
  <c r="G17" i="3"/>
  <c r="J16" i="3"/>
  <c r="I16" i="3"/>
  <c r="G16" i="3"/>
  <c r="J15" i="3"/>
  <c r="I15" i="3"/>
  <c r="G15" i="3"/>
  <c r="J14" i="3"/>
  <c r="I14" i="3"/>
  <c r="G14" i="3"/>
  <c r="J13" i="3"/>
  <c r="I13" i="3"/>
  <c r="G13" i="3"/>
  <c r="K126" i="5" l="1"/>
  <c r="K130" i="5"/>
  <c r="K134" i="5"/>
  <c r="K138" i="5"/>
  <c r="K56" i="5"/>
  <c r="K133" i="3"/>
  <c r="G142" i="5"/>
  <c r="K17" i="5"/>
  <c r="K21" i="5"/>
  <c r="K25" i="5"/>
  <c r="K29" i="5"/>
  <c r="K33" i="5"/>
  <c r="K37" i="5"/>
  <c r="K41" i="5"/>
  <c r="K45" i="5"/>
  <c r="K49" i="5"/>
  <c r="K53" i="5"/>
  <c r="K57" i="5"/>
  <c r="K61" i="5"/>
  <c r="K65" i="5"/>
  <c r="K69" i="5"/>
  <c r="K73" i="5"/>
  <c r="K77" i="5"/>
  <c r="K81" i="5"/>
  <c r="K85" i="5"/>
  <c r="K89" i="5"/>
  <c r="K93" i="5"/>
  <c r="K97" i="5"/>
  <c r="K101" i="5"/>
  <c r="K105" i="5"/>
  <c r="K109" i="5"/>
  <c r="K113" i="5"/>
  <c r="K117" i="5"/>
  <c r="K121" i="5"/>
  <c r="K125" i="5"/>
  <c r="K129" i="5"/>
  <c r="K133" i="5"/>
  <c r="K137" i="5"/>
  <c r="K141" i="5"/>
  <c r="K15" i="5"/>
  <c r="K19" i="5"/>
  <c r="K23" i="5"/>
  <c r="K27" i="5"/>
  <c r="K31" i="5"/>
  <c r="K35" i="5"/>
  <c r="K39" i="5"/>
  <c r="K43" i="5"/>
  <c r="K47" i="5"/>
  <c r="K51" i="5"/>
  <c r="K55" i="5"/>
  <c r="K59" i="5"/>
  <c r="K63" i="5"/>
  <c r="K67" i="5"/>
  <c r="K71" i="5"/>
  <c r="K75" i="5"/>
  <c r="K79" i="5"/>
  <c r="K83" i="5"/>
  <c r="K87" i="5"/>
  <c r="K91" i="5"/>
  <c r="K95" i="5"/>
  <c r="K99" i="5"/>
  <c r="K103" i="5"/>
  <c r="K107" i="5"/>
  <c r="K111" i="5"/>
  <c r="K115" i="5"/>
  <c r="K119" i="5"/>
  <c r="K123" i="5"/>
  <c r="K127" i="5"/>
  <c r="K131" i="5"/>
  <c r="K135" i="5"/>
  <c r="K139" i="5"/>
  <c r="I142" i="5"/>
  <c r="K60" i="5"/>
  <c r="K64" i="5"/>
  <c r="K68" i="5"/>
  <c r="K72" i="5"/>
  <c r="K76" i="5"/>
  <c r="K80" i="5"/>
  <c r="K84" i="5"/>
  <c r="K88" i="5"/>
  <c r="K92" i="5"/>
  <c r="K96" i="5"/>
  <c r="K100" i="5"/>
  <c r="K104" i="5"/>
  <c r="K108" i="5"/>
  <c r="K112" i="5"/>
  <c r="K116" i="5"/>
  <c r="K13" i="5"/>
  <c r="K58" i="5"/>
  <c r="K62" i="5"/>
  <c r="K66" i="5"/>
  <c r="K70" i="5"/>
  <c r="K74" i="5"/>
  <c r="K78" i="5"/>
  <c r="K82" i="5"/>
  <c r="K86" i="5"/>
  <c r="K90" i="5"/>
  <c r="K94" i="5"/>
  <c r="K98" i="5"/>
  <c r="K102" i="5"/>
  <c r="K106" i="5"/>
  <c r="K110" i="5"/>
  <c r="K114" i="5"/>
  <c r="K15" i="4"/>
  <c r="K14" i="4"/>
  <c r="K16" i="4"/>
  <c r="G19" i="4"/>
  <c r="I19" i="4"/>
  <c r="K13" i="4"/>
  <c r="K17" i="3"/>
  <c r="K21" i="3"/>
  <c r="K25" i="3"/>
  <c r="K29" i="3"/>
  <c r="K33" i="3"/>
  <c r="K37" i="3"/>
  <c r="K41" i="3"/>
  <c r="K45" i="3"/>
  <c r="K49" i="3"/>
  <c r="K50" i="3"/>
  <c r="K57" i="3"/>
  <c r="K61" i="3"/>
  <c r="K64" i="3"/>
  <c r="K67" i="3"/>
  <c r="K71" i="3"/>
  <c r="K75" i="3"/>
  <c r="K79" i="3"/>
  <c r="K83" i="3"/>
  <c r="K87" i="3"/>
  <c r="K91" i="3"/>
  <c r="K95" i="3"/>
  <c r="K99" i="3"/>
  <c r="K103" i="3"/>
  <c r="K107" i="3"/>
  <c r="K111" i="3"/>
  <c r="K115" i="3"/>
  <c r="K119" i="3"/>
  <c r="K123" i="3"/>
  <c r="K127" i="3"/>
  <c r="K131" i="3"/>
  <c r="K135" i="3"/>
  <c r="K15" i="3"/>
  <c r="K19" i="3"/>
  <c r="K23" i="3"/>
  <c r="K27" i="3"/>
  <c r="K31" i="3"/>
  <c r="K35" i="3"/>
  <c r="K39" i="3"/>
  <c r="K43" i="3"/>
  <c r="K47" i="3"/>
  <c r="K14" i="3"/>
  <c r="K18" i="3"/>
  <c r="K22" i="3"/>
  <c r="K26" i="3"/>
  <c r="K30" i="3"/>
  <c r="K34" i="3"/>
  <c r="K38" i="3"/>
  <c r="K42" i="3"/>
  <c r="K46" i="3"/>
  <c r="K53" i="3"/>
  <c r="G136" i="3"/>
  <c r="K16" i="3"/>
  <c r="K20" i="3"/>
  <c r="K24" i="3"/>
  <c r="K28" i="3"/>
  <c r="K32" i="3"/>
  <c r="K36" i="3"/>
  <c r="K40" i="3"/>
  <c r="K44" i="3"/>
  <c r="K48" i="3"/>
  <c r="K51" i="3"/>
  <c r="K54" i="3"/>
  <c r="K58" i="3"/>
  <c r="K62" i="3"/>
  <c r="K68" i="3"/>
  <c r="K72" i="3"/>
  <c r="K76" i="3"/>
  <c r="K80" i="3"/>
  <c r="K84" i="3"/>
  <c r="K88" i="3"/>
  <c r="K92" i="3"/>
  <c r="K96" i="3"/>
  <c r="K100" i="3"/>
  <c r="K104" i="3"/>
  <c r="K108" i="3"/>
  <c r="K112" i="3"/>
  <c r="K116" i="3"/>
  <c r="K120" i="3"/>
  <c r="K124" i="3"/>
  <c r="K128" i="3"/>
  <c r="K132" i="3"/>
  <c r="K13" i="3"/>
  <c r="K56" i="3"/>
  <c r="K60" i="3"/>
  <c r="K66" i="3"/>
  <c r="K70" i="3"/>
  <c r="K74" i="3"/>
  <c r="K78" i="3"/>
  <c r="K82" i="3"/>
  <c r="K86" i="3"/>
  <c r="K90" i="3"/>
  <c r="K94" i="3"/>
  <c r="K98" i="3"/>
  <c r="K102" i="3"/>
  <c r="K106" i="3"/>
  <c r="K110" i="3"/>
  <c r="K114" i="3"/>
  <c r="K118" i="3"/>
  <c r="K122" i="3"/>
  <c r="K126" i="3"/>
  <c r="K130" i="3"/>
  <c r="K134" i="3"/>
  <c r="I136" i="3"/>
  <c r="K142" i="5" l="1"/>
  <c r="K19" i="4"/>
  <c r="K136" i="3"/>
</calcChain>
</file>

<file path=xl/sharedStrings.xml><?xml version="1.0" encoding="utf-8"?>
<sst xmlns="http://schemas.openxmlformats.org/spreadsheetml/2006/main" count="1052" uniqueCount="401">
  <si>
    <t>...................................................................</t>
  </si>
  <si>
    <t>pieczęć Wykonawcy (nazwa firmy, adres)</t>
  </si>
  <si>
    <t>FORMULARZ KALKULACJI CENY OFERTOWEJ</t>
  </si>
  <si>
    <t xml:space="preserve">Dostawa leków i wyrobów medycznych </t>
  </si>
  <si>
    <t>Lp.</t>
  </si>
  <si>
    <t>Przedmiot zamówienia</t>
  </si>
  <si>
    <t>zamówienie podstawowe</t>
  </si>
  <si>
    <t>zamówienie opcjonalne</t>
  </si>
  <si>
    <t>zamówienie łącznie (podstawowe + opcjonalne)</t>
  </si>
  <si>
    <t>Jedn. miary</t>
  </si>
  <si>
    <t>Cena jedn. brutto [zł/jedn. miary]</t>
  </si>
  <si>
    <t>Ilość</t>
  </si>
  <si>
    <t>Stawka VAT [%]</t>
  </si>
  <si>
    <t>Wartość brutto [zł]</t>
  </si>
  <si>
    <t>kol. 1</t>
  </si>
  <si>
    <t>kol. 2</t>
  </si>
  <si>
    <t>kol. 3</t>
  </si>
  <si>
    <t>kol. 4</t>
  </si>
  <si>
    <t>kol. 5</t>
  </si>
  <si>
    <t>kol. 6</t>
  </si>
  <si>
    <t>kol. 7 = kol. 4 x kol. 5</t>
  </si>
  <si>
    <t>kol. 8</t>
  </si>
  <si>
    <t>kol. 9 = kol. 4 x kol. 8</t>
  </si>
  <si>
    <t>op.</t>
  </si>
  <si>
    <t>Acodin tabl.15 mg (10 szt.)</t>
  </si>
  <si>
    <t>Alantan Plus  maść 30 g</t>
  </si>
  <si>
    <t>Altacet 10 mg/g- żel</t>
  </si>
  <si>
    <t>Aspargin 17 mg Mg 2+/54 mg K+ (50 tabl.)</t>
  </si>
  <si>
    <t>szt.</t>
  </si>
  <si>
    <t>Aspirin 500 mg+ 200 mg- tabl. musujące (20 szt.)</t>
  </si>
  <si>
    <t>Bepanthen 50 mg/g - maść  30g</t>
  </si>
  <si>
    <t>Chlorchinaldin VP 2 mg (20 szt.)</t>
  </si>
  <si>
    <t>Clotrimazolum 10mg/g-  krem 20 g</t>
  </si>
  <si>
    <t>Probiotyk, kapsułki 14 szt.</t>
  </si>
  <si>
    <t>Fastum 25 mg/g- żel 50 g</t>
  </si>
  <si>
    <t>Fenistil 1 mg/g- żel 30g</t>
  </si>
  <si>
    <t>Flegamina 8 mg- tabl. (20 szt.)</t>
  </si>
  <si>
    <t>Ibuprom zatoki 200+30 mg (12 tabl.)</t>
  </si>
  <si>
    <t>Icemix 400ml- sztuczny lód w areozolu</t>
  </si>
  <si>
    <t>Malox 400mg + 400mg- tabletki (20 szt.)</t>
  </si>
  <si>
    <t>Maść ichtiolowa 10 % 10g</t>
  </si>
  <si>
    <t>Maść na odciski 10 g</t>
  </si>
  <si>
    <t>Maść ochronna z witaminą A 800j.m./g 25 g</t>
  </si>
  <si>
    <t>Mucosolvan 30 mg- tabletki (20 szt.)</t>
  </si>
  <si>
    <t>Naproxen 0,1 g/g- żel 50 g</t>
  </si>
  <si>
    <t>Neo-angin 1,2 mg+0,6 mg+ 5,9 mg- tabl. (24 szt.)</t>
  </si>
  <si>
    <t>Nifuroksazyd Hasco 200 mg- tabl. (12 szt.)</t>
  </si>
  <si>
    <t>No-Spa forte 40 mg- tabl.</t>
  </si>
  <si>
    <t>Orofar max. 2mg+1mg  (20 past.)</t>
  </si>
  <si>
    <t>Otinum 20%- krople do uszu 10 mg</t>
  </si>
  <si>
    <t>Panthenol- spray 130 g</t>
  </si>
  <si>
    <t>Paracetamol  500 mg-  tabl. (12 tabl.)</t>
  </si>
  <si>
    <t>Polopiryna C Plus 500 mg+300 mg+200 mg- tab. musujące (10 szt.)</t>
  </si>
  <si>
    <t>Polopiryna S 300 mg- tabl. (20 tabl.)</t>
  </si>
  <si>
    <t>Pyralgina 500mg (6 tabl.)</t>
  </si>
  <si>
    <t>Rivel, 5 mg/g- żel 30 g</t>
  </si>
  <si>
    <t>Rutinoscorbin 25 mg/100 mg- tabl. (30 szt.)</t>
  </si>
  <si>
    <t>Scorbolamid 100 mg+5 mg+ 300 mg (20 tabl.)</t>
  </si>
  <si>
    <t>Sebidin 5 mg+50 mg- tabletki (20 szt.)</t>
  </si>
  <si>
    <t>Tantum Verde 1,5 mg/g 30 ml</t>
  </si>
  <si>
    <t>Vitamina C monovitan 200 mg- tabl. (30 szt.)</t>
  </si>
  <si>
    <t xml:space="preserve">Xylometazolin wzf 0,1%- krople do nosa </t>
  </si>
  <si>
    <t>Zovirax Duo 50+10 mg/g, 2g krem</t>
  </si>
  <si>
    <t xml:space="preserve">Żel do defibrylacji </t>
  </si>
  <si>
    <t>Adrenalinum WZF 1 mg/ml, inj.10 amp.</t>
  </si>
  <si>
    <t xml:space="preserve">Anexate 0,1mg/ml, 5ml, 5amp. </t>
  </si>
  <si>
    <t>Areplex  75mg x 28 tabl.</t>
  </si>
  <si>
    <t>Aspirin 500 mg, 10 tabl.</t>
  </si>
  <si>
    <t>Atropinum Sulfuricum 1mg/ml 10amp.</t>
  </si>
  <si>
    <t>Brilique  90 mg  tabl.</t>
  </si>
  <si>
    <t>Clemastinum 2mg/2ml, 5 amp 2 ml</t>
  </si>
  <si>
    <t>Cordarone,150 mg/3ml, 6 amp.</t>
  </si>
  <si>
    <t>Corhydron 100mg/ml 5 fiol.</t>
  </si>
  <si>
    <t>Dexaven 4mg/ml</t>
  </si>
  <si>
    <t>Furosemidum 10 mg/ml 5 amp, 2ml</t>
  </si>
  <si>
    <t>Glucagon hydrochloride roztwór do wstrzykiwań (1 mg/fiol. + rozpuszczalnik)</t>
  </si>
  <si>
    <t>Glukoza 20%, 250ml</t>
  </si>
  <si>
    <t>Glukoza 5%, 500ml</t>
  </si>
  <si>
    <t>Haes- Steril 10%  500ml, roztw. do wlewu dożylnego</t>
  </si>
  <si>
    <t>Hydroxyzinium 10mg x 30 tabl.</t>
  </si>
  <si>
    <t>Ketonal 50mg/ml, 10amp. 2ml</t>
  </si>
  <si>
    <t>Lignocainum hydrochloricum 2%, 2ml. 10 amp</t>
  </si>
  <si>
    <t>Magnesii Sulfurici 2g/10ml 20% 200mg/ml 10amp/10ml</t>
  </si>
  <si>
    <t>Mannitol 15% Baxter 100 ml, roztw.do wlewu dożylnego</t>
  </si>
  <si>
    <t>Metoclopramidum 5mg/ml, 5amp. 2ml</t>
  </si>
  <si>
    <t>NaCl 0,9% 500 ml</t>
  </si>
  <si>
    <t>NaCl 0,9% Baxter, 250 ml</t>
  </si>
  <si>
    <t>NaCl 0,9% Baxter,100 ml</t>
  </si>
  <si>
    <t>Naloxonum 10 amp. 1 ml</t>
  </si>
  <si>
    <t>Nitromint 200 dawek 11g</t>
  </si>
  <si>
    <t>No-spa 40mg/2 ml</t>
  </si>
  <si>
    <t>PWE roztw. 500ml</t>
  </si>
  <si>
    <t>Pyralgin 2,5g/5ml, 5 amp.a 5ml roztw.do wstrzykiwań</t>
  </si>
  <si>
    <t>Ringer 1 worek 500ml</t>
  </si>
  <si>
    <t>Ventolin areozol inh.,  200 dawek</t>
  </si>
  <si>
    <t>Budiair 200 ug/daw 200 dawek, tab.</t>
  </si>
  <si>
    <t>Hydroxyzyna 50ug/ml, 5 amp. 2 ml</t>
  </si>
  <si>
    <t>Torecan 6,5 mg/ml, 5 amp. 1ml</t>
  </si>
  <si>
    <t>RAZEM zł *</t>
  </si>
  <si>
    <t>ACC Optima 200 mg- tab. musujące (10 szt.)</t>
  </si>
  <si>
    <t>Alcaine 5 mg/ml- krople do oczu 0,5%</t>
  </si>
  <si>
    <t>Argosulfan 20mg/g 40g- krem</t>
  </si>
  <si>
    <t>Augmentin 875 mg+125 mg (14 tabl.)</t>
  </si>
  <si>
    <t>Biseptol  800 mg+160 mg (10 tabl.)</t>
  </si>
  <si>
    <t>Clemastinum, 1 mg, 30 tabl</t>
  </si>
  <si>
    <t>Dalacin C 300mg (16 kaps.)</t>
  </si>
  <si>
    <t>Detromecyna 20mg/g 5g- maść 5g</t>
  </si>
  <si>
    <t>Dicortineff 5ml- krople do oczu i uszu</t>
  </si>
  <si>
    <t>Duomox 1000 mg (20 tabl.)</t>
  </si>
  <si>
    <t>Helicyd Contro 10 mg- kapsułki (28 szt.)</t>
  </si>
  <si>
    <t>Krople żołądkowe T 35 g</t>
  </si>
  <si>
    <t xml:space="preserve">Lignocainum A 30g- żel </t>
  </si>
  <si>
    <t>Stoperan 2 mg (8 szt.)</t>
  </si>
  <si>
    <t>Metoclopramidum 10 mg- tabl.</t>
  </si>
  <si>
    <t>Mydocalm Forte 150 mg- tabl.</t>
  </si>
  <si>
    <t>Neonycinum (aerozol)</t>
  </si>
  <si>
    <t>Olfen 100 SR 100mg (20kaps.)</t>
  </si>
  <si>
    <t>Paski do glukometru Accu-Chek Active</t>
  </si>
  <si>
    <t>Sulfacetamidum 100 mg/ml 10% 0,5 ml- krople do oczu</t>
  </si>
  <si>
    <t>Sumamed 500mg- tabl. powlekane (3 szt.)</t>
  </si>
  <si>
    <t>Zyrtec 10mg- tabl. (30 tabl.)</t>
  </si>
  <si>
    <t>Captopril 12,5 mg- tabletki (30 szt.)</t>
  </si>
  <si>
    <t xml:space="preserve">Octenisept 1L </t>
  </si>
  <si>
    <t>Octenisept  250ML</t>
  </si>
  <si>
    <t>Woda utelniona 3 %</t>
  </si>
  <si>
    <t>Heparinum WZF 5000j.m./ml 10 fiol.po 5 ml</t>
  </si>
  <si>
    <t xml:space="preserve">Cholinex 150 mg- pastylki (16 szt.) </t>
  </si>
  <si>
    <t>Bros płyn p/komarom/kleszczom 50 ml</t>
  </si>
  <si>
    <t>Bros spray p/komarom/kleszczom 90 ml.</t>
  </si>
  <si>
    <t>Calcium z witaminą C 200 mg Ca 2+/200 mg- tabl. musujące (12 szt.)</t>
  </si>
  <si>
    <t>Furaginum 50 mg - tabl. (30 tabl.)</t>
  </si>
  <si>
    <t>Gripex  (10 szt.)</t>
  </si>
  <si>
    <t>Ketonal Forte 100 mg- 30 tabl.</t>
  </si>
  <si>
    <t>Nurofen Ultra Forte 400mg- tabl. (10 szt.)</t>
  </si>
  <si>
    <t>Paski do glukometru Optium Xido</t>
  </si>
  <si>
    <t>Paski do glukometru Guco Maxx</t>
  </si>
  <si>
    <t>Paski do glukometru Ixell</t>
  </si>
  <si>
    <t>Ranigast Max 150 mg- tabl. (10 tabl.)</t>
  </si>
  <si>
    <t>Rapacholin  C - tabl. (30 tabl.)</t>
  </si>
  <si>
    <t>Vitamina C 1000 mg- tabl.musujące (20 szt.)</t>
  </si>
  <si>
    <t xml:space="preserve">Skinsept pur 350ML </t>
  </si>
  <si>
    <t>Spirytus salicylowy 2 %</t>
  </si>
  <si>
    <t>Betaloc 1mg/1ml, 5 amp.a 5ml roztw. do wstrzykiwań</t>
  </si>
  <si>
    <t>Hydroxyzinium  25 mg x 30 tabl.</t>
  </si>
  <si>
    <t>Mononit  20mg x 60 tabl.</t>
  </si>
  <si>
    <t xml:space="preserve"> op.</t>
  </si>
  <si>
    <t>kol. 11 = kol.7 + kol. 9</t>
  </si>
  <si>
    <t>kol. 10 = kol.5 + 
kol. 8</t>
  </si>
  <si>
    <t>Producent oferowanego przedmiotu zamówienia**</t>
  </si>
  <si>
    <t>kol.12</t>
  </si>
  <si>
    <t>……………………………………………………...
(podpis osoby uprawnionej do występowania
w obrocie prawnym reprezentowania wykonawcy 
i składania oświadczeń woli w jego imieniu)</t>
  </si>
  <si>
    <t>……………………………………
miejscowość, data</t>
  </si>
  <si>
    <t>* wartości przenieść do Formularza ofertowego (Załacznik nr 1) i wpisać w odpowiednie pola</t>
  </si>
  <si>
    <t>Natrium bicarbonicum 8,4%, 10 amp.a 20ml,  roztw.do wstrzykiwań</t>
  </si>
  <si>
    <t>Glucosum 20% ,200mg/1ml, 10 amp.a 10ml, roztw.do wstrzykiwań</t>
  </si>
  <si>
    <t xml:space="preserve">Ebrantil  25mg/5ml, 5 amp a 5 ml, roztw.do wstrzykiwań  </t>
  </si>
  <si>
    <t>Adenocor  3mg/1ml, 6 fiol. a 2 ml, roztw. do wstrzykiwań</t>
  </si>
  <si>
    <t>Adrenalina WZF roztwór do wstrzykiwań 1mg/ml  ( 300 mikrogramów/0,3 ml ),
1 ampułkostrzykawka 1 ml.</t>
  </si>
  <si>
    <t>Papaverinum hydrochloricum 40mg/2ml, 10 amp.a 2ml, roztw. do wstrzykiwań</t>
  </si>
  <si>
    <t>Magne-B6 48 mg+ 5 mg- tabletki powlekane (50 szt.)</t>
  </si>
  <si>
    <t>Controloc Control 20 mg- tabletki dojelitowe (14 szt.)</t>
  </si>
  <si>
    <t>NaCl - fizjologiczny roztwór soli  0,9% 5 ml (100 amp.) i.v.</t>
  </si>
  <si>
    <t>Smekta prosz. do sporz. zaw. doust. 3,76 g (10 sasz.)</t>
  </si>
  <si>
    <t>Natrium bicarbonicum 8,4%, 10 amp.a 20ml, roztw.do wstrzykiwań</t>
  </si>
  <si>
    <t xml:space="preserve">Ebrantil  25mg/5ml, 5 amp a 5 ml , roztw.do wstrzykiwań  </t>
  </si>
  <si>
    <t>Adrenalina WZF roztwór do wstrzykiwań 1mg/ml  ( 300 mikrogramów/0,3 ml ), 
1 ampułkostrzykawka 1 ml.</t>
  </si>
  <si>
    <t>NaCl- fizjologiczny roztwór soli  0,9% 5 ml (100 amp.) i.v.</t>
  </si>
  <si>
    <t>Płyn na komary i kleszcze 50 ml</t>
  </si>
  <si>
    <t>Spray na komary i kleszcze 90 ml.</t>
  </si>
  <si>
    <t>Chlorek sodu 0,9% 5 ml (100 amp.) i.v.</t>
  </si>
  <si>
    <t>Paski kompatybilne z glukometrem Accu-Chek Active</t>
  </si>
  <si>
    <t>Paski kompatybilne z glukometrem Optium Xido</t>
  </si>
  <si>
    <t>Paski kompatybilne z glukometrem Guco Maxx</t>
  </si>
  <si>
    <t>Paski kompatybilne z glukometrem Ixell</t>
  </si>
  <si>
    <t>Salbutamol areozol inh.,  200 dawek</t>
  </si>
  <si>
    <t>Acyklowir+ hydrokortyzon 50+10 mg/g, 2g krem</t>
  </si>
  <si>
    <t xml:space="preserve">Preparat do odkażania skóry zawierający w swoim skladzie : izopropanol, etanol, alkohol benzynowy 350ML </t>
  </si>
  <si>
    <t xml:space="preserve">Oktenidyna+ fenoksyetanol 1L </t>
  </si>
  <si>
    <t>Oktenidyna+ fenoksyetanol  250ML</t>
  </si>
  <si>
    <t>Epinefryna 1 mg/ml, inj.10 amp.</t>
  </si>
  <si>
    <t>Epinefryna roztwór do wstrzykiwań 1mg/ml
 ( 300 mikrogramów/0,3 ml ), 
1 ampułkostrzykawka 1 ml.</t>
  </si>
  <si>
    <t xml:space="preserve">Flumazenil 0,1mg/ml, 5ml, 5amp. </t>
  </si>
  <si>
    <t>Atropina 1mg/ml 10amp.</t>
  </si>
  <si>
    <t>Winian metoprololu 1mg/1ml, 5 amp.a 5ml roztw. do wstrzykiwań</t>
  </si>
  <si>
    <t>Klemastyna 2mg/2ml, 5 amp 2 ml</t>
  </si>
  <si>
    <t>Amiodaron,150 mg/3ml, 6 amp.</t>
  </si>
  <si>
    <t>Deksametazon 4mg/ml</t>
  </si>
  <si>
    <t>Furosemid 10 mg/ml 5 amp, 2ml</t>
  </si>
  <si>
    <t>Glucagon roztwór do wstrzykiwań (1 mg/fiol. + rozpuszczalnik)</t>
  </si>
  <si>
    <t>Skrobia hydroksyetylowana 10%  500ml, roztw. do wlewu dożylnego</t>
  </si>
  <si>
    <t>Heparyna 5000j.m./ml 10 fiol.po 5 ml</t>
  </si>
  <si>
    <t>Ketoprofen 50mg/ml, 10amp. 2ml</t>
  </si>
  <si>
    <t>Lidokaina 2%, 2ml. 10 amp</t>
  </si>
  <si>
    <t>Siarczan magnezu 2g/10ml 20% 200mg/ml 10amp/10ml</t>
  </si>
  <si>
    <t>Mannitol 15% 100 ml, roztw.do wlewu dożylnego</t>
  </si>
  <si>
    <t>Metoklopramid 5mg/ml, 5amp. 2ml</t>
  </si>
  <si>
    <t>Chlorek sodu 0,9% 500 ml</t>
  </si>
  <si>
    <t>Chlorek sodu 0,9% , 250 ml</t>
  </si>
  <si>
    <t>Chlorek sodu 0,9% ,100 ml</t>
  </si>
  <si>
    <t>Nalokson 10 amp. 1 ml</t>
  </si>
  <si>
    <t>Drotaweryna 40mg/2 ml</t>
  </si>
  <si>
    <t>Płyn wieloelektrolitowy roztw. 500ml</t>
  </si>
  <si>
    <t>Metamizol 2,5g/5ml, 5 amp.a 5ml roztw.do wstrzykiwań</t>
  </si>
  <si>
    <t>Tietylperazyna 6,5 mg/ml, 5 amp. 1ml</t>
  </si>
  <si>
    <t>Wodoroasparginian + wodoroasparginian potasu 17 mg Mg 2+/54 mg K+, tabletki (50 szt.)</t>
  </si>
  <si>
    <t>Amoksycylina + kwas klawulanowy 875 mg+125 mg, tabletki (14 szt.)</t>
  </si>
  <si>
    <t>Chlorchinaldol 2 mg, tabletki (20 szt.)</t>
  </si>
  <si>
    <t>Klemastyna, 1 mg, tabletki ( 30 szt.)</t>
  </si>
  <si>
    <t>Klindamycyna 300mg, kapsułki (16 szt.)</t>
  </si>
  <si>
    <t>Amoksycylina 1000 mg, tabletki (20 szt.)</t>
  </si>
  <si>
    <t>Dekstrometorfan + paracetamol+ pseudoefedryna, tabletki (10 szt.)</t>
  </si>
  <si>
    <t>Ibuprofen + pseudoefedryna 200+30 mg, tabletki (12 szt.)</t>
  </si>
  <si>
    <t>Loperamid 2 mg, tabletki (8 szt.)</t>
  </si>
  <si>
    <t>Diklofenak 100 SR 100mg, kapsułki (20 szt.)</t>
  </si>
  <si>
    <t>Chlorek cetylpirydyny+ lidokaina 2mg+1mg, pastylki (20 szt.)</t>
  </si>
  <si>
    <t>Bifidobacterium+ fruktooligosacharydy+ lactobacillus, kapsułki (14 szt.)</t>
  </si>
  <si>
    <t>Metamizol 500mg, tabletki (6 szt.)</t>
  </si>
  <si>
    <t>Kwas askorbinowy+ rutozyd+ salicylamid 100 mg+5 mg+ 300 mg, tabletki (20 szt.)</t>
  </si>
  <si>
    <t>Smektyn dioktanościenny prosz. do sporz. zaw. doust. 3,76 g, saszetki (10 szt.)</t>
  </si>
  <si>
    <t>Żel do defibrylacji, 500 g</t>
  </si>
  <si>
    <t>Adenozyna  3mg/1ml, 6 fiol. a 2 ml, roztw. do wstrzykiwań</t>
  </si>
  <si>
    <t>Klopidogrel 75mg, tabletki (28 szt.)</t>
  </si>
  <si>
    <t>Kwas acetylosalicylowy 500 mg, tabletki (10 szt.)</t>
  </si>
  <si>
    <t>Tikagrelor  90 mg, tabletki (56 szt.)</t>
  </si>
  <si>
    <t>Sól sodowa bursztynianu hydrokortyzonu 100mg/ml 5 fiolka</t>
  </si>
  <si>
    <t xml:space="preserve">Urapidilum 25mg/5ml, 5 amp a 5 ml , roztw.do wstrzykiwań  </t>
  </si>
  <si>
    <t>Glucoza 20% ,200mg/1ml, 10 amp.a 10ml, roztw.do wstrzykiwań</t>
  </si>
  <si>
    <t>Hydroxyzyna 10mg, tabletki (30 szt.)</t>
  </si>
  <si>
    <t>Hydroxyzyna  25 mg, tabletki (30 szt.)</t>
  </si>
  <si>
    <t>Monoazotan izosorbidu  20mg, tabletki (60 szt.)</t>
  </si>
  <si>
    <t>Wodorowęglan sodu 8,4%, 10 amp.a 20ml, roztw.do wstrzykiwań</t>
  </si>
  <si>
    <t>Papaweryna 40mg/2ml, 10 amp.a 2ml, roztw. do wstrzykiwań</t>
  </si>
  <si>
    <t>Budezonid 200 ug/daw 200 dawek, tabletki</t>
  </si>
  <si>
    <t>Acetylocysteina 600 mg, tabletki musujące (10 szt.)</t>
  </si>
  <si>
    <t>Dekstrometorfan 15 mg, tabletki (10 szt.)</t>
  </si>
  <si>
    <t>Alantoina + dekspantenol, maść 30 g</t>
  </si>
  <si>
    <t>Proksymetakaina 5 mg/ml, krople do oczu 0,5%</t>
  </si>
  <si>
    <t>Glin (octanowinian glinu) 10 mg/g, żel 75 g</t>
  </si>
  <si>
    <t>Sulfatiazol 20mg/g, krem 40 g</t>
  </si>
  <si>
    <t>Sulfametoksazol + trimetoprim  800 mg+160 mg, tabletki (10 szt.)</t>
  </si>
  <si>
    <t>Kwas askorbinowy + wapń 200 mg Ca 2+/200 mg, tabletki musujące (12 szt.)</t>
  </si>
  <si>
    <t>Kaptopryl 12,5 mg, tabletki (30 szt.)</t>
  </si>
  <si>
    <t xml:space="preserve">Salicylan choliny 150 mg, pastylki (16 szt.) </t>
  </si>
  <si>
    <t>Klotrimazol 10mg/g, krem 20 g</t>
  </si>
  <si>
    <t>Pantoprazol 20 mg, tabletki dojelitowe (14 szt.)</t>
  </si>
  <si>
    <t>Chloramfenikol 20mg/g 5g, maść 5g</t>
  </si>
  <si>
    <t>Fludrokortyzon + gramicydyna + neomycyna  5ml,  krople do oczu i uszu</t>
  </si>
  <si>
    <t>Ketoprofen 25 mg/g, żel 50 g</t>
  </si>
  <si>
    <t>Dimetynden 1 mg/g, żel 30g</t>
  </si>
  <si>
    <t>Bromheksyna 8 mg, tabletki (20 szt.)</t>
  </si>
  <si>
    <t>Furazydyna 50 mg, tabletki (30 szt.)</t>
  </si>
  <si>
    <t>Omeprazol 10 mg, kapsułki (28 szt.)</t>
  </si>
  <si>
    <t>Ketoprofen 100 mg, tabletki (30szt.)</t>
  </si>
  <si>
    <t>Lidokaina A 30g, 20 mg/g, żel</t>
  </si>
  <si>
    <t>Mleczn magnezu+ pirydoksyna 48 mg+ 5 mg, tabletki powlekane (50 szt.)</t>
  </si>
  <si>
    <t>Wodorotlenek glinu+ wodorotlenek magnezu 400mg + 400mg, tabletki (20 szt.)</t>
  </si>
  <si>
    <t>Kwas mlekowy+ kwas salicylowy, 10 g maść</t>
  </si>
  <si>
    <t>Sulfobituminian amonu 10 %, 10 g maść</t>
  </si>
  <si>
    <t>Retinol 800j.m./g, 25 g maść</t>
  </si>
  <si>
    <t>Metoklopramid 10 mg, tabletki (50 szt.)</t>
  </si>
  <si>
    <t>Ambroksol 30 mg, tabletki (20 szt.)</t>
  </si>
  <si>
    <t>Tolperyzon 150 mg, tabletki (30 szt.)</t>
  </si>
  <si>
    <t>Naproksen 0,1 g/g, 50 g żel</t>
  </si>
  <si>
    <t>Alkohol 2,4 -dichlorobenzylowy+ amylometakrezol+ lewomentol 1,2 mg+0,6 mg+ 5,9 mg, tabletki (24 szt.)</t>
  </si>
  <si>
    <t>Nitrogliceryna 200 dawek, 11g</t>
  </si>
  <si>
    <t>Drotaweryna 40 mg, tabletki (20 szt.)</t>
  </si>
  <si>
    <t>Ibuprofen 400mg, tabletki (10 szt.)</t>
  </si>
  <si>
    <t>Salicylan choliny 20%, krople do uszu 10 mg</t>
  </si>
  <si>
    <t>Dekspantenol, spray 130 g</t>
  </si>
  <si>
    <t>Paracetamol  500 mg, tabletki (12 szt.)</t>
  </si>
  <si>
    <t>Kwas acetylosalicylowy+ kwas askorbinowy 500 mg+300 mg+200 mg, tabletki musujące (10 szt.)</t>
  </si>
  <si>
    <t>Kwas acetylosalicylowy 300 mg, tabletki (20 szt.)</t>
  </si>
  <si>
    <t>Ranitidinum 150 mg, tabletki (10 szt.)</t>
  </si>
  <si>
    <t>Etakrydyna, 5 mg/g, 30 g żel</t>
  </si>
  <si>
    <t>Kwas askorbinowy+ rutozyd 25 mg/100 mg, tabletki (30 szt.)</t>
  </si>
  <si>
    <t>Kwas askorbinowy+ chlorheksydyna 5 mg+50 mg, tabletki (20 szt.)</t>
  </si>
  <si>
    <t>Sulfacetamid 100 mg/ml 10% 0,5 ml, krople do oczu</t>
  </si>
  <si>
    <t>Azithromycinum 500mg, tabletki powlekane (3 szt.)</t>
  </si>
  <si>
    <t>Benzydamina 1,5 mg/g, 30 ml</t>
  </si>
  <si>
    <t>Kwas askorbinowy 200 mg, tabletki (30 szt.)</t>
  </si>
  <si>
    <t>Kawas askorbinowy 1000 mg, tabletki musujące (20 szt.)</t>
  </si>
  <si>
    <t>Ksylometazolina 0,1%, krople do nosa 10 ml</t>
  </si>
  <si>
    <t>Dichlorowodorek cetryryzyny 10mg, tabletki (30 szt.)</t>
  </si>
  <si>
    <t>Chlorek wapnia+ chlorek potasu+ chlorek sodu, 1 worek 500ml</t>
  </si>
  <si>
    <t>Adrenalina WZF roztwór do wstrzykiwań 1mg/ml
 ( 300 mikrogramów/0,3 ml ), 
1 ampułkostrzykawka 1 ml.</t>
  </si>
  <si>
    <t>ACC Optima 600 mg, tabletki musujące (10 szt.)</t>
  </si>
  <si>
    <t>Acodin 15 mg, tabletki (10 szt.)</t>
  </si>
  <si>
    <t>Alantan Plus, maść 30 g</t>
  </si>
  <si>
    <t>Alcaine 5 mg/ml, krople do oczu 0,5%</t>
  </si>
  <si>
    <t>Altacet 10 mg/g, żel 75 g</t>
  </si>
  <si>
    <t>Argosulfan 20mg/g, krem 40 g</t>
  </si>
  <si>
    <t>Aspargin 17 mg Mg 2+/54 mg K+, tabletki (50 szt.)</t>
  </si>
  <si>
    <t>Aspirin 500 mg+ 200 mg, tabletki musujące (20 szt.)</t>
  </si>
  <si>
    <t>Augmentin 875 mg+125 mg, tabletki (14 szt.)</t>
  </si>
  <si>
    <t>Bepanthen 50 mg/g, maść 30g</t>
  </si>
  <si>
    <t>Biseptol  800 mg+160 mg, tabletki (10 szt.)</t>
  </si>
  <si>
    <t>Bros płyna na komary i kleszcze 50 ml</t>
  </si>
  <si>
    <t>Bros spray na komary i kleszcze 90 ml.</t>
  </si>
  <si>
    <t>Calcium z witaminą C 200 mg Ca 2+/200 mg- tabletki musujące (12 szt.)</t>
  </si>
  <si>
    <t>Captopril 12,5 mg, tabletki (30 szt.)</t>
  </si>
  <si>
    <t>Chlorchinaldin VP 2 mg, tabletki (20 szt.)</t>
  </si>
  <si>
    <t xml:space="preserve">Cholinex 150 mg, pastylki (16 szt.) </t>
  </si>
  <si>
    <t>Clemastinum, 1 mg, tabletki (30 szt.)</t>
  </si>
  <si>
    <t>Clotrimazolum 10mg/g, krem 20 g</t>
  </si>
  <si>
    <t>Controloc Control 20 mg, tabletki dojelitowe (14 szt.)</t>
  </si>
  <si>
    <t>Dalacin C 300mg, kapsułki (16 szt.)</t>
  </si>
  <si>
    <t>Detromecyna 20mg/g 5g, maść 5g</t>
  </si>
  <si>
    <t>Dicortineff 5ml, krople do oczu i uszu</t>
  </si>
  <si>
    <t>Duomox 1000 mg, tabletki (20 szt.)</t>
  </si>
  <si>
    <t>Fastum 25 mg/g, żel 50 g</t>
  </si>
  <si>
    <t>Fenistil 1 mg/g, żel 30g</t>
  </si>
  <si>
    <t>Flegamina 8 mg, tabletki (20 szt.)</t>
  </si>
  <si>
    <t>Furaginum 50 mg, tabletki (30 szt.)</t>
  </si>
  <si>
    <t>Gripex, tabletki (10 szt.)</t>
  </si>
  <si>
    <t>Helicyd Contro 10 mg, kapsułki (28 szt.)</t>
  </si>
  <si>
    <t>Ibuprom zatoki 200+30 mg, tabletki (12 szt.)</t>
  </si>
  <si>
    <t>Icemix, sztuczny lód w areozolu, 400 ml</t>
  </si>
  <si>
    <t>Sztuczny lód w areozolu, 400 ml</t>
  </si>
  <si>
    <t>Ketonal Forte 100 mg, tabletki ( 30 szt.)</t>
  </si>
  <si>
    <t xml:space="preserve">Lignocainum A 30g, 20 mg/g żel </t>
  </si>
  <si>
    <t>Stoperan 2 mg, tabletki (8 szt.)</t>
  </si>
  <si>
    <t>Magne-B6 48 mg+ 5 mg, tabletki powlekane (50 szt.)</t>
  </si>
  <si>
    <t>Malox 400mg + 400mg, tabletki (20 szt.)</t>
  </si>
  <si>
    <t>Maść ichtiolowa 10 %, 10 g maść</t>
  </si>
  <si>
    <t>Metoclopramidum 10 mg, tabletki (50 szt.)</t>
  </si>
  <si>
    <t>Mucosolvan 30 mg, tabletki (20 szt.)</t>
  </si>
  <si>
    <t>Mydocalm Forte 150 mg, tabletki (30 szt.)</t>
  </si>
  <si>
    <t>Naproxen 0,1 g/g, 50 g żel</t>
  </si>
  <si>
    <t>Neo-angin 1,2 mg+0,6 mg+ 5,9 mg, tabletki (24 szt.)</t>
  </si>
  <si>
    <t>Neomycyna (aerozol), 11,72 mg/g, 16 g</t>
  </si>
  <si>
    <t>Neonycinum (aerozol), 11,72 mg/g, 16 g</t>
  </si>
  <si>
    <t>Nifuroksazyd 200 mg, tabletki (12 szt.)</t>
  </si>
  <si>
    <t>Nifuroksazyd Hasco 200 mg, tabletki (12 szt.)</t>
  </si>
  <si>
    <t>Nitromint 200 dawek, 11g</t>
  </si>
  <si>
    <t>No-Spa forte 40 mg, tabletki (20 szt.)</t>
  </si>
  <si>
    <t>Nurofen Ultra Forte 400mg, tabletki (10 szt.)</t>
  </si>
  <si>
    <t>Olfen 100 SR 100mg, kapsułki (20 szt.)</t>
  </si>
  <si>
    <t>Orofar max. 2mg+1mg, pastylki (20 szt.)</t>
  </si>
  <si>
    <t>Otinum 20%, krople do uszu 10 mg</t>
  </si>
  <si>
    <t>Panthenol, spray 130 g</t>
  </si>
  <si>
    <t>Polopiryna C Plus 500 mg+300 mg+200 mg, tabletki musujące (10 szt.)</t>
  </si>
  <si>
    <t>Polopiryna S 300 mg, tabletki (20 szt.)</t>
  </si>
  <si>
    <t>Probiotyk, kapsułki (14 szt.)</t>
  </si>
  <si>
    <t>Pyralgina 500mg, tabletki (6 szt.)</t>
  </si>
  <si>
    <t>Ranigast Max 150 mg, tabletki (10 szt.)</t>
  </si>
  <si>
    <t>Rapacholin  C,  tabletki (30 szt.)</t>
  </si>
  <si>
    <t>Rivel, 5 mg/g, 30 g żel</t>
  </si>
  <si>
    <t>Rutinoscorbin 25 mg/100 mg, tabletki (30 szt.)</t>
  </si>
  <si>
    <t>Scorbolamid 100 mg+5 mg+ 300 mg, tabletki (20 szt.)</t>
  </si>
  <si>
    <t>Sebidin 5 mg+50 mg, tabletki (20 szt.)</t>
  </si>
  <si>
    <t>Smekta prosz. do sporz. zaw. doust. 3,76 g, saszetki (10 tabl.)</t>
  </si>
  <si>
    <t>Sulfacetamidum 100 mg/ml 10% 0,5 ml, krople do oczu</t>
  </si>
  <si>
    <t>Sumamed 500mg, tabletki powlekane (3 szt.)</t>
  </si>
  <si>
    <t>Tantum Verde 1,5 mg/g, 30 ml</t>
  </si>
  <si>
    <t>Vitamina C monovitan 200 mg, tabletki (30 szt.)</t>
  </si>
  <si>
    <t>Vitamina C 1000 mg, tabletki musujące (20 szt.)</t>
  </si>
  <si>
    <t>Xylometazolin wzf 0,1%, krople do nosa 10 ml</t>
  </si>
  <si>
    <t>Zyrtec 10mg, tabletki (30 szt.)</t>
  </si>
  <si>
    <t xml:space="preserve">Skinsept pur, 350ML </t>
  </si>
  <si>
    <t>Adenocor  3mg/1ml, 6 fiol. a 2 ml,  roztw. do wstrzykiwań</t>
  </si>
  <si>
    <t>Areplex  75mg, tabletki (28 szt.)</t>
  </si>
  <si>
    <t>Aspirin 500 mg, tabletki (10 szt.)</t>
  </si>
  <si>
    <t>Brilique  90 mg, tabletki (56 szt.)</t>
  </si>
  <si>
    <t>Hydroxyzinium 10mg, tabletki (30 szt.)</t>
  </si>
  <si>
    <t>Hydroxyzinium  25 mg, tabletki (30 szt.)</t>
  </si>
  <si>
    <t>Mononit  20mg, tabletki (60 szt.)</t>
  </si>
  <si>
    <t>Ringer, 1 worek 500ml</t>
  </si>
  <si>
    <t>Budiair 200 ug/daw 200 dawek, tabletki</t>
  </si>
  <si>
    <t>Woda utelniona 3 %, 100 g</t>
  </si>
  <si>
    <t>Nadtlenek wodoru 3 %, 100 g</t>
  </si>
  <si>
    <t>Spirytus salicylowy 2 %, 100 g</t>
  </si>
  <si>
    <t>Kwas salicylowy 2 %, 100 g</t>
  </si>
  <si>
    <t>Maść ochronna z witaminą A 800j.m./g, 25 g</t>
  </si>
  <si>
    <t>Kwas acetylosalicylowy+ kwas askorbinowy 400 mg+ 240 mg, tabletki musujące (20 szt.)</t>
  </si>
  <si>
    <t>Preparat złożony : wyciąg suchy z korzenia rzodkwi czarnej z węglem leczniczym, wyciąg gęsty z ziela karczocha, kwas dehydrocholowy, olejek miętowy ,tabletki (30 szt.),</t>
  </si>
  <si>
    <t xml:space="preserve"> Maść ochronna : Lanolin, Paraffinum, Panthenol, Glyceryl Oleate, Aqua 50 mg/g, maść 30g</t>
  </si>
  <si>
    <t>kol.3</t>
  </si>
  <si>
    <t>kol. 9</t>
  </si>
  <si>
    <t>Wartość netto [zł]</t>
  </si>
  <si>
    <t>Krople żołądkowe 35 g</t>
  </si>
  <si>
    <t>ZAMÓWIENIE PODSTAWOWE</t>
  </si>
  <si>
    <t xml:space="preserve">ZAMÓWIENIE  W RAMCH PRAWA OPCJI </t>
  </si>
  <si>
    <t>RAZEM: ZAMÓWIENIE PODSTAWOWE+ OPCJA</t>
  </si>
  <si>
    <t xml:space="preserve">Wartość netto [zł] </t>
  </si>
  <si>
    <t xml:space="preserve">Wartość 
brutto [zł] </t>
  </si>
  <si>
    <t>kol. 10</t>
  </si>
  <si>
    <t>kol. 11</t>
  </si>
  <si>
    <t>Cena jedn. brutto [zł/j.m.]</t>
  </si>
  <si>
    <t>Stawka podatku VAT</t>
  </si>
  <si>
    <t>ilość</t>
  </si>
  <si>
    <t>ZP/34/2022</t>
  </si>
  <si>
    <t>Załącznik nr 1 do SWZ/ Załącznik nr 1 do umowy</t>
  </si>
  <si>
    <t>………………………………………………………………………………………. (podpis osoby uprawnionej do występowania
w obrocie prawnym, reprezentowania wykonawcy
i składania oświadczeń woli w jego imieniu)</t>
  </si>
  <si>
    <t>kol.7</t>
  </si>
  <si>
    <t>kol. 12</t>
  </si>
  <si>
    <t>kol. 14</t>
  </si>
  <si>
    <t>kol. 15</t>
  </si>
  <si>
    <t>kol. 13= kol. 7+ kol. 10</t>
  </si>
  <si>
    <t>RAZEM *</t>
  </si>
  <si>
    <t>Przykładowa nazwa handlowa</t>
  </si>
  <si>
    <t>Nazwa handlowa proponowanego asortymentu/producent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</si>
</sst>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6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sz val="10"/>
      <name val="Arial CE"/>
      <charset val="238"/>
    </font>
    <font>
      <i/>
      <sz val="1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i/>
      <sz val="16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7" fillId="0" borderId="0"/>
    <xf numFmtId="0" fontId="11" fillId="0" borderId="0"/>
    <xf numFmtId="0" fontId="25" fillId="0" borderId="0"/>
    <xf numFmtId="9" fontId="1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5" fillId="2" borderId="0" xfId="0" applyFont="1" applyFill="1"/>
    <xf numFmtId="9" fontId="5" fillId="0" borderId="0" xfId="0" applyNumberFormat="1" applyFont="1"/>
    <xf numFmtId="0" fontId="10" fillId="0" borderId="0" xfId="0" applyFont="1"/>
    <xf numFmtId="0" fontId="12" fillId="0" borderId="0" xfId="4" applyFont="1" applyBorder="1" applyAlignment="1">
      <alignment vertical="center" wrapText="1"/>
    </xf>
    <xf numFmtId="0" fontId="3" fillId="2" borderId="0" xfId="0" applyFont="1" applyFill="1"/>
    <xf numFmtId="9" fontId="3" fillId="0" borderId="0" xfId="0" applyNumberFormat="1" applyFont="1"/>
    <xf numFmtId="0" fontId="13" fillId="2" borderId="2" xfId="0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2" applyFont="1" applyFill="1" applyBorder="1" applyAlignment="1">
      <alignment horizontal="left" vertical="center" wrapText="1"/>
    </xf>
    <xf numFmtId="0" fontId="14" fillId="2" borderId="2" xfId="2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9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wrapText="1"/>
    </xf>
    <xf numFmtId="0" fontId="15" fillId="3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vertical="center"/>
    </xf>
    <xf numFmtId="0" fontId="9" fillId="0" borderId="0" xfId="0" applyFont="1"/>
    <xf numFmtId="0" fontId="14" fillId="0" borderId="0" xfId="0" applyFont="1" applyAlignment="1">
      <alignment horizontal="center" wrapText="1"/>
    </xf>
    <xf numFmtId="0" fontId="18" fillId="0" borderId="0" xfId="2" applyFont="1" applyFill="1" applyBorder="1"/>
    <xf numFmtId="0" fontId="18" fillId="0" borderId="0" xfId="2" applyFont="1" applyFill="1" applyBorder="1" applyAlignment="1">
      <alignment horizontal="center" vertical="center"/>
    </xf>
    <xf numFmtId="4" fontId="14" fillId="0" borderId="0" xfId="2" applyNumberFormat="1" applyFont="1" applyFill="1" applyBorder="1" applyAlignment="1">
      <alignment horizontal="right" vertical="center" wrapText="1"/>
    </xf>
    <xf numFmtId="0" fontId="18" fillId="0" borderId="0" xfId="2" applyNumberFormat="1" applyFont="1" applyFill="1" applyBorder="1" applyAlignment="1">
      <alignment vertical="center"/>
    </xf>
    <xf numFmtId="4" fontId="14" fillId="0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4" fontId="22" fillId="0" borderId="0" xfId="2" applyNumberFormat="1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6" fillId="0" borderId="0" xfId="0" applyFont="1"/>
    <xf numFmtId="0" fontId="23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4" fontId="16" fillId="0" borderId="0" xfId="2" applyNumberFormat="1" applyFont="1" applyFill="1" applyBorder="1" applyAlignment="1">
      <alignment horizontal="right" vertical="center" wrapText="1"/>
    </xf>
    <xf numFmtId="0" fontId="17" fillId="0" borderId="0" xfId="2" applyNumberFormat="1" applyFont="1" applyFill="1" applyBorder="1" applyAlignment="1">
      <alignment vertical="center"/>
    </xf>
    <xf numFmtId="4" fontId="23" fillId="0" borderId="0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9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wrapText="1"/>
    </xf>
    <xf numFmtId="0" fontId="23" fillId="3" borderId="2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2" fontId="14" fillId="0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26" fillId="3" borderId="10" xfId="0" applyNumberFormat="1" applyFont="1" applyFill="1" applyBorder="1" applyAlignment="1">
      <alignment horizontal="center" vertical="center" wrapText="1"/>
    </xf>
    <xf numFmtId="9" fontId="14" fillId="0" borderId="14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20" fillId="0" borderId="2" xfId="0" applyFont="1" applyBorder="1"/>
    <xf numFmtId="0" fontId="5" fillId="2" borderId="2" xfId="0" applyFont="1" applyFill="1" applyBorder="1"/>
    <xf numFmtId="9" fontId="5" fillId="0" borderId="2" xfId="0" applyNumberFormat="1" applyFont="1" applyBorder="1"/>
    <xf numFmtId="0" fontId="3" fillId="0" borderId="0" xfId="0" applyFont="1" applyBorder="1"/>
    <xf numFmtId="0" fontId="3" fillId="2" borderId="0" xfId="0" applyFont="1" applyFill="1" applyBorder="1"/>
    <xf numFmtId="9" fontId="3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/>
    <xf numFmtId="0" fontId="14" fillId="0" borderId="0" xfId="0" applyFont="1" applyBorder="1" applyAlignment="1">
      <alignment horizontal="center" wrapText="1"/>
    </xf>
    <xf numFmtId="0" fontId="16" fillId="0" borderId="0" xfId="0" applyFont="1" applyBorder="1" applyAlignment="1"/>
    <xf numFmtId="0" fontId="0" fillId="0" borderId="0" xfId="0" applyBorder="1"/>
    <xf numFmtId="0" fontId="5" fillId="0" borderId="21" xfId="0" applyFont="1" applyBorder="1"/>
    <xf numFmtId="0" fontId="5" fillId="2" borderId="21" xfId="0" applyFont="1" applyFill="1" applyBorder="1"/>
    <xf numFmtId="9" fontId="5" fillId="0" borderId="21" xfId="0" applyNumberFormat="1" applyFont="1" applyBorder="1"/>
    <xf numFmtId="0" fontId="5" fillId="2" borderId="17" xfId="0" applyFont="1" applyFill="1" applyBorder="1"/>
    <xf numFmtId="0" fontId="28" fillId="6" borderId="1" xfId="0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wrapText="1"/>
    </xf>
    <xf numFmtId="4" fontId="8" fillId="3" borderId="1" xfId="0" applyNumberFormat="1" applyFont="1" applyFill="1" applyBorder="1"/>
    <xf numFmtId="4" fontId="8" fillId="3" borderId="9" xfId="0" applyNumberFormat="1" applyFont="1" applyFill="1" applyBorder="1"/>
    <xf numFmtId="0" fontId="14" fillId="7" borderId="2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/>
    </xf>
    <xf numFmtId="4" fontId="13" fillId="7" borderId="1" xfId="5" applyNumberFormat="1" applyFont="1" applyFill="1" applyBorder="1" applyAlignment="1" applyProtection="1">
      <alignment horizontal="center" vertical="center"/>
      <protection hidden="1"/>
    </xf>
    <xf numFmtId="4" fontId="13" fillId="7" borderId="1" xfId="0" applyNumberFormat="1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vertical="center"/>
    </xf>
    <xf numFmtId="0" fontId="14" fillId="7" borderId="3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3" fillId="7" borderId="13" xfId="1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24" fillId="7" borderId="2" xfId="0" applyFont="1" applyFill="1" applyBorder="1" applyAlignment="1">
      <alignment horizontal="left" vertical="center" wrapText="1"/>
    </xf>
    <xf numFmtId="0" fontId="24" fillId="7" borderId="13" xfId="0" applyFont="1" applyFill="1" applyBorder="1" applyAlignment="1">
      <alignment horizontal="left" vertical="center" wrapText="1"/>
    </xf>
    <xf numFmtId="0" fontId="24" fillId="7" borderId="2" xfId="1" applyFont="1" applyFill="1" applyBorder="1" applyAlignment="1">
      <alignment horizontal="left" vertical="center" wrapText="1"/>
    </xf>
    <xf numFmtId="0" fontId="24" fillId="7" borderId="13" xfId="1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/>
    </xf>
    <xf numFmtId="0" fontId="24" fillId="7" borderId="2" xfId="1" applyFont="1" applyFill="1" applyBorder="1" applyAlignment="1">
      <alignment vertical="center" wrapText="1"/>
    </xf>
    <xf numFmtId="0" fontId="24" fillId="7" borderId="13" xfId="1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left" vertical="center" wrapText="1"/>
    </xf>
    <xf numFmtId="0" fontId="24" fillId="7" borderId="16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2" xfId="2" applyFont="1" applyFill="1" applyBorder="1" applyAlignment="1">
      <alignment horizontal="left" vertical="center" wrapText="1"/>
    </xf>
    <xf numFmtId="0" fontId="3" fillId="7" borderId="13" xfId="2" applyFont="1" applyFill="1" applyBorder="1" applyAlignment="1">
      <alignment horizontal="left" vertical="center" wrapText="1"/>
    </xf>
    <xf numFmtId="0" fontId="3" fillId="7" borderId="2" xfId="2" applyFont="1" applyFill="1" applyBorder="1" applyAlignment="1">
      <alignment vertical="center" wrapText="1"/>
    </xf>
    <xf numFmtId="0" fontId="3" fillId="7" borderId="13" xfId="2" applyFont="1" applyFill="1" applyBorder="1" applyAlignment="1">
      <alignment vertical="center" wrapText="1"/>
    </xf>
    <xf numFmtId="0" fontId="14" fillId="7" borderId="14" xfId="0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4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7" fillId="0" borderId="0" xfId="4" applyNumberFormat="1" applyFont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wrapText="1"/>
    </xf>
    <xf numFmtId="0" fontId="18" fillId="6" borderId="10" xfId="0" applyFont="1" applyFill="1" applyBorder="1" applyAlignment="1">
      <alignment horizontal="center" wrapText="1"/>
    </xf>
    <xf numFmtId="0" fontId="28" fillId="6" borderId="18" xfId="0" applyNumberFormat="1" applyFont="1" applyFill="1" applyBorder="1" applyAlignment="1">
      <alignment horizontal="center" vertical="center" wrapText="1"/>
    </xf>
    <xf numFmtId="0" fontId="28" fillId="6" borderId="19" xfId="0" applyNumberFormat="1" applyFont="1" applyFill="1" applyBorder="1" applyAlignment="1">
      <alignment horizontal="center" vertical="center" wrapText="1"/>
    </xf>
    <xf numFmtId="0" fontId="28" fillId="6" borderId="15" xfId="0" applyNumberFormat="1" applyFont="1" applyFill="1" applyBorder="1" applyAlignment="1">
      <alignment horizontal="center" vertical="center" wrapText="1"/>
    </xf>
    <xf numFmtId="0" fontId="28" fillId="6" borderId="20" xfId="0" applyNumberFormat="1" applyFont="1" applyFill="1" applyBorder="1" applyAlignment="1">
      <alignment horizontal="center" vertical="center" wrapText="1"/>
    </xf>
    <xf numFmtId="0" fontId="28" fillId="6" borderId="11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7">
    <cellStyle name="Excel Built-in Normal" xfId="1" xr:uid="{00000000-0005-0000-0000-000000000000}"/>
    <cellStyle name="Excel Built-in Normal 1" xfId="3" xr:uid="{00000000-0005-0000-0000-000001000000}"/>
    <cellStyle name="Normalny" xfId="0" builtinId="0"/>
    <cellStyle name="Normalny 2 2" xfId="2" xr:uid="{00000000-0005-0000-0000-000003000000}"/>
    <cellStyle name="Normalny 3" xfId="4" xr:uid="{00000000-0005-0000-0000-000004000000}"/>
    <cellStyle name="Normalny_JW1106 Olsztyn" xfId="5" xr:uid="{A6805F06-7525-4E92-87DE-48B4C19122E9}"/>
    <cellStyle name="Procentowy 2" xfId="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3"/>
  <sheetViews>
    <sheetView tabSelected="1" topLeftCell="A124" zoomScale="70" zoomScaleNormal="70" workbookViewId="0">
      <selection activeCell="G20" sqref="G20"/>
    </sheetView>
  </sheetViews>
  <sheetFormatPr defaultRowHeight="14.25" x14ac:dyDescent="0.2"/>
  <cols>
    <col min="1" max="1" width="5.42578125" style="1" bestFit="1" customWidth="1"/>
    <col min="2" max="2" width="64.140625" style="1" customWidth="1"/>
    <col min="3" max="3" width="63.140625" style="1" customWidth="1"/>
    <col min="4" max="4" width="10.140625" style="1" bestFit="1" customWidth="1"/>
    <col min="5" max="5" width="12" style="1" customWidth="1"/>
    <col min="6" max="6" width="11.7109375" style="8" customWidth="1"/>
    <col min="7" max="7" width="13.42578125" style="9" customWidth="1"/>
    <col min="8" max="8" width="20.7109375" style="8" customWidth="1"/>
    <col min="9" max="9" width="15.28515625" style="8" customWidth="1"/>
    <col min="10" max="10" width="16.5703125" style="8" customWidth="1"/>
    <col min="11" max="11" width="16.140625" style="1" customWidth="1"/>
    <col min="12" max="12" width="20.7109375" style="1" customWidth="1"/>
    <col min="13" max="13" width="12.5703125" style="1" customWidth="1"/>
    <col min="14" max="14" width="14.5703125" style="1" customWidth="1"/>
    <col min="15" max="15" width="15.5703125" style="1" customWidth="1"/>
    <col min="16" max="16" width="41.140625" style="1" customWidth="1"/>
    <col min="17" max="254" width="9.140625" style="1"/>
    <col min="255" max="255" width="5.7109375" style="1" bestFit="1" customWidth="1"/>
    <col min="256" max="256" width="45.28515625" style="1" customWidth="1"/>
    <col min="257" max="257" width="7.5703125" style="1" customWidth="1"/>
    <col min="258" max="258" width="11.85546875" style="1" customWidth="1"/>
    <col min="259" max="259" width="7.140625" style="1" customWidth="1"/>
    <col min="260" max="260" width="9.7109375" style="1" customWidth="1"/>
    <col min="261" max="261" width="17.42578125" style="1" customWidth="1"/>
    <col min="262" max="262" width="7.28515625" style="1" customWidth="1"/>
    <col min="263" max="263" width="28.140625" style="1" customWidth="1"/>
    <col min="264" max="264" width="7.140625" style="1" customWidth="1"/>
    <col min="265" max="265" width="25.28515625" style="1" customWidth="1"/>
    <col min="266" max="266" width="19.7109375" style="1" customWidth="1"/>
    <col min="267" max="510" width="9.140625" style="1"/>
    <col min="511" max="511" width="5.7109375" style="1" bestFit="1" customWidth="1"/>
    <col min="512" max="512" width="45.28515625" style="1" customWidth="1"/>
    <col min="513" max="513" width="7.5703125" style="1" customWidth="1"/>
    <col min="514" max="514" width="11.85546875" style="1" customWidth="1"/>
    <col min="515" max="515" width="7.140625" style="1" customWidth="1"/>
    <col min="516" max="516" width="9.7109375" style="1" customWidth="1"/>
    <col min="517" max="517" width="17.42578125" style="1" customWidth="1"/>
    <col min="518" max="518" width="7.28515625" style="1" customWidth="1"/>
    <col min="519" max="519" width="28.140625" style="1" customWidth="1"/>
    <col min="520" max="520" width="7.140625" style="1" customWidth="1"/>
    <col min="521" max="521" width="25.28515625" style="1" customWidth="1"/>
    <col min="522" max="522" width="19.7109375" style="1" customWidth="1"/>
    <col min="523" max="766" width="9.140625" style="1"/>
    <col min="767" max="767" width="5.7109375" style="1" bestFit="1" customWidth="1"/>
    <col min="768" max="768" width="45.28515625" style="1" customWidth="1"/>
    <col min="769" max="769" width="7.5703125" style="1" customWidth="1"/>
    <col min="770" max="770" width="11.85546875" style="1" customWidth="1"/>
    <col min="771" max="771" width="7.140625" style="1" customWidth="1"/>
    <col min="772" max="772" width="9.7109375" style="1" customWidth="1"/>
    <col min="773" max="773" width="17.42578125" style="1" customWidth="1"/>
    <col min="774" max="774" width="7.28515625" style="1" customWidth="1"/>
    <col min="775" max="775" width="28.140625" style="1" customWidth="1"/>
    <col min="776" max="776" width="7.140625" style="1" customWidth="1"/>
    <col min="777" max="777" width="25.28515625" style="1" customWidth="1"/>
    <col min="778" max="778" width="19.7109375" style="1" customWidth="1"/>
    <col min="779" max="1022" width="9.140625" style="1"/>
    <col min="1023" max="1023" width="5.7109375" style="1" bestFit="1" customWidth="1"/>
    <col min="1024" max="1024" width="45.28515625" style="1" customWidth="1"/>
    <col min="1025" max="1025" width="7.5703125" style="1" customWidth="1"/>
    <col min="1026" max="1026" width="11.85546875" style="1" customWidth="1"/>
    <col min="1027" max="1027" width="7.140625" style="1" customWidth="1"/>
    <col min="1028" max="1028" width="9.7109375" style="1" customWidth="1"/>
    <col min="1029" max="1029" width="17.42578125" style="1" customWidth="1"/>
    <col min="1030" max="1030" width="7.28515625" style="1" customWidth="1"/>
    <col min="1031" max="1031" width="28.140625" style="1" customWidth="1"/>
    <col min="1032" max="1032" width="7.140625" style="1" customWidth="1"/>
    <col min="1033" max="1033" width="25.28515625" style="1" customWidth="1"/>
    <col min="1034" max="1034" width="19.7109375" style="1" customWidth="1"/>
    <col min="1035" max="1278" width="9.140625" style="1"/>
    <col min="1279" max="1279" width="5.7109375" style="1" bestFit="1" customWidth="1"/>
    <col min="1280" max="1280" width="45.28515625" style="1" customWidth="1"/>
    <col min="1281" max="1281" width="7.5703125" style="1" customWidth="1"/>
    <col min="1282" max="1282" width="11.85546875" style="1" customWidth="1"/>
    <col min="1283" max="1283" width="7.140625" style="1" customWidth="1"/>
    <col min="1284" max="1284" width="9.7109375" style="1" customWidth="1"/>
    <col min="1285" max="1285" width="17.42578125" style="1" customWidth="1"/>
    <col min="1286" max="1286" width="7.28515625" style="1" customWidth="1"/>
    <col min="1287" max="1287" width="28.140625" style="1" customWidth="1"/>
    <col min="1288" max="1288" width="7.140625" style="1" customWidth="1"/>
    <col min="1289" max="1289" width="25.28515625" style="1" customWidth="1"/>
    <col min="1290" max="1290" width="19.7109375" style="1" customWidth="1"/>
    <col min="1291" max="1534" width="9.140625" style="1"/>
    <col min="1535" max="1535" width="5.7109375" style="1" bestFit="1" customWidth="1"/>
    <col min="1536" max="1536" width="45.28515625" style="1" customWidth="1"/>
    <col min="1537" max="1537" width="7.5703125" style="1" customWidth="1"/>
    <col min="1538" max="1538" width="11.85546875" style="1" customWidth="1"/>
    <col min="1539" max="1539" width="7.140625" style="1" customWidth="1"/>
    <col min="1540" max="1540" width="9.7109375" style="1" customWidth="1"/>
    <col min="1541" max="1541" width="17.42578125" style="1" customWidth="1"/>
    <col min="1542" max="1542" width="7.28515625" style="1" customWidth="1"/>
    <col min="1543" max="1543" width="28.140625" style="1" customWidth="1"/>
    <col min="1544" max="1544" width="7.140625" style="1" customWidth="1"/>
    <col min="1545" max="1545" width="25.28515625" style="1" customWidth="1"/>
    <col min="1546" max="1546" width="19.7109375" style="1" customWidth="1"/>
    <col min="1547" max="1790" width="9.140625" style="1"/>
    <col min="1791" max="1791" width="5.7109375" style="1" bestFit="1" customWidth="1"/>
    <col min="1792" max="1792" width="45.28515625" style="1" customWidth="1"/>
    <col min="1793" max="1793" width="7.5703125" style="1" customWidth="1"/>
    <col min="1794" max="1794" width="11.85546875" style="1" customWidth="1"/>
    <col min="1795" max="1795" width="7.140625" style="1" customWidth="1"/>
    <col min="1796" max="1796" width="9.7109375" style="1" customWidth="1"/>
    <col min="1797" max="1797" width="17.42578125" style="1" customWidth="1"/>
    <col min="1798" max="1798" width="7.28515625" style="1" customWidth="1"/>
    <col min="1799" max="1799" width="28.140625" style="1" customWidth="1"/>
    <col min="1800" max="1800" width="7.140625" style="1" customWidth="1"/>
    <col min="1801" max="1801" width="25.28515625" style="1" customWidth="1"/>
    <col min="1802" max="1802" width="19.7109375" style="1" customWidth="1"/>
    <col min="1803" max="2046" width="9.140625" style="1"/>
    <col min="2047" max="2047" width="5.7109375" style="1" bestFit="1" customWidth="1"/>
    <col min="2048" max="2048" width="45.28515625" style="1" customWidth="1"/>
    <col min="2049" max="2049" width="7.5703125" style="1" customWidth="1"/>
    <col min="2050" max="2050" width="11.85546875" style="1" customWidth="1"/>
    <col min="2051" max="2051" width="7.140625" style="1" customWidth="1"/>
    <col min="2052" max="2052" width="9.7109375" style="1" customWidth="1"/>
    <col min="2053" max="2053" width="17.42578125" style="1" customWidth="1"/>
    <col min="2054" max="2054" width="7.28515625" style="1" customWidth="1"/>
    <col min="2055" max="2055" width="28.140625" style="1" customWidth="1"/>
    <col min="2056" max="2056" width="7.140625" style="1" customWidth="1"/>
    <col min="2057" max="2057" width="25.28515625" style="1" customWidth="1"/>
    <col min="2058" max="2058" width="19.7109375" style="1" customWidth="1"/>
    <col min="2059" max="2302" width="9.140625" style="1"/>
    <col min="2303" max="2303" width="5.7109375" style="1" bestFit="1" customWidth="1"/>
    <col min="2304" max="2304" width="45.28515625" style="1" customWidth="1"/>
    <col min="2305" max="2305" width="7.5703125" style="1" customWidth="1"/>
    <col min="2306" max="2306" width="11.85546875" style="1" customWidth="1"/>
    <col min="2307" max="2307" width="7.140625" style="1" customWidth="1"/>
    <col min="2308" max="2308" width="9.7109375" style="1" customWidth="1"/>
    <col min="2309" max="2309" width="17.42578125" style="1" customWidth="1"/>
    <col min="2310" max="2310" width="7.28515625" style="1" customWidth="1"/>
    <col min="2311" max="2311" width="28.140625" style="1" customWidth="1"/>
    <col min="2312" max="2312" width="7.140625" style="1" customWidth="1"/>
    <col min="2313" max="2313" width="25.28515625" style="1" customWidth="1"/>
    <col min="2314" max="2314" width="19.7109375" style="1" customWidth="1"/>
    <col min="2315" max="2558" width="9.140625" style="1"/>
    <col min="2559" max="2559" width="5.7109375" style="1" bestFit="1" customWidth="1"/>
    <col min="2560" max="2560" width="45.28515625" style="1" customWidth="1"/>
    <col min="2561" max="2561" width="7.5703125" style="1" customWidth="1"/>
    <col min="2562" max="2562" width="11.85546875" style="1" customWidth="1"/>
    <col min="2563" max="2563" width="7.140625" style="1" customWidth="1"/>
    <col min="2564" max="2564" width="9.7109375" style="1" customWidth="1"/>
    <col min="2565" max="2565" width="17.42578125" style="1" customWidth="1"/>
    <col min="2566" max="2566" width="7.28515625" style="1" customWidth="1"/>
    <col min="2567" max="2567" width="28.140625" style="1" customWidth="1"/>
    <col min="2568" max="2568" width="7.140625" style="1" customWidth="1"/>
    <col min="2569" max="2569" width="25.28515625" style="1" customWidth="1"/>
    <col min="2570" max="2570" width="19.7109375" style="1" customWidth="1"/>
    <col min="2571" max="2814" width="9.140625" style="1"/>
    <col min="2815" max="2815" width="5.7109375" style="1" bestFit="1" customWidth="1"/>
    <col min="2816" max="2816" width="45.28515625" style="1" customWidth="1"/>
    <col min="2817" max="2817" width="7.5703125" style="1" customWidth="1"/>
    <col min="2818" max="2818" width="11.85546875" style="1" customWidth="1"/>
    <col min="2819" max="2819" width="7.140625" style="1" customWidth="1"/>
    <col min="2820" max="2820" width="9.7109375" style="1" customWidth="1"/>
    <col min="2821" max="2821" width="17.42578125" style="1" customWidth="1"/>
    <col min="2822" max="2822" width="7.28515625" style="1" customWidth="1"/>
    <col min="2823" max="2823" width="28.140625" style="1" customWidth="1"/>
    <col min="2824" max="2824" width="7.140625" style="1" customWidth="1"/>
    <col min="2825" max="2825" width="25.28515625" style="1" customWidth="1"/>
    <col min="2826" max="2826" width="19.7109375" style="1" customWidth="1"/>
    <col min="2827" max="3070" width="9.140625" style="1"/>
    <col min="3071" max="3071" width="5.7109375" style="1" bestFit="1" customWidth="1"/>
    <col min="3072" max="3072" width="45.28515625" style="1" customWidth="1"/>
    <col min="3073" max="3073" width="7.5703125" style="1" customWidth="1"/>
    <col min="3074" max="3074" width="11.85546875" style="1" customWidth="1"/>
    <col min="3075" max="3075" width="7.140625" style="1" customWidth="1"/>
    <col min="3076" max="3076" width="9.7109375" style="1" customWidth="1"/>
    <col min="3077" max="3077" width="17.42578125" style="1" customWidth="1"/>
    <col min="3078" max="3078" width="7.28515625" style="1" customWidth="1"/>
    <col min="3079" max="3079" width="28.140625" style="1" customWidth="1"/>
    <col min="3080" max="3080" width="7.140625" style="1" customWidth="1"/>
    <col min="3081" max="3081" width="25.28515625" style="1" customWidth="1"/>
    <col min="3082" max="3082" width="19.7109375" style="1" customWidth="1"/>
    <col min="3083" max="3326" width="9.140625" style="1"/>
    <col min="3327" max="3327" width="5.7109375" style="1" bestFit="1" customWidth="1"/>
    <col min="3328" max="3328" width="45.28515625" style="1" customWidth="1"/>
    <col min="3329" max="3329" width="7.5703125" style="1" customWidth="1"/>
    <col min="3330" max="3330" width="11.85546875" style="1" customWidth="1"/>
    <col min="3331" max="3331" width="7.140625" style="1" customWidth="1"/>
    <col min="3332" max="3332" width="9.7109375" style="1" customWidth="1"/>
    <col min="3333" max="3333" width="17.42578125" style="1" customWidth="1"/>
    <col min="3334" max="3334" width="7.28515625" style="1" customWidth="1"/>
    <col min="3335" max="3335" width="28.140625" style="1" customWidth="1"/>
    <col min="3336" max="3336" width="7.140625" style="1" customWidth="1"/>
    <col min="3337" max="3337" width="25.28515625" style="1" customWidth="1"/>
    <col min="3338" max="3338" width="19.7109375" style="1" customWidth="1"/>
    <col min="3339" max="3582" width="9.140625" style="1"/>
    <col min="3583" max="3583" width="5.7109375" style="1" bestFit="1" customWidth="1"/>
    <col min="3584" max="3584" width="45.28515625" style="1" customWidth="1"/>
    <col min="3585" max="3585" width="7.5703125" style="1" customWidth="1"/>
    <col min="3586" max="3586" width="11.85546875" style="1" customWidth="1"/>
    <col min="3587" max="3587" width="7.140625" style="1" customWidth="1"/>
    <col min="3588" max="3588" width="9.7109375" style="1" customWidth="1"/>
    <col min="3589" max="3589" width="17.42578125" style="1" customWidth="1"/>
    <col min="3590" max="3590" width="7.28515625" style="1" customWidth="1"/>
    <col min="3591" max="3591" width="28.140625" style="1" customWidth="1"/>
    <col min="3592" max="3592" width="7.140625" style="1" customWidth="1"/>
    <col min="3593" max="3593" width="25.28515625" style="1" customWidth="1"/>
    <col min="3594" max="3594" width="19.7109375" style="1" customWidth="1"/>
    <col min="3595" max="3838" width="9.140625" style="1"/>
    <col min="3839" max="3839" width="5.7109375" style="1" bestFit="1" customWidth="1"/>
    <col min="3840" max="3840" width="45.28515625" style="1" customWidth="1"/>
    <col min="3841" max="3841" width="7.5703125" style="1" customWidth="1"/>
    <col min="3842" max="3842" width="11.85546875" style="1" customWidth="1"/>
    <col min="3843" max="3843" width="7.140625" style="1" customWidth="1"/>
    <col min="3844" max="3844" width="9.7109375" style="1" customWidth="1"/>
    <col min="3845" max="3845" width="17.42578125" style="1" customWidth="1"/>
    <col min="3846" max="3846" width="7.28515625" style="1" customWidth="1"/>
    <col min="3847" max="3847" width="28.140625" style="1" customWidth="1"/>
    <col min="3848" max="3848" width="7.140625" style="1" customWidth="1"/>
    <col min="3849" max="3849" width="25.28515625" style="1" customWidth="1"/>
    <col min="3850" max="3850" width="19.7109375" style="1" customWidth="1"/>
    <col min="3851" max="4094" width="9.140625" style="1"/>
    <col min="4095" max="4095" width="5.7109375" style="1" bestFit="1" customWidth="1"/>
    <col min="4096" max="4096" width="45.28515625" style="1" customWidth="1"/>
    <col min="4097" max="4097" width="7.5703125" style="1" customWidth="1"/>
    <col min="4098" max="4098" width="11.85546875" style="1" customWidth="1"/>
    <col min="4099" max="4099" width="7.140625" style="1" customWidth="1"/>
    <col min="4100" max="4100" width="9.7109375" style="1" customWidth="1"/>
    <col min="4101" max="4101" width="17.42578125" style="1" customWidth="1"/>
    <col min="4102" max="4102" width="7.28515625" style="1" customWidth="1"/>
    <col min="4103" max="4103" width="28.140625" style="1" customWidth="1"/>
    <col min="4104" max="4104" width="7.140625" style="1" customWidth="1"/>
    <col min="4105" max="4105" width="25.28515625" style="1" customWidth="1"/>
    <col min="4106" max="4106" width="19.7109375" style="1" customWidth="1"/>
    <col min="4107" max="4350" width="9.140625" style="1"/>
    <col min="4351" max="4351" width="5.7109375" style="1" bestFit="1" customWidth="1"/>
    <col min="4352" max="4352" width="45.28515625" style="1" customWidth="1"/>
    <col min="4353" max="4353" width="7.5703125" style="1" customWidth="1"/>
    <col min="4354" max="4354" width="11.85546875" style="1" customWidth="1"/>
    <col min="4355" max="4355" width="7.140625" style="1" customWidth="1"/>
    <col min="4356" max="4356" width="9.7109375" style="1" customWidth="1"/>
    <col min="4357" max="4357" width="17.42578125" style="1" customWidth="1"/>
    <col min="4358" max="4358" width="7.28515625" style="1" customWidth="1"/>
    <col min="4359" max="4359" width="28.140625" style="1" customWidth="1"/>
    <col min="4360" max="4360" width="7.140625" style="1" customWidth="1"/>
    <col min="4361" max="4361" width="25.28515625" style="1" customWidth="1"/>
    <col min="4362" max="4362" width="19.7109375" style="1" customWidth="1"/>
    <col min="4363" max="4606" width="9.140625" style="1"/>
    <col min="4607" max="4607" width="5.7109375" style="1" bestFit="1" customWidth="1"/>
    <col min="4608" max="4608" width="45.28515625" style="1" customWidth="1"/>
    <col min="4609" max="4609" width="7.5703125" style="1" customWidth="1"/>
    <col min="4610" max="4610" width="11.85546875" style="1" customWidth="1"/>
    <col min="4611" max="4611" width="7.140625" style="1" customWidth="1"/>
    <col min="4612" max="4612" width="9.7109375" style="1" customWidth="1"/>
    <col min="4613" max="4613" width="17.42578125" style="1" customWidth="1"/>
    <col min="4614" max="4614" width="7.28515625" style="1" customWidth="1"/>
    <col min="4615" max="4615" width="28.140625" style="1" customWidth="1"/>
    <col min="4616" max="4616" width="7.140625" style="1" customWidth="1"/>
    <col min="4617" max="4617" width="25.28515625" style="1" customWidth="1"/>
    <col min="4618" max="4618" width="19.7109375" style="1" customWidth="1"/>
    <col min="4619" max="4862" width="9.140625" style="1"/>
    <col min="4863" max="4863" width="5.7109375" style="1" bestFit="1" customWidth="1"/>
    <col min="4864" max="4864" width="45.28515625" style="1" customWidth="1"/>
    <col min="4865" max="4865" width="7.5703125" style="1" customWidth="1"/>
    <col min="4866" max="4866" width="11.85546875" style="1" customWidth="1"/>
    <col min="4867" max="4867" width="7.140625" style="1" customWidth="1"/>
    <col min="4868" max="4868" width="9.7109375" style="1" customWidth="1"/>
    <col min="4869" max="4869" width="17.42578125" style="1" customWidth="1"/>
    <col min="4870" max="4870" width="7.28515625" style="1" customWidth="1"/>
    <col min="4871" max="4871" width="28.140625" style="1" customWidth="1"/>
    <col min="4872" max="4872" width="7.140625" style="1" customWidth="1"/>
    <col min="4873" max="4873" width="25.28515625" style="1" customWidth="1"/>
    <col min="4874" max="4874" width="19.7109375" style="1" customWidth="1"/>
    <col min="4875" max="5118" width="9.140625" style="1"/>
    <col min="5119" max="5119" width="5.7109375" style="1" bestFit="1" customWidth="1"/>
    <col min="5120" max="5120" width="45.28515625" style="1" customWidth="1"/>
    <col min="5121" max="5121" width="7.5703125" style="1" customWidth="1"/>
    <col min="5122" max="5122" width="11.85546875" style="1" customWidth="1"/>
    <col min="5123" max="5123" width="7.140625" style="1" customWidth="1"/>
    <col min="5124" max="5124" width="9.7109375" style="1" customWidth="1"/>
    <col min="5125" max="5125" width="17.42578125" style="1" customWidth="1"/>
    <col min="5126" max="5126" width="7.28515625" style="1" customWidth="1"/>
    <col min="5127" max="5127" width="28.140625" style="1" customWidth="1"/>
    <col min="5128" max="5128" width="7.140625" style="1" customWidth="1"/>
    <col min="5129" max="5129" width="25.28515625" style="1" customWidth="1"/>
    <col min="5130" max="5130" width="19.7109375" style="1" customWidth="1"/>
    <col min="5131" max="5374" width="9.140625" style="1"/>
    <col min="5375" max="5375" width="5.7109375" style="1" bestFit="1" customWidth="1"/>
    <col min="5376" max="5376" width="45.28515625" style="1" customWidth="1"/>
    <col min="5377" max="5377" width="7.5703125" style="1" customWidth="1"/>
    <col min="5378" max="5378" width="11.85546875" style="1" customWidth="1"/>
    <col min="5379" max="5379" width="7.140625" style="1" customWidth="1"/>
    <col min="5380" max="5380" width="9.7109375" style="1" customWidth="1"/>
    <col min="5381" max="5381" width="17.42578125" style="1" customWidth="1"/>
    <col min="5382" max="5382" width="7.28515625" style="1" customWidth="1"/>
    <col min="5383" max="5383" width="28.140625" style="1" customWidth="1"/>
    <col min="5384" max="5384" width="7.140625" style="1" customWidth="1"/>
    <col min="5385" max="5385" width="25.28515625" style="1" customWidth="1"/>
    <col min="5386" max="5386" width="19.7109375" style="1" customWidth="1"/>
    <col min="5387" max="5630" width="9.140625" style="1"/>
    <col min="5631" max="5631" width="5.7109375" style="1" bestFit="1" customWidth="1"/>
    <col min="5632" max="5632" width="45.28515625" style="1" customWidth="1"/>
    <col min="5633" max="5633" width="7.5703125" style="1" customWidth="1"/>
    <col min="5634" max="5634" width="11.85546875" style="1" customWidth="1"/>
    <col min="5635" max="5635" width="7.140625" style="1" customWidth="1"/>
    <col min="5636" max="5636" width="9.7109375" style="1" customWidth="1"/>
    <col min="5637" max="5637" width="17.42578125" style="1" customWidth="1"/>
    <col min="5638" max="5638" width="7.28515625" style="1" customWidth="1"/>
    <col min="5639" max="5639" width="28.140625" style="1" customWidth="1"/>
    <col min="5640" max="5640" width="7.140625" style="1" customWidth="1"/>
    <col min="5641" max="5641" width="25.28515625" style="1" customWidth="1"/>
    <col min="5642" max="5642" width="19.7109375" style="1" customWidth="1"/>
    <col min="5643" max="5886" width="9.140625" style="1"/>
    <col min="5887" max="5887" width="5.7109375" style="1" bestFit="1" customWidth="1"/>
    <col min="5888" max="5888" width="45.28515625" style="1" customWidth="1"/>
    <col min="5889" max="5889" width="7.5703125" style="1" customWidth="1"/>
    <col min="5890" max="5890" width="11.85546875" style="1" customWidth="1"/>
    <col min="5891" max="5891" width="7.140625" style="1" customWidth="1"/>
    <col min="5892" max="5892" width="9.7109375" style="1" customWidth="1"/>
    <col min="5893" max="5893" width="17.42578125" style="1" customWidth="1"/>
    <col min="5894" max="5894" width="7.28515625" style="1" customWidth="1"/>
    <col min="5895" max="5895" width="28.140625" style="1" customWidth="1"/>
    <col min="5896" max="5896" width="7.140625" style="1" customWidth="1"/>
    <col min="5897" max="5897" width="25.28515625" style="1" customWidth="1"/>
    <col min="5898" max="5898" width="19.7109375" style="1" customWidth="1"/>
    <col min="5899" max="6142" width="9.140625" style="1"/>
    <col min="6143" max="6143" width="5.7109375" style="1" bestFit="1" customWidth="1"/>
    <col min="6144" max="6144" width="45.28515625" style="1" customWidth="1"/>
    <col min="6145" max="6145" width="7.5703125" style="1" customWidth="1"/>
    <col min="6146" max="6146" width="11.85546875" style="1" customWidth="1"/>
    <col min="6147" max="6147" width="7.140625" style="1" customWidth="1"/>
    <col min="6148" max="6148" width="9.7109375" style="1" customWidth="1"/>
    <col min="6149" max="6149" width="17.42578125" style="1" customWidth="1"/>
    <col min="6150" max="6150" width="7.28515625" style="1" customWidth="1"/>
    <col min="6151" max="6151" width="28.140625" style="1" customWidth="1"/>
    <col min="6152" max="6152" width="7.140625" style="1" customWidth="1"/>
    <col min="6153" max="6153" width="25.28515625" style="1" customWidth="1"/>
    <col min="6154" max="6154" width="19.7109375" style="1" customWidth="1"/>
    <col min="6155" max="6398" width="9.140625" style="1"/>
    <col min="6399" max="6399" width="5.7109375" style="1" bestFit="1" customWidth="1"/>
    <col min="6400" max="6400" width="45.28515625" style="1" customWidth="1"/>
    <col min="6401" max="6401" width="7.5703125" style="1" customWidth="1"/>
    <col min="6402" max="6402" width="11.85546875" style="1" customWidth="1"/>
    <col min="6403" max="6403" width="7.140625" style="1" customWidth="1"/>
    <col min="6404" max="6404" width="9.7109375" style="1" customWidth="1"/>
    <col min="6405" max="6405" width="17.42578125" style="1" customWidth="1"/>
    <col min="6406" max="6406" width="7.28515625" style="1" customWidth="1"/>
    <col min="6407" max="6407" width="28.140625" style="1" customWidth="1"/>
    <col min="6408" max="6408" width="7.140625" style="1" customWidth="1"/>
    <col min="6409" max="6409" width="25.28515625" style="1" customWidth="1"/>
    <col min="6410" max="6410" width="19.7109375" style="1" customWidth="1"/>
    <col min="6411" max="6654" width="9.140625" style="1"/>
    <col min="6655" max="6655" width="5.7109375" style="1" bestFit="1" customWidth="1"/>
    <col min="6656" max="6656" width="45.28515625" style="1" customWidth="1"/>
    <col min="6657" max="6657" width="7.5703125" style="1" customWidth="1"/>
    <col min="6658" max="6658" width="11.85546875" style="1" customWidth="1"/>
    <col min="6659" max="6659" width="7.140625" style="1" customWidth="1"/>
    <col min="6660" max="6660" width="9.7109375" style="1" customWidth="1"/>
    <col min="6661" max="6661" width="17.42578125" style="1" customWidth="1"/>
    <col min="6662" max="6662" width="7.28515625" style="1" customWidth="1"/>
    <col min="6663" max="6663" width="28.140625" style="1" customWidth="1"/>
    <col min="6664" max="6664" width="7.140625" style="1" customWidth="1"/>
    <col min="6665" max="6665" width="25.28515625" style="1" customWidth="1"/>
    <col min="6666" max="6666" width="19.7109375" style="1" customWidth="1"/>
    <col min="6667" max="6910" width="9.140625" style="1"/>
    <col min="6911" max="6911" width="5.7109375" style="1" bestFit="1" customWidth="1"/>
    <col min="6912" max="6912" width="45.28515625" style="1" customWidth="1"/>
    <col min="6913" max="6913" width="7.5703125" style="1" customWidth="1"/>
    <col min="6914" max="6914" width="11.85546875" style="1" customWidth="1"/>
    <col min="6915" max="6915" width="7.140625" style="1" customWidth="1"/>
    <col min="6916" max="6916" width="9.7109375" style="1" customWidth="1"/>
    <col min="6917" max="6917" width="17.42578125" style="1" customWidth="1"/>
    <col min="6918" max="6918" width="7.28515625" style="1" customWidth="1"/>
    <col min="6919" max="6919" width="28.140625" style="1" customWidth="1"/>
    <col min="6920" max="6920" width="7.140625" style="1" customWidth="1"/>
    <col min="6921" max="6921" width="25.28515625" style="1" customWidth="1"/>
    <col min="6922" max="6922" width="19.7109375" style="1" customWidth="1"/>
    <col min="6923" max="7166" width="9.140625" style="1"/>
    <col min="7167" max="7167" width="5.7109375" style="1" bestFit="1" customWidth="1"/>
    <col min="7168" max="7168" width="45.28515625" style="1" customWidth="1"/>
    <col min="7169" max="7169" width="7.5703125" style="1" customWidth="1"/>
    <col min="7170" max="7170" width="11.85546875" style="1" customWidth="1"/>
    <col min="7171" max="7171" width="7.140625" style="1" customWidth="1"/>
    <col min="7172" max="7172" width="9.7109375" style="1" customWidth="1"/>
    <col min="7173" max="7173" width="17.42578125" style="1" customWidth="1"/>
    <col min="7174" max="7174" width="7.28515625" style="1" customWidth="1"/>
    <col min="7175" max="7175" width="28.140625" style="1" customWidth="1"/>
    <col min="7176" max="7176" width="7.140625" style="1" customWidth="1"/>
    <col min="7177" max="7177" width="25.28515625" style="1" customWidth="1"/>
    <col min="7178" max="7178" width="19.7109375" style="1" customWidth="1"/>
    <col min="7179" max="7422" width="9.140625" style="1"/>
    <col min="7423" max="7423" width="5.7109375" style="1" bestFit="1" customWidth="1"/>
    <col min="7424" max="7424" width="45.28515625" style="1" customWidth="1"/>
    <col min="7425" max="7425" width="7.5703125" style="1" customWidth="1"/>
    <col min="7426" max="7426" width="11.85546875" style="1" customWidth="1"/>
    <col min="7427" max="7427" width="7.140625" style="1" customWidth="1"/>
    <col min="7428" max="7428" width="9.7109375" style="1" customWidth="1"/>
    <col min="7429" max="7429" width="17.42578125" style="1" customWidth="1"/>
    <col min="7430" max="7430" width="7.28515625" style="1" customWidth="1"/>
    <col min="7431" max="7431" width="28.140625" style="1" customWidth="1"/>
    <col min="7432" max="7432" width="7.140625" style="1" customWidth="1"/>
    <col min="7433" max="7433" width="25.28515625" style="1" customWidth="1"/>
    <col min="7434" max="7434" width="19.7109375" style="1" customWidth="1"/>
    <col min="7435" max="7678" width="9.140625" style="1"/>
    <col min="7679" max="7679" width="5.7109375" style="1" bestFit="1" customWidth="1"/>
    <col min="7680" max="7680" width="45.28515625" style="1" customWidth="1"/>
    <col min="7681" max="7681" width="7.5703125" style="1" customWidth="1"/>
    <col min="7682" max="7682" width="11.85546875" style="1" customWidth="1"/>
    <col min="7683" max="7683" width="7.140625" style="1" customWidth="1"/>
    <col min="7684" max="7684" width="9.7109375" style="1" customWidth="1"/>
    <col min="7685" max="7685" width="17.42578125" style="1" customWidth="1"/>
    <col min="7686" max="7686" width="7.28515625" style="1" customWidth="1"/>
    <col min="7687" max="7687" width="28.140625" style="1" customWidth="1"/>
    <col min="7688" max="7688" width="7.140625" style="1" customWidth="1"/>
    <col min="7689" max="7689" width="25.28515625" style="1" customWidth="1"/>
    <col min="7690" max="7690" width="19.7109375" style="1" customWidth="1"/>
    <col min="7691" max="7934" width="9.140625" style="1"/>
    <col min="7935" max="7935" width="5.7109375" style="1" bestFit="1" customWidth="1"/>
    <col min="7936" max="7936" width="45.28515625" style="1" customWidth="1"/>
    <col min="7937" max="7937" width="7.5703125" style="1" customWidth="1"/>
    <col min="7938" max="7938" width="11.85546875" style="1" customWidth="1"/>
    <col min="7939" max="7939" width="7.140625" style="1" customWidth="1"/>
    <col min="7940" max="7940" width="9.7109375" style="1" customWidth="1"/>
    <col min="7941" max="7941" width="17.42578125" style="1" customWidth="1"/>
    <col min="7942" max="7942" width="7.28515625" style="1" customWidth="1"/>
    <col min="7943" max="7943" width="28.140625" style="1" customWidth="1"/>
    <col min="7944" max="7944" width="7.140625" style="1" customWidth="1"/>
    <col min="7945" max="7945" width="25.28515625" style="1" customWidth="1"/>
    <col min="7946" max="7946" width="19.7109375" style="1" customWidth="1"/>
    <col min="7947" max="8190" width="9.140625" style="1"/>
    <col min="8191" max="8191" width="5.7109375" style="1" bestFit="1" customWidth="1"/>
    <col min="8192" max="8192" width="45.28515625" style="1" customWidth="1"/>
    <col min="8193" max="8193" width="7.5703125" style="1" customWidth="1"/>
    <col min="8194" max="8194" width="11.85546875" style="1" customWidth="1"/>
    <col min="8195" max="8195" width="7.140625" style="1" customWidth="1"/>
    <col min="8196" max="8196" width="9.7109375" style="1" customWidth="1"/>
    <col min="8197" max="8197" width="17.42578125" style="1" customWidth="1"/>
    <col min="8198" max="8198" width="7.28515625" style="1" customWidth="1"/>
    <col min="8199" max="8199" width="28.140625" style="1" customWidth="1"/>
    <col min="8200" max="8200" width="7.140625" style="1" customWidth="1"/>
    <col min="8201" max="8201" width="25.28515625" style="1" customWidth="1"/>
    <col min="8202" max="8202" width="19.7109375" style="1" customWidth="1"/>
    <col min="8203" max="8446" width="9.140625" style="1"/>
    <col min="8447" max="8447" width="5.7109375" style="1" bestFit="1" customWidth="1"/>
    <col min="8448" max="8448" width="45.28515625" style="1" customWidth="1"/>
    <col min="8449" max="8449" width="7.5703125" style="1" customWidth="1"/>
    <col min="8450" max="8450" width="11.85546875" style="1" customWidth="1"/>
    <col min="8451" max="8451" width="7.140625" style="1" customWidth="1"/>
    <col min="8452" max="8452" width="9.7109375" style="1" customWidth="1"/>
    <col min="8453" max="8453" width="17.42578125" style="1" customWidth="1"/>
    <col min="8454" max="8454" width="7.28515625" style="1" customWidth="1"/>
    <col min="8455" max="8455" width="28.140625" style="1" customWidth="1"/>
    <col min="8456" max="8456" width="7.140625" style="1" customWidth="1"/>
    <col min="8457" max="8457" width="25.28515625" style="1" customWidth="1"/>
    <col min="8458" max="8458" width="19.7109375" style="1" customWidth="1"/>
    <col min="8459" max="8702" width="9.140625" style="1"/>
    <col min="8703" max="8703" width="5.7109375" style="1" bestFit="1" customWidth="1"/>
    <col min="8704" max="8704" width="45.28515625" style="1" customWidth="1"/>
    <col min="8705" max="8705" width="7.5703125" style="1" customWidth="1"/>
    <col min="8706" max="8706" width="11.85546875" style="1" customWidth="1"/>
    <col min="8707" max="8707" width="7.140625" style="1" customWidth="1"/>
    <col min="8708" max="8708" width="9.7109375" style="1" customWidth="1"/>
    <col min="8709" max="8709" width="17.42578125" style="1" customWidth="1"/>
    <col min="8710" max="8710" width="7.28515625" style="1" customWidth="1"/>
    <col min="8711" max="8711" width="28.140625" style="1" customWidth="1"/>
    <col min="8712" max="8712" width="7.140625" style="1" customWidth="1"/>
    <col min="8713" max="8713" width="25.28515625" style="1" customWidth="1"/>
    <col min="8714" max="8714" width="19.7109375" style="1" customWidth="1"/>
    <col min="8715" max="8958" width="9.140625" style="1"/>
    <col min="8959" max="8959" width="5.7109375" style="1" bestFit="1" customWidth="1"/>
    <col min="8960" max="8960" width="45.28515625" style="1" customWidth="1"/>
    <col min="8961" max="8961" width="7.5703125" style="1" customWidth="1"/>
    <col min="8962" max="8962" width="11.85546875" style="1" customWidth="1"/>
    <col min="8963" max="8963" width="7.140625" style="1" customWidth="1"/>
    <col min="8964" max="8964" width="9.7109375" style="1" customWidth="1"/>
    <col min="8965" max="8965" width="17.42578125" style="1" customWidth="1"/>
    <col min="8966" max="8966" width="7.28515625" style="1" customWidth="1"/>
    <col min="8967" max="8967" width="28.140625" style="1" customWidth="1"/>
    <col min="8968" max="8968" width="7.140625" style="1" customWidth="1"/>
    <col min="8969" max="8969" width="25.28515625" style="1" customWidth="1"/>
    <col min="8970" max="8970" width="19.7109375" style="1" customWidth="1"/>
    <col min="8971" max="9214" width="9.140625" style="1"/>
    <col min="9215" max="9215" width="5.7109375" style="1" bestFit="1" customWidth="1"/>
    <col min="9216" max="9216" width="45.28515625" style="1" customWidth="1"/>
    <col min="9217" max="9217" width="7.5703125" style="1" customWidth="1"/>
    <col min="9218" max="9218" width="11.85546875" style="1" customWidth="1"/>
    <col min="9219" max="9219" width="7.140625" style="1" customWidth="1"/>
    <col min="9220" max="9220" width="9.7109375" style="1" customWidth="1"/>
    <col min="9221" max="9221" width="17.42578125" style="1" customWidth="1"/>
    <col min="9222" max="9222" width="7.28515625" style="1" customWidth="1"/>
    <col min="9223" max="9223" width="28.140625" style="1" customWidth="1"/>
    <col min="9224" max="9224" width="7.140625" style="1" customWidth="1"/>
    <col min="9225" max="9225" width="25.28515625" style="1" customWidth="1"/>
    <col min="9226" max="9226" width="19.7109375" style="1" customWidth="1"/>
    <col min="9227" max="9470" width="9.140625" style="1"/>
    <col min="9471" max="9471" width="5.7109375" style="1" bestFit="1" customWidth="1"/>
    <col min="9472" max="9472" width="45.28515625" style="1" customWidth="1"/>
    <col min="9473" max="9473" width="7.5703125" style="1" customWidth="1"/>
    <col min="9474" max="9474" width="11.85546875" style="1" customWidth="1"/>
    <col min="9475" max="9475" width="7.140625" style="1" customWidth="1"/>
    <col min="9476" max="9476" width="9.7109375" style="1" customWidth="1"/>
    <col min="9477" max="9477" width="17.42578125" style="1" customWidth="1"/>
    <col min="9478" max="9478" width="7.28515625" style="1" customWidth="1"/>
    <col min="9479" max="9479" width="28.140625" style="1" customWidth="1"/>
    <col min="9480" max="9480" width="7.140625" style="1" customWidth="1"/>
    <col min="9481" max="9481" width="25.28515625" style="1" customWidth="1"/>
    <col min="9482" max="9482" width="19.7109375" style="1" customWidth="1"/>
    <col min="9483" max="9726" width="9.140625" style="1"/>
    <col min="9727" max="9727" width="5.7109375" style="1" bestFit="1" customWidth="1"/>
    <col min="9728" max="9728" width="45.28515625" style="1" customWidth="1"/>
    <col min="9729" max="9729" width="7.5703125" style="1" customWidth="1"/>
    <col min="9730" max="9730" width="11.85546875" style="1" customWidth="1"/>
    <col min="9731" max="9731" width="7.140625" style="1" customWidth="1"/>
    <col min="9732" max="9732" width="9.7109375" style="1" customWidth="1"/>
    <col min="9733" max="9733" width="17.42578125" style="1" customWidth="1"/>
    <col min="9734" max="9734" width="7.28515625" style="1" customWidth="1"/>
    <col min="9735" max="9735" width="28.140625" style="1" customWidth="1"/>
    <col min="9736" max="9736" width="7.140625" style="1" customWidth="1"/>
    <col min="9737" max="9737" width="25.28515625" style="1" customWidth="1"/>
    <col min="9738" max="9738" width="19.7109375" style="1" customWidth="1"/>
    <col min="9739" max="9982" width="9.140625" style="1"/>
    <col min="9983" max="9983" width="5.7109375" style="1" bestFit="1" customWidth="1"/>
    <col min="9984" max="9984" width="45.28515625" style="1" customWidth="1"/>
    <col min="9985" max="9985" width="7.5703125" style="1" customWidth="1"/>
    <col min="9986" max="9986" width="11.85546875" style="1" customWidth="1"/>
    <col min="9987" max="9987" width="7.140625" style="1" customWidth="1"/>
    <col min="9988" max="9988" width="9.7109375" style="1" customWidth="1"/>
    <col min="9989" max="9989" width="17.42578125" style="1" customWidth="1"/>
    <col min="9990" max="9990" width="7.28515625" style="1" customWidth="1"/>
    <col min="9991" max="9991" width="28.140625" style="1" customWidth="1"/>
    <col min="9992" max="9992" width="7.140625" style="1" customWidth="1"/>
    <col min="9993" max="9993" width="25.28515625" style="1" customWidth="1"/>
    <col min="9994" max="9994" width="19.7109375" style="1" customWidth="1"/>
    <col min="9995" max="10238" width="9.140625" style="1"/>
    <col min="10239" max="10239" width="5.7109375" style="1" bestFit="1" customWidth="1"/>
    <col min="10240" max="10240" width="45.28515625" style="1" customWidth="1"/>
    <col min="10241" max="10241" width="7.5703125" style="1" customWidth="1"/>
    <col min="10242" max="10242" width="11.85546875" style="1" customWidth="1"/>
    <col min="10243" max="10243" width="7.140625" style="1" customWidth="1"/>
    <col min="10244" max="10244" width="9.7109375" style="1" customWidth="1"/>
    <col min="10245" max="10245" width="17.42578125" style="1" customWidth="1"/>
    <col min="10246" max="10246" width="7.28515625" style="1" customWidth="1"/>
    <col min="10247" max="10247" width="28.140625" style="1" customWidth="1"/>
    <col min="10248" max="10248" width="7.140625" style="1" customWidth="1"/>
    <col min="10249" max="10249" width="25.28515625" style="1" customWidth="1"/>
    <col min="10250" max="10250" width="19.7109375" style="1" customWidth="1"/>
    <col min="10251" max="10494" width="9.140625" style="1"/>
    <col min="10495" max="10495" width="5.7109375" style="1" bestFit="1" customWidth="1"/>
    <col min="10496" max="10496" width="45.28515625" style="1" customWidth="1"/>
    <col min="10497" max="10497" width="7.5703125" style="1" customWidth="1"/>
    <col min="10498" max="10498" width="11.85546875" style="1" customWidth="1"/>
    <col min="10499" max="10499" width="7.140625" style="1" customWidth="1"/>
    <col min="10500" max="10500" width="9.7109375" style="1" customWidth="1"/>
    <col min="10501" max="10501" width="17.42578125" style="1" customWidth="1"/>
    <col min="10502" max="10502" width="7.28515625" style="1" customWidth="1"/>
    <col min="10503" max="10503" width="28.140625" style="1" customWidth="1"/>
    <col min="10504" max="10504" width="7.140625" style="1" customWidth="1"/>
    <col min="10505" max="10505" width="25.28515625" style="1" customWidth="1"/>
    <col min="10506" max="10506" width="19.7109375" style="1" customWidth="1"/>
    <col min="10507" max="10750" width="9.140625" style="1"/>
    <col min="10751" max="10751" width="5.7109375" style="1" bestFit="1" customWidth="1"/>
    <col min="10752" max="10752" width="45.28515625" style="1" customWidth="1"/>
    <col min="10753" max="10753" width="7.5703125" style="1" customWidth="1"/>
    <col min="10754" max="10754" width="11.85546875" style="1" customWidth="1"/>
    <col min="10755" max="10755" width="7.140625" style="1" customWidth="1"/>
    <col min="10756" max="10756" width="9.7109375" style="1" customWidth="1"/>
    <col min="10757" max="10757" width="17.42578125" style="1" customWidth="1"/>
    <col min="10758" max="10758" width="7.28515625" style="1" customWidth="1"/>
    <col min="10759" max="10759" width="28.140625" style="1" customWidth="1"/>
    <col min="10760" max="10760" width="7.140625" style="1" customWidth="1"/>
    <col min="10761" max="10761" width="25.28515625" style="1" customWidth="1"/>
    <col min="10762" max="10762" width="19.7109375" style="1" customWidth="1"/>
    <col min="10763" max="11006" width="9.140625" style="1"/>
    <col min="11007" max="11007" width="5.7109375" style="1" bestFit="1" customWidth="1"/>
    <col min="11008" max="11008" width="45.28515625" style="1" customWidth="1"/>
    <col min="11009" max="11009" width="7.5703125" style="1" customWidth="1"/>
    <col min="11010" max="11010" width="11.85546875" style="1" customWidth="1"/>
    <col min="11011" max="11011" width="7.140625" style="1" customWidth="1"/>
    <col min="11012" max="11012" width="9.7109375" style="1" customWidth="1"/>
    <col min="11013" max="11013" width="17.42578125" style="1" customWidth="1"/>
    <col min="11014" max="11014" width="7.28515625" style="1" customWidth="1"/>
    <col min="11015" max="11015" width="28.140625" style="1" customWidth="1"/>
    <col min="11016" max="11016" width="7.140625" style="1" customWidth="1"/>
    <col min="11017" max="11017" width="25.28515625" style="1" customWidth="1"/>
    <col min="11018" max="11018" width="19.7109375" style="1" customWidth="1"/>
    <col min="11019" max="11262" width="9.140625" style="1"/>
    <col min="11263" max="11263" width="5.7109375" style="1" bestFit="1" customWidth="1"/>
    <col min="11264" max="11264" width="45.28515625" style="1" customWidth="1"/>
    <col min="11265" max="11265" width="7.5703125" style="1" customWidth="1"/>
    <col min="11266" max="11266" width="11.85546875" style="1" customWidth="1"/>
    <col min="11267" max="11267" width="7.140625" style="1" customWidth="1"/>
    <col min="11268" max="11268" width="9.7109375" style="1" customWidth="1"/>
    <col min="11269" max="11269" width="17.42578125" style="1" customWidth="1"/>
    <col min="11270" max="11270" width="7.28515625" style="1" customWidth="1"/>
    <col min="11271" max="11271" width="28.140625" style="1" customWidth="1"/>
    <col min="11272" max="11272" width="7.140625" style="1" customWidth="1"/>
    <col min="11273" max="11273" width="25.28515625" style="1" customWidth="1"/>
    <col min="11274" max="11274" width="19.7109375" style="1" customWidth="1"/>
    <col min="11275" max="11518" width="9.140625" style="1"/>
    <col min="11519" max="11519" width="5.7109375" style="1" bestFit="1" customWidth="1"/>
    <col min="11520" max="11520" width="45.28515625" style="1" customWidth="1"/>
    <col min="11521" max="11521" width="7.5703125" style="1" customWidth="1"/>
    <col min="11522" max="11522" width="11.85546875" style="1" customWidth="1"/>
    <col min="11523" max="11523" width="7.140625" style="1" customWidth="1"/>
    <col min="11524" max="11524" width="9.7109375" style="1" customWidth="1"/>
    <col min="11525" max="11525" width="17.42578125" style="1" customWidth="1"/>
    <col min="11526" max="11526" width="7.28515625" style="1" customWidth="1"/>
    <col min="11527" max="11527" width="28.140625" style="1" customWidth="1"/>
    <col min="11528" max="11528" width="7.140625" style="1" customWidth="1"/>
    <col min="11529" max="11529" width="25.28515625" style="1" customWidth="1"/>
    <col min="11530" max="11530" width="19.7109375" style="1" customWidth="1"/>
    <col min="11531" max="11774" width="9.140625" style="1"/>
    <col min="11775" max="11775" width="5.7109375" style="1" bestFit="1" customWidth="1"/>
    <col min="11776" max="11776" width="45.28515625" style="1" customWidth="1"/>
    <col min="11777" max="11777" width="7.5703125" style="1" customWidth="1"/>
    <col min="11778" max="11778" width="11.85546875" style="1" customWidth="1"/>
    <col min="11779" max="11779" width="7.140625" style="1" customWidth="1"/>
    <col min="11780" max="11780" width="9.7109375" style="1" customWidth="1"/>
    <col min="11781" max="11781" width="17.42578125" style="1" customWidth="1"/>
    <col min="11782" max="11782" width="7.28515625" style="1" customWidth="1"/>
    <col min="11783" max="11783" width="28.140625" style="1" customWidth="1"/>
    <col min="11784" max="11784" width="7.140625" style="1" customWidth="1"/>
    <col min="11785" max="11785" width="25.28515625" style="1" customWidth="1"/>
    <col min="11786" max="11786" width="19.7109375" style="1" customWidth="1"/>
    <col min="11787" max="12030" width="9.140625" style="1"/>
    <col min="12031" max="12031" width="5.7109375" style="1" bestFit="1" customWidth="1"/>
    <col min="12032" max="12032" width="45.28515625" style="1" customWidth="1"/>
    <col min="12033" max="12033" width="7.5703125" style="1" customWidth="1"/>
    <col min="12034" max="12034" width="11.85546875" style="1" customWidth="1"/>
    <col min="12035" max="12035" width="7.140625" style="1" customWidth="1"/>
    <col min="12036" max="12036" width="9.7109375" style="1" customWidth="1"/>
    <col min="12037" max="12037" width="17.42578125" style="1" customWidth="1"/>
    <col min="12038" max="12038" width="7.28515625" style="1" customWidth="1"/>
    <col min="12039" max="12039" width="28.140625" style="1" customWidth="1"/>
    <col min="12040" max="12040" width="7.140625" style="1" customWidth="1"/>
    <col min="12041" max="12041" width="25.28515625" style="1" customWidth="1"/>
    <col min="12042" max="12042" width="19.7109375" style="1" customWidth="1"/>
    <col min="12043" max="12286" width="9.140625" style="1"/>
    <col min="12287" max="12287" width="5.7109375" style="1" bestFit="1" customWidth="1"/>
    <col min="12288" max="12288" width="45.28515625" style="1" customWidth="1"/>
    <col min="12289" max="12289" width="7.5703125" style="1" customWidth="1"/>
    <col min="12290" max="12290" width="11.85546875" style="1" customWidth="1"/>
    <col min="12291" max="12291" width="7.140625" style="1" customWidth="1"/>
    <col min="12292" max="12292" width="9.7109375" style="1" customWidth="1"/>
    <col min="12293" max="12293" width="17.42578125" style="1" customWidth="1"/>
    <col min="12294" max="12294" width="7.28515625" style="1" customWidth="1"/>
    <col min="12295" max="12295" width="28.140625" style="1" customWidth="1"/>
    <col min="12296" max="12296" width="7.140625" style="1" customWidth="1"/>
    <col min="12297" max="12297" width="25.28515625" style="1" customWidth="1"/>
    <col min="12298" max="12298" width="19.7109375" style="1" customWidth="1"/>
    <col min="12299" max="12542" width="9.140625" style="1"/>
    <col min="12543" max="12543" width="5.7109375" style="1" bestFit="1" customWidth="1"/>
    <col min="12544" max="12544" width="45.28515625" style="1" customWidth="1"/>
    <col min="12545" max="12545" width="7.5703125" style="1" customWidth="1"/>
    <col min="12546" max="12546" width="11.85546875" style="1" customWidth="1"/>
    <col min="12547" max="12547" width="7.140625" style="1" customWidth="1"/>
    <col min="12548" max="12548" width="9.7109375" style="1" customWidth="1"/>
    <col min="12549" max="12549" width="17.42578125" style="1" customWidth="1"/>
    <col min="12550" max="12550" width="7.28515625" style="1" customWidth="1"/>
    <col min="12551" max="12551" width="28.140625" style="1" customWidth="1"/>
    <col min="12552" max="12552" width="7.140625" style="1" customWidth="1"/>
    <col min="12553" max="12553" width="25.28515625" style="1" customWidth="1"/>
    <col min="12554" max="12554" width="19.7109375" style="1" customWidth="1"/>
    <col min="12555" max="12798" width="9.140625" style="1"/>
    <col min="12799" max="12799" width="5.7109375" style="1" bestFit="1" customWidth="1"/>
    <col min="12800" max="12800" width="45.28515625" style="1" customWidth="1"/>
    <col min="12801" max="12801" width="7.5703125" style="1" customWidth="1"/>
    <col min="12802" max="12802" width="11.85546875" style="1" customWidth="1"/>
    <col min="12803" max="12803" width="7.140625" style="1" customWidth="1"/>
    <col min="12804" max="12804" width="9.7109375" style="1" customWidth="1"/>
    <col min="12805" max="12805" width="17.42578125" style="1" customWidth="1"/>
    <col min="12806" max="12806" width="7.28515625" style="1" customWidth="1"/>
    <col min="12807" max="12807" width="28.140625" style="1" customWidth="1"/>
    <col min="12808" max="12808" width="7.140625" style="1" customWidth="1"/>
    <col min="12809" max="12809" width="25.28515625" style="1" customWidth="1"/>
    <col min="12810" max="12810" width="19.7109375" style="1" customWidth="1"/>
    <col min="12811" max="13054" width="9.140625" style="1"/>
    <col min="13055" max="13055" width="5.7109375" style="1" bestFit="1" customWidth="1"/>
    <col min="13056" max="13056" width="45.28515625" style="1" customWidth="1"/>
    <col min="13057" max="13057" width="7.5703125" style="1" customWidth="1"/>
    <col min="13058" max="13058" width="11.85546875" style="1" customWidth="1"/>
    <col min="13059" max="13059" width="7.140625" style="1" customWidth="1"/>
    <col min="13060" max="13060" width="9.7109375" style="1" customWidth="1"/>
    <col min="13061" max="13061" width="17.42578125" style="1" customWidth="1"/>
    <col min="13062" max="13062" width="7.28515625" style="1" customWidth="1"/>
    <col min="13063" max="13063" width="28.140625" style="1" customWidth="1"/>
    <col min="13064" max="13064" width="7.140625" style="1" customWidth="1"/>
    <col min="13065" max="13065" width="25.28515625" style="1" customWidth="1"/>
    <col min="13066" max="13066" width="19.7109375" style="1" customWidth="1"/>
    <col min="13067" max="13310" width="9.140625" style="1"/>
    <col min="13311" max="13311" width="5.7109375" style="1" bestFit="1" customWidth="1"/>
    <col min="13312" max="13312" width="45.28515625" style="1" customWidth="1"/>
    <col min="13313" max="13313" width="7.5703125" style="1" customWidth="1"/>
    <col min="13314" max="13314" width="11.85546875" style="1" customWidth="1"/>
    <col min="13315" max="13315" width="7.140625" style="1" customWidth="1"/>
    <col min="13316" max="13316" width="9.7109375" style="1" customWidth="1"/>
    <col min="13317" max="13317" width="17.42578125" style="1" customWidth="1"/>
    <col min="13318" max="13318" width="7.28515625" style="1" customWidth="1"/>
    <col min="13319" max="13319" width="28.140625" style="1" customWidth="1"/>
    <col min="13320" max="13320" width="7.140625" style="1" customWidth="1"/>
    <col min="13321" max="13321" width="25.28515625" style="1" customWidth="1"/>
    <col min="13322" max="13322" width="19.7109375" style="1" customWidth="1"/>
    <col min="13323" max="13566" width="9.140625" style="1"/>
    <col min="13567" max="13567" width="5.7109375" style="1" bestFit="1" customWidth="1"/>
    <col min="13568" max="13568" width="45.28515625" style="1" customWidth="1"/>
    <col min="13569" max="13569" width="7.5703125" style="1" customWidth="1"/>
    <col min="13570" max="13570" width="11.85546875" style="1" customWidth="1"/>
    <col min="13571" max="13571" width="7.140625" style="1" customWidth="1"/>
    <col min="13572" max="13572" width="9.7109375" style="1" customWidth="1"/>
    <col min="13573" max="13573" width="17.42578125" style="1" customWidth="1"/>
    <col min="13574" max="13574" width="7.28515625" style="1" customWidth="1"/>
    <col min="13575" max="13575" width="28.140625" style="1" customWidth="1"/>
    <col min="13576" max="13576" width="7.140625" style="1" customWidth="1"/>
    <col min="13577" max="13577" width="25.28515625" style="1" customWidth="1"/>
    <col min="13578" max="13578" width="19.7109375" style="1" customWidth="1"/>
    <col min="13579" max="13822" width="9.140625" style="1"/>
    <col min="13823" max="13823" width="5.7109375" style="1" bestFit="1" customWidth="1"/>
    <col min="13824" max="13824" width="45.28515625" style="1" customWidth="1"/>
    <col min="13825" max="13825" width="7.5703125" style="1" customWidth="1"/>
    <col min="13826" max="13826" width="11.85546875" style="1" customWidth="1"/>
    <col min="13827" max="13827" width="7.140625" style="1" customWidth="1"/>
    <col min="13828" max="13828" width="9.7109375" style="1" customWidth="1"/>
    <col min="13829" max="13829" width="17.42578125" style="1" customWidth="1"/>
    <col min="13830" max="13830" width="7.28515625" style="1" customWidth="1"/>
    <col min="13831" max="13831" width="28.140625" style="1" customWidth="1"/>
    <col min="13832" max="13832" width="7.140625" style="1" customWidth="1"/>
    <col min="13833" max="13833" width="25.28515625" style="1" customWidth="1"/>
    <col min="13834" max="13834" width="19.7109375" style="1" customWidth="1"/>
    <col min="13835" max="14078" width="9.140625" style="1"/>
    <col min="14079" max="14079" width="5.7109375" style="1" bestFit="1" customWidth="1"/>
    <col min="14080" max="14080" width="45.28515625" style="1" customWidth="1"/>
    <col min="14081" max="14081" width="7.5703125" style="1" customWidth="1"/>
    <col min="14082" max="14082" width="11.85546875" style="1" customWidth="1"/>
    <col min="14083" max="14083" width="7.140625" style="1" customWidth="1"/>
    <col min="14084" max="14084" width="9.7109375" style="1" customWidth="1"/>
    <col min="14085" max="14085" width="17.42578125" style="1" customWidth="1"/>
    <col min="14086" max="14086" width="7.28515625" style="1" customWidth="1"/>
    <col min="14087" max="14087" width="28.140625" style="1" customWidth="1"/>
    <col min="14088" max="14088" width="7.140625" style="1" customWidth="1"/>
    <col min="14089" max="14089" width="25.28515625" style="1" customWidth="1"/>
    <col min="14090" max="14090" width="19.7109375" style="1" customWidth="1"/>
    <col min="14091" max="14334" width="9.140625" style="1"/>
    <col min="14335" max="14335" width="5.7109375" style="1" bestFit="1" customWidth="1"/>
    <col min="14336" max="14336" width="45.28515625" style="1" customWidth="1"/>
    <col min="14337" max="14337" width="7.5703125" style="1" customWidth="1"/>
    <col min="14338" max="14338" width="11.85546875" style="1" customWidth="1"/>
    <col min="14339" max="14339" width="7.140625" style="1" customWidth="1"/>
    <col min="14340" max="14340" width="9.7109375" style="1" customWidth="1"/>
    <col min="14341" max="14341" width="17.42578125" style="1" customWidth="1"/>
    <col min="14342" max="14342" width="7.28515625" style="1" customWidth="1"/>
    <col min="14343" max="14343" width="28.140625" style="1" customWidth="1"/>
    <col min="14344" max="14344" width="7.140625" style="1" customWidth="1"/>
    <col min="14345" max="14345" width="25.28515625" style="1" customWidth="1"/>
    <col min="14346" max="14346" width="19.7109375" style="1" customWidth="1"/>
    <col min="14347" max="14590" width="9.140625" style="1"/>
    <col min="14591" max="14591" width="5.7109375" style="1" bestFit="1" customWidth="1"/>
    <col min="14592" max="14592" width="45.28515625" style="1" customWidth="1"/>
    <col min="14593" max="14593" width="7.5703125" style="1" customWidth="1"/>
    <col min="14594" max="14594" width="11.85546875" style="1" customWidth="1"/>
    <col min="14595" max="14595" width="7.140625" style="1" customWidth="1"/>
    <col min="14596" max="14596" width="9.7109375" style="1" customWidth="1"/>
    <col min="14597" max="14597" width="17.42578125" style="1" customWidth="1"/>
    <col min="14598" max="14598" width="7.28515625" style="1" customWidth="1"/>
    <col min="14599" max="14599" width="28.140625" style="1" customWidth="1"/>
    <col min="14600" max="14600" width="7.140625" style="1" customWidth="1"/>
    <col min="14601" max="14601" width="25.28515625" style="1" customWidth="1"/>
    <col min="14602" max="14602" width="19.7109375" style="1" customWidth="1"/>
    <col min="14603" max="14846" width="9.140625" style="1"/>
    <col min="14847" max="14847" width="5.7109375" style="1" bestFit="1" customWidth="1"/>
    <col min="14848" max="14848" width="45.28515625" style="1" customWidth="1"/>
    <col min="14849" max="14849" width="7.5703125" style="1" customWidth="1"/>
    <col min="14850" max="14850" width="11.85546875" style="1" customWidth="1"/>
    <col min="14851" max="14851" width="7.140625" style="1" customWidth="1"/>
    <col min="14852" max="14852" width="9.7109375" style="1" customWidth="1"/>
    <col min="14853" max="14853" width="17.42578125" style="1" customWidth="1"/>
    <col min="14854" max="14854" width="7.28515625" style="1" customWidth="1"/>
    <col min="14855" max="14855" width="28.140625" style="1" customWidth="1"/>
    <col min="14856" max="14856" width="7.140625" style="1" customWidth="1"/>
    <col min="14857" max="14857" width="25.28515625" style="1" customWidth="1"/>
    <col min="14858" max="14858" width="19.7109375" style="1" customWidth="1"/>
    <col min="14859" max="15102" width="9.140625" style="1"/>
    <col min="15103" max="15103" width="5.7109375" style="1" bestFit="1" customWidth="1"/>
    <col min="15104" max="15104" width="45.28515625" style="1" customWidth="1"/>
    <col min="15105" max="15105" width="7.5703125" style="1" customWidth="1"/>
    <col min="15106" max="15106" width="11.85546875" style="1" customWidth="1"/>
    <col min="15107" max="15107" width="7.140625" style="1" customWidth="1"/>
    <col min="15108" max="15108" width="9.7109375" style="1" customWidth="1"/>
    <col min="15109" max="15109" width="17.42578125" style="1" customWidth="1"/>
    <col min="15110" max="15110" width="7.28515625" style="1" customWidth="1"/>
    <col min="15111" max="15111" width="28.140625" style="1" customWidth="1"/>
    <col min="15112" max="15112" width="7.140625" style="1" customWidth="1"/>
    <col min="15113" max="15113" width="25.28515625" style="1" customWidth="1"/>
    <col min="15114" max="15114" width="19.7109375" style="1" customWidth="1"/>
    <col min="15115" max="15358" width="9.140625" style="1"/>
    <col min="15359" max="15359" width="5.7109375" style="1" bestFit="1" customWidth="1"/>
    <col min="15360" max="15360" width="45.28515625" style="1" customWidth="1"/>
    <col min="15361" max="15361" width="7.5703125" style="1" customWidth="1"/>
    <col min="15362" max="15362" width="11.85546875" style="1" customWidth="1"/>
    <col min="15363" max="15363" width="7.140625" style="1" customWidth="1"/>
    <col min="15364" max="15364" width="9.7109375" style="1" customWidth="1"/>
    <col min="15365" max="15365" width="17.42578125" style="1" customWidth="1"/>
    <col min="15366" max="15366" width="7.28515625" style="1" customWidth="1"/>
    <col min="15367" max="15367" width="28.140625" style="1" customWidth="1"/>
    <col min="15368" max="15368" width="7.140625" style="1" customWidth="1"/>
    <col min="15369" max="15369" width="25.28515625" style="1" customWidth="1"/>
    <col min="15370" max="15370" width="19.7109375" style="1" customWidth="1"/>
    <col min="15371" max="15614" width="9.140625" style="1"/>
    <col min="15615" max="15615" width="5.7109375" style="1" bestFit="1" customWidth="1"/>
    <col min="15616" max="15616" width="45.28515625" style="1" customWidth="1"/>
    <col min="15617" max="15617" width="7.5703125" style="1" customWidth="1"/>
    <col min="15618" max="15618" width="11.85546875" style="1" customWidth="1"/>
    <col min="15619" max="15619" width="7.140625" style="1" customWidth="1"/>
    <col min="15620" max="15620" width="9.7109375" style="1" customWidth="1"/>
    <col min="15621" max="15621" width="17.42578125" style="1" customWidth="1"/>
    <col min="15622" max="15622" width="7.28515625" style="1" customWidth="1"/>
    <col min="15623" max="15623" width="28.140625" style="1" customWidth="1"/>
    <col min="15624" max="15624" width="7.140625" style="1" customWidth="1"/>
    <col min="15625" max="15625" width="25.28515625" style="1" customWidth="1"/>
    <col min="15626" max="15626" width="19.7109375" style="1" customWidth="1"/>
    <col min="15627" max="15870" width="9.140625" style="1"/>
    <col min="15871" max="15871" width="5.7109375" style="1" bestFit="1" customWidth="1"/>
    <col min="15872" max="15872" width="45.28515625" style="1" customWidth="1"/>
    <col min="15873" max="15873" width="7.5703125" style="1" customWidth="1"/>
    <col min="15874" max="15874" width="11.85546875" style="1" customWidth="1"/>
    <col min="15875" max="15875" width="7.140625" style="1" customWidth="1"/>
    <col min="15876" max="15876" width="9.7109375" style="1" customWidth="1"/>
    <col min="15877" max="15877" width="17.42578125" style="1" customWidth="1"/>
    <col min="15878" max="15878" width="7.28515625" style="1" customWidth="1"/>
    <col min="15879" max="15879" width="28.140625" style="1" customWidth="1"/>
    <col min="15880" max="15880" width="7.140625" style="1" customWidth="1"/>
    <col min="15881" max="15881" width="25.28515625" style="1" customWidth="1"/>
    <col min="15882" max="15882" width="19.7109375" style="1" customWidth="1"/>
    <col min="15883" max="16126" width="9.140625" style="1"/>
    <col min="16127" max="16127" width="5.7109375" style="1" bestFit="1" customWidth="1"/>
    <col min="16128" max="16128" width="45.28515625" style="1" customWidth="1"/>
    <col min="16129" max="16129" width="7.5703125" style="1" customWidth="1"/>
    <col min="16130" max="16130" width="11.85546875" style="1" customWidth="1"/>
    <col min="16131" max="16131" width="7.140625" style="1" customWidth="1"/>
    <col min="16132" max="16132" width="9.7109375" style="1" customWidth="1"/>
    <col min="16133" max="16133" width="17.42578125" style="1" customWidth="1"/>
    <col min="16134" max="16134" width="7.28515625" style="1" customWidth="1"/>
    <col min="16135" max="16135" width="28.140625" style="1" customWidth="1"/>
    <col min="16136" max="16136" width="7.140625" style="1" customWidth="1"/>
    <col min="16137" max="16137" width="25.28515625" style="1" customWidth="1"/>
    <col min="16138" max="16138" width="19.7109375" style="1" customWidth="1"/>
    <col min="16139" max="16384" width="9.140625" style="1"/>
  </cols>
  <sheetData>
    <row r="1" spans="1:18" customFormat="1" ht="18" x14ac:dyDescent="0.25">
      <c r="A1" s="146" t="s">
        <v>390</v>
      </c>
      <c r="B1" s="146"/>
      <c r="C1" s="1"/>
      <c r="D1" s="1"/>
      <c r="E1" s="1"/>
      <c r="F1" s="1"/>
      <c r="G1" s="1"/>
      <c r="H1" s="1"/>
      <c r="I1" s="1"/>
      <c r="J1" s="1"/>
      <c r="K1" s="146" t="s">
        <v>391</v>
      </c>
      <c r="L1" s="147"/>
      <c r="M1" s="147"/>
      <c r="N1" s="147"/>
      <c r="O1" s="147"/>
    </row>
    <row r="2" spans="1:18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63" t="s">
        <v>151</v>
      </c>
      <c r="M3" s="164"/>
    </row>
    <row r="4" spans="1:18" customFormat="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64"/>
      <c r="M4" s="164"/>
    </row>
    <row r="5" spans="1:18" customFormat="1" ht="20.25" x14ac:dyDescent="0.3">
      <c r="A5" s="1"/>
      <c r="B5" s="47" t="s">
        <v>0</v>
      </c>
      <c r="C5" s="78"/>
      <c r="D5" s="48"/>
      <c r="E5" s="48"/>
      <c r="F5" s="48"/>
      <c r="G5" s="48"/>
      <c r="H5" s="48"/>
      <c r="I5" s="48"/>
      <c r="J5" s="48"/>
      <c r="K5" s="1"/>
      <c r="L5" s="1"/>
      <c r="M5" s="1"/>
    </row>
    <row r="6" spans="1:18" customFormat="1" ht="20.25" x14ac:dyDescent="0.3">
      <c r="A6" s="1"/>
      <c r="B6" s="47" t="s">
        <v>1</v>
      </c>
      <c r="C6" s="78"/>
      <c r="D6" s="48"/>
      <c r="E6" s="48"/>
      <c r="F6" s="48"/>
      <c r="G6" s="48"/>
      <c r="H6" s="48"/>
      <c r="I6" s="48"/>
      <c r="J6" s="48"/>
      <c r="K6" s="1"/>
      <c r="L6" s="1"/>
      <c r="M6" s="1"/>
    </row>
    <row r="7" spans="1:18" customFormat="1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8" customFormat="1" ht="27" thickBot="1" x14ac:dyDescent="0.45">
      <c r="A8" s="149" t="s">
        <v>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1"/>
    </row>
    <row r="9" spans="1:18" customFormat="1" ht="27.75" customHeight="1" thickBot="1" x14ac:dyDescent="0.3">
      <c r="A9" s="152" t="s">
        <v>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4"/>
    </row>
    <row r="10" spans="1:18" ht="38.25" customHeight="1" thickBot="1" x14ac:dyDescent="0.25">
      <c r="A10" s="144" t="s">
        <v>4</v>
      </c>
      <c r="B10" s="144" t="s">
        <v>5</v>
      </c>
      <c r="C10" s="162" t="s">
        <v>399</v>
      </c>
      <c r="D10" s="160" t="s">
        <v>9</v>
      </c>
      <c r="E10" s="160" t="s">
        <v>388</v>
      </c>
      <c r="F10" s="160" t="s">
        <v>387</v>
      </c>
      <c r="G10" s="157" t="s">
        <v>380</v>
      </c>
      <c r="H10" s="158"/>
      <c r="I10" s="159"/>
      <c r="J10" s="157" t="s">
        <v>381</v>
      </c>
      <c r="K10" s="158"/>
      <c r="L10" s="159"/>
      <c r="M10" s="157" t="s">
        <v>382</v>
      </c>
      <c r="N10" s="158"/>
      <c r="O10" s="159"/>
      <c r="P10" s="155" t="s">
        <v>400</v>
      </c>
    </row>
    <row r="11" spans="1:18" s="2" customFormat="1" ht="32.25" thickBot="1" x14ac:dyDescent="0.25">
      <c r="A11" s="145"/>
      <c r="B11" s="145"/>
      <c r="C11" s="144"/>
      <c r="D11" s="161"/>
      <c r="E11" s="161"/>
      <c r="F11" s="161"/>
      <c r="G11" s="104" t="s">
        <v>389</v>
      </c>
      <c r="H11" s="104" t="s">
        <v>383</v>
      </c>
      <c r="I11" s="104" t="s">
        <v>384</v>
      </c>
      <c r="J11" s="104" t="s">
        <v>389</v>
      </c>
      <c r="K11" s="104" t="s">
        <v>383</v>
      </c>
      <c r="L11" s="104" t="s">
        <v>384</v>
      </c>
      <c r="M11" s="104" t="s">
        <v>389</v>
      </c>
      <c r="N11" s="104" t="s">
        <v>378</v>
      </c>
      <c r="O11" s="104" t="s">
        <v>384</v>
      </c>
      <c r="P11" s="156"/>
    </row>
    <row r="12" spans="1:18" ht="42" customHeight="1" thickBot="1" x14ac:dyDescent="0.3">
      <c r="A12" s="72" t="s">
        <v>14</v>
      </c>
      <c r="B12" s="73" t="s">
        <v>15</v>
      </c>
      <c r="C12" s="73" t="s">
        <v>376</v>
      </c>
      <c r="D12" s="86" t="s">
        <v>17</v>
      </c>
      <c r="E12" s="86" t="s">
        <v>18</v>
      </c>
      <c r="F12" s="86" t="s">
        <v>19</v>
      </c>
      <c r="G12" s="86" t="s">
        <v>393</v>
      </c>
      <c r="H12" s="86" t="s">
        <v>21</v>
      </c>
      <c r="I12" s="86" t="s">
        <v>377</v>
      </c>
      <c r="J12" s="86" t="s">
        <v>385</v>
      </c>
      <c r="K12" s="86" t="s">
        <v>386</v>
      </c>
      <c r="L12" s="86" t="s">
        <v>394</v>
      </c>
      <c r="M12" s="86" t="s">
        <v>397</v>
      </c>
      <c r="N12" s="86" t="s">
        <v>395</v>
      </c>
      <c r="O12" s="86" t="s">
        <v>396</v>
      </c>
      <c r="P12" s="105"/>
    </row>
    <row r="13" spans="1:18" s="3" customFormat="1" ht="33.950000000000003" customHeight="1" thickBot="1" x14ac:dyDescent="0.35">
      <c r="A13" s="35">
        <v>1</v>
      </c>
      <c r="B13" s="114" t="s">
        <v>233</v>
      </c>
      <c r="C13" s="115" t="s">
        <v>285</v>
      </c>
      <c r="D13" s="116" t="s">
        <v>23</v>
      </c>
      <c r="E13" s="81"/>
      <c r="F13" s="83"/>
      <c r="G13" s="108">
        <v>120</v>
      </c>
      <c r="H13" s="109">
        <f>ROUND(I13/(1+E13),2)</f>
        <v>0</v>
      </c>
      <c r="I13" s="110">
        <f>ROUND(F13*G13,2)</f>
        <v>0</v>
      </c>
      <c r="J13" s="108">
        <v>120</v>
      </c>
      <c r="K13" s="111">
        <f>ROUND(L13/(1+E13),2)</f>
        <v>0</v>
      </c>
      <c r="L13" s="111">
        <f>ROUND(F13*J13,2)</f>
        <v>0</v>
      </c>
      <c r="M13" s="112">
        <f>SUM(G13,J13)</f>
        <v>240</v>
      </c>
      <c r="N13" s="109">
        <f>H13+K13</f>
        <v>0</v>
      </c>
      <c r="O13" s="111">
        <f>SUM(I13,L13)</f>
        <v>0</v>
      </c>
      <c r="P13" s="82"/>
      <c r="Q13" s="142"/>
      <c r="R13" s="142"/>
    </row>
    <row r="14" spans="1:18" s="3" customFormat="1" ht="33.950000000000003" customHeight="1" thickBot="1" x14ac:dyDescent="0.35">
      <c r="A14" s="35">
        <v>2</v>
      </c>
      <c r="B14" s="114" t="s">
        <v>234</v>
      </c>
      <c r="C14" s="115" t="s">
        <v>286</v>
      </c>
      <c r="D14" s="116" t="s">
        <v>23</v>
      </c>
      <c r="E14" s="81"/>
      <c r="F14" s="83"/>
      <c r="G14" s="108">
        <v>135</v>
      </c>
      <c r="H14" s="109">
        <f t="shared" ref="H14:H77" si="0">ROUND(I14/(1+E14),2)</f>
        <v>0</v>
      </c>
      <c r="I14" s="110">
        <f t="shared" ref="I14:I77" si="1">ROUND(F14*G14,2)</f>
        <v>0</v>
      </c>
      <c r="J14" s="108">
        <v>135</v>
      </c>
      <c r="K14" s="111">
        <f t="shared" ref="K14:K77" si="2">ROUND(L14/(1+E14),2)</f>
        <v>0</v>
      </c>
      <c r="L14" s="111">
        <f t="shared" ref="L14:L77" si="3">ROUND(F14*J14,2)</f>
        <v>0</v>
      </c>
      <c r="M14" s="112">
        <f t="shared" ref="M14:M77" si="4">SUM(G14,J14)</f>
        <v>270</v>
      </c>
      <c r="N14" s="109">
        <f t="shared" ref="N14:N77" si="5">H14+K14</f>
        <v>0</v>
      </c>
      <c r="O14" s="111">
        <f t="shared" ref="O14:O77" si="6">SUM(I14,L14)</f>
        <v>0</v>
      </c>
      <c r="P14" s="82"/>
      <c r="Q14" s="142"/>
      <c r="R14" s="142"/>
    </row>
    <row r="15" spans="1:18" s="3" customFormat="1" ht="33.950000000000003" customHeight="1" thickBot="1" x14ac:dyDescent="0.3">
      <c r="A15" s="35">
        <v>3</v>
      </c>
      <c r="B15" s="114" t="s">
        <v>235</v>
      </c>
      <c r="C15" s="115" t="s">
        <v>287</v>
      </c>
      <c r="D15" s="116" t="s">
        <v>28</v>
      </c>
      <c r="E15" s="81"/>
      <c r="F15" s="83"/>
      <c r="G15" s="108">
        <v>89</v>
      </c>
      <c r="H15" s="109">
        <f t="shared" si="0"/>
        <v>0</v>
      </c>
      <c r="I15" s="110">
        <f t="shared" si="1"/>
        <v>0</v>
      </c>
      <c r="J15" s="108">
        <v>88</v>
      </c>
      <c r="K15" s="111">
        <f t="shared" si="2"/>
        <v>0</v>
      </c>
      <c r="L15" s="111">
        <f t="shared" si="3"/>
        <v>0</v>
      </c>
      <c r="M15" s="112">
        <f t="shared" si="4"/>
        <v>177</v>
      </c>
      <c r="N15" s="109">
        <f t="shared" si="5"/>
        <v>0</v>
      </c>
      <c r="O15" s="111">
        <f t="shared" si="6"/>
        <v>0</v>
      </c>
      <c r="P15" s="82"/>
    </row>
    <row r="16" spans="1:18" s="3" customFormat="1" ht="33.950000000000003" customHeight="1" thickBot="1" x14ac:dyDescent="0.3">
      <c r="A16" s="35">
        <v>4</v>
      </c>
      <c r="B16" s="117" t="s">
        <v>236</v>
      </c>
      <c r="C16" s="118" t="s">
        <v>288</v>
      </c>
      <c r="D16" s="116" t="s">
        <v>23</v>
      </c>
      <c r="E16" s="81"/>
      <c r="F16" s="83"/>
      <c r="G16" s="108">
        <v>23</v>
      </c>
      <c r="H16" s="109">
        <f t="shared" si="0"/>
        <v>0</v>
      </c>
      <c r="I16" s="110">
        <f t="shared" si="1"/>
        <v>0</v>
      </c>
      <c r="J16" s="108">
        <v>23</v>
      </c>
      <c r="K16" s="111">
        <f t="shared" si="2"/>
        <v>0</v>
      </c>
      <c r="L16" s="111">
        <f t="shared" si="3"/>
        <v>0</v>
      </c>
      <c r="M16" s="112">
        <f t="shared" si="4"/>
        <v>46</v>
      </c>
      <c r="N16" s="109">
        <f t="shared" si="5"/>
        <v>0</v>
      </c>
      <c r="O16" s="111">
        <f t="shared" si="6"/>
        <v>0</v>
      </c>
      <c r="P16" s="82"/>
    </row>
    <row r="17" spans="1:16" s="3" customFormat="1" ht="33.950000000000003" customHeight="1" thickBot="1" x14ac:dyDescent="0.3">
      <c r="A17" s="35">
        <v>5</v>
      </c>
      <c r="B17" s="119" t="s">
        <v>237</v>
      </c>
      <c r="C17" s="120" t="s">
        <v>289</v>
      </c>
      <c r="D17" s="116" t="s">
        <v>28</v>
      </c>
      <c r="E17" s="81"/>
      <c r="F17" s="83"/>
      <c r="G17" s="108">
        <v>98</v>
      </c>
      <c r="H17" s="109">
        <f t="shared" si="0"/>
        <v>0</v>
      </c>
      <c r="I17" s="110">
        <f t="shared" si="1"/>
        <v>0</v>
      </c>
      <c r="J17" s="108">
        <v>97</v>
      </c>
      <c r="K17" s="111">
        <f t="shared" si="2"/>
        <v>0</v>
      </c>
      <c r="L17" s="111">
        <f t="shared" si="3"/>
        <v>0</v>
      </c>
      <c r="M17" s="112">
        <f t="shared" si="4"/>
        <v>195</v>
      </c>
      <c r="N17" s="109">
        <f t="shared" si="5"/>
        <v>0</v>
      </c>
      <c r="O17" s="111">
        <f t="shared" si="6"/>
        <v>0</v>
      </c>
      <c r="P17" s="82"/>
    </row>
    <row r="18" spans="1:16" s="3" customFormat="1" ht="33.950000000000003" customHeight="1" thickBot="1" x14ac:dyDescent="0.3">
      <c r="A18" s="35">
        <v>6</v>
      </c>
      <c r="B18" s="114" t="s">
        <v>238</v>
      </c>
      <c r="C18" s="115" t="s">
        <v>290</v>
      </c>
      <c r="D18" s="116" t="s">
        <v>28</v>
      </c>
      <c r="E18" s="81"/>
      <c r="F18" s="83"/>
      <c r="G18" s="108">
        <v>43</v>
      </c>
      <c r="H18" s="109">
        <f t="shared" si="0"/>
        <v>0</v>
      </c>
      <c r="I18" s="110">
        <f t="shared" si="1"/>
        <v>0</v>
      </c>
      <c r="J18" s="108">
        <v>42</v>
      </c>
      <c r="K18" s="111">
        <f t="shared" si="2"/>
        <v>0</v>
      </c>
      <c r="L18" s="111">
        <f t="shared" si="3"/>
        <v>0</v>
      </c>
      <c r="M18" s="112">
        <f t="shared" si="4"/>
        <v>85</v>
      </c>
      <c r="N18" s="109">
        <f t="shared" si="5"/>
        <v>0</v>
      </c>
      <c r="O18" s="111">
        <f t="shared" si="6"/>
        <v>0</v>
      </c>
      <c r="P18" s="82"/>
    </row>
    <row r="19" spans="1:16" s="3" customFormat="1" ht="33.950000000000003" customHeight="1" thickBot="1" x14ac:dyDescent="0.3">
      <c r="A19" s="35">
        <v>7</v>
      </c>
      <c r="B19" s="114" t="s">
        <v>204</v>
      </c>
      <c r="C19" s="115" t="s">
        <v>291</v>
      </c>
      <c r="D19" s="116" t="s">
        <v>23</v>
      </c>
      <c r="E19" s="81"/>
      <c r="F19" s="83"/>
      <c r="G19" s="108">
        <v>95</v>
      </c>
      <c r="H19" s="109">
        <f t="shared" si="0"/>
        <v>0</v>
      </c>
      <c r="I19" s="110">
        <f t="shared" si="1"/>
        <v>0</v>
      </c>
      <c r="J19" s="108">
        <v>95</v>
      </c>
      <c r="K19" s="111">
        <f t="shared" si="2"/>
        <v>0</v>
      </c>
      <c r="L19" s="111">
        <f t="shared" si="3"/>
        <v>0</v>
      </c>
      <c r="M19" s="112">
        <f t="shared" si="4"/>
        <v>190</v>
      </c>
      <c r="N19" s="109">
        <f t="shared" si="5"/>
        <v>0</v>
      </c>
      <c r="O19" s="111">
        <f t="shared" si="6"/>
        <v>0</v>
      </c>
      <c r="P19" s="82"/>
    </row>
    <row r="20" spans="1:16" s="3" customFormat="1" ht="33.950000000000003" customHeight="1" thickBot="1" x14ac:dyDescent="0.3">
      <c r="A20" s="35">
        <v>8</v>
      </c>
      <c r="B20" s="114" t="s">
        <v>373</v>
      </c>
      <c r="C20" s="115" t="s">
        <v>292</v>
      </c>
      <c r="D20" s="116" t="s">
        <v>23</v>
      </c>
      <c r="E20" s="81"/>
      <c r="F20" s="83"/>
      <c r="G20" s="108">
        <v>96</v>
      </c>
      <c r="H20" s="109">
        <f t="shared" si="0"/>
        <v>0</v>
      </c>
      <c r="I20" s="110">
        <f t="shared" si="1"/>
        <v>0</v>
      </c>
      <c r="J20" s="108">
        <v>95</v>
      </c>
      <c r="K20" s="111">
        <f t="shared" si="2"/>
        <v>0</v>
      </c>
      <c r="L20" s="111">
        <f t="shared" si="3"/>
        <v>0</v>
      </c>
      <c r="M20" s="112">
        <f t="shared" si="4"/>
        <v>191</v>
      </c>
      <c r="N20" s="109">
        <f t="shared" si="5"/>
        <v>0</v>
      </c>
      <c r="O20" s="111">
        <f t="shared" si="6"/>
        <v>0</v>
      </c>
      <c r="P20" s="82"/>
    </row>
    <row r="21" spans="1:16" s="3" customFormat="1" ht="33.950000000000003" customHeight="1" thickBot="1" x14ac:dyDescent="0.3">
      <c r="A21" s="35">
        <v>9</v>
      </c>
      <c r="B21" s="114" t="s">
        <v>205</v>
      </c>
      <c r="C21" s="115" t="s">
        <v>293</v>
      </c>
      <c r="D21" s="116" t="s">
        <v>28</v>
      </c>
      <c r="E21" s="81"/>
      <c r="F21" s="83"/>
      <c r="G21" s="108">
        <v>57</v>
      </c>
      <c r="H21" s="109">
        <f t="shared" si="0"/>
        <v>0</v>
      </c>
      <c r="I21" s="110">
        <f t="shared" si="1"/>
        <v>0</v>
      </c>
      <c r="J21" s="108">
        <v>56</v>
      </c>
      <c r="K21" s="111">
        <f t="shared" si="2"/>
        <v>0</v>
      </c>
      <c r="L21" s="111">
        <f t="shared" si="3"/>
        <v>0</v>
      </c>
      <c r="M21" s="112">
        <f t="shared" si="4"/>
        <v>113</v>
      </c>
      <c r="N21" s="109">
        <f t="shared" si="5"/>
        <v>0</v>
      </c>
      <c r="O21" s="111">
        <f t="shared" si="6"/>
        <v>0</v>
      </c>
      <c r="P21" s="82"/>
    </row>
    <row r="22" spans="1:16" s="3" customFormat="1" ht="38.450000000000003" customHeight="1" thickBot="1" x14ac:dyDescent="0.3">
      <c r="A22" s="35">
        <v>10</v>
      </c>
      <c r="B22" s="114" t="s">
        <v>375</v>
      </c>
      <c r="C22" s="115" t="s">
        <v>294</v>
      </c>
      <c r="D22" s="116" t="s">
        <v>23</v>
      </c>
      <c r="E22" s="81"/>
      <c r="F22" s="83"/>
      <c r="G22" s="108">
        <v>42</v>
      </c>
      <c r="H22" s="109">
        <f t="shared" si="0"/>
        <v>0</v>
      </c>
      <c r="I22" s="110">
        <f t="shared" si="1"/>
        <v>0</v>
      </c>
      <c r="J22" s="108">
        <v>42</v>
      </c>
      <c r="K22" s="111">
        <f t="shared" si="2"/>
        <v>0</v>
      </c>
      <c r="L22" s="111">
        <f t="shared" si="3"/>
        <v>0</v>
      </c>
      <c r="M22" s="112">
        <f t="shared" si="4"/>
        <v>84</v>
      </c>
      <c r="N22" s="109">
        <f t="shared" si="5"/>
        <v>0</v>
      </c>
      <c r="O22" s="111">
        <f t="shared" si="6"/>
        <v>0</v>
      </c>
      <c r="P22" s="82"/>
    </row>
    <row r="23" spans="1:16" s="3" customFormat="1" ht="33.950000000000003" customHeight="1" thickBot="1" x14ac:dyDescent="0.3">
      <c r="A23" s="35">
        <v>11</v>
      </c>
      <c r="B23" s="114" t="s">
        <v>239</v>
      </c>
      <c r="C23" s="115" t="s">
        <v>295</v>
      </c>
      <c r="D23" s="116" t="s">
        <v>28</v>
      </c>
      <c r="E23" s="81"/>
      <c r="F23" s="83"/>
      <c r="G23" s="108">
        <v>19</v>
      </c>
      <c r="H23" s="109">
        <f t="shared" si="0"/>
        <v>0</v>
      </c>
      <c r="I23" s="110">
        <f t="shared" si="1"/>
        <v>0</v>
      </c>
      <c r="J23" s="108">
        <v>18</v>
      </c>
      <c r="K23" s="111">
        <f t="shared" si="2"/>
        <v>0</v>
      </c>
      <c r="L23" s="111">
        <f t="shared" si="3"/>
        <v>0</v>
      </c>
      <c r="M23" s="112">
        <f t="shared" si="4"/>
        <v>37</v>
      </c>
      <c r="N23" s="109">
        <f t="shared" si="5"/>
        <v>0</v>
      </c>
      <c r="O23" s="111">
        <f t="shared" si="6"/>
        <v>0</v>
      </c>
      <c r="P23" s="82"/>
    </row>
    <row r="24" spans="1:16" s="3" customFormat="1" ht="33.950000000000003" customHeight="1" thickBot="1" x14ac:dyDescent="0.3">
      <c r="A24" s="35">
        <v>12</v>
      </c>
      <c r="B24" s="114" t="s">
        <v>167</v>
      </c>
      <c r="C24" s="115" t="s">
        <v>296</v>
      </c>
      <c r="D24" s="116" t="s">
        <v>28</v>
      </c>
      <c r="E24" s="81"/>
      <c r="F24" s="83"/>
      <c r="G24" s="108">
        <v>685</v>
      </c>
      <c r="H24" s="109">
        <f t="shared" si="0"/>
        <v>0</v>
      </c>
      <c r="I24" s="110">
        <f t="shared" si="1"/>
        <v>0</v>
      </c>
      <c r="J24" s="108">
        <v>685</v>
      </c>
      <c r="K24" s="111">
        <f t="shared" si="2"/>
        <v>0</v>
      </c>
      <c r="L24" s="111">
        <f t="shared" si="3"/>
        <v>0</v>
      </c>
      <c r="M24" s="112">
        <f t="shared" si="4"/>
        <v>1370</v>
      </c>
      <c r="N24" s="109">
        <f t="shared" si="5"/>
        <v>0</v>
      </c>
      <c r="O24" s="111">
        <f t="shared" si="6"/>
        <v>0</v>
      </c>
      <c r="P24" s="82"/>
    </row>
    <row r="25" spans="1:16" s="3" customFormat="1" ht="33.950000000000003" customHeight="1" thickBot="1" x14ac:dyDescent="0.3">
      <c r="A25" s="35">
        <v>13</v>
      </c>
      <c r="B25" s="114" t="s">
        <v>168</v>
      </c>
      <c r="C25" s="115" t="s">
        <v>297</v>
      </c>
      <c r="D25" s="116" t="s">
        <v>23</v>
      </c>
      <c r="E25" s="81"/>
      <c r="F25" s="83"/>
      <c r="G25" s="108">
        <v>1585</v>
      </c>
      <c r="H25" s="109">
        <f t="shared" si="0"/>
        <v>0</v>
      </c>
      <c r="I25" s="110">
        <f t="shared" si="1"/>
        <v>0</v>
      </c>
      <c r="J25" s="108">
        <v>1585</v>
      </c>
      <c r="K25" s="111">
        <f t="shared" si="2"/>
        <v>0</v>
      </c>
      <c r="L25" s="111">
        <f t="shared" si="3"/>
        <v>0</v>
      </c>
      <c r="M25" s="112">
        <f t="shared" si="4"/>
        <v>3170</v>
      </c>
      <c r="N25" s="109">
        <f t="shared" si="5"/>
        <v>0</v>
      </c>
      <c r="O25" s="111">
        <f t="shared" si="6"/>
        <v>0</v>
      </c>
      <c r="P25" s="82"/>
    </row>
    <row r="26" spans="1:16" s="3" customFormat="1" ht="33.950000000000003" customHeight="1" thickBot="1" x14ac:dyDescent="0.3">
      <c r="A26" s="35">
        <v>14</v>
      </c>
      <c r="B26" s="114" t="s">
        <v>240</v>
      </c>
      <c r="C26" s="115" t="s">
        <v>298</v>
      </c>
      <c r="D26" s="116" t="s">
        <v>28</v>
      </c>
      <c r="E26" s="81"/>
      <c r="F26" s="83"/>
      <c r="G26" s="108">
        <v>110</v>
      </c>
      <c r="H26" s="109">
        <f t="shared" si="0"/>
        <v>0</v>
      </c>
      <c r="I26" s="110">
        <f t="shared" si="1"/>
        <v>0</v>
      </c>
      <c r="J26" s="108">
        <v>110</v>
      </c>
      <c r="K26" s="111">
        <f t="shared" si="2"/>
        <v>0</v>
      </c>
      <c r="L26" s="111">
        <f t="shared" si="3"/>
        <v>0</v>
      </c>
      <c r="M26" s="112">
        <f t="shared" si="4"/>
        <v>220</v>
      </c>
      <c r="N26" s="109">
        <f t="shared" si="5"/>
        <v>0</v>
      </c>
      <c r="O26" s="111">
        <f t="shared" si="6"/>
        <v>0</v>
      </c>
      <c r="P26" s="82"/>
    </row>
    <row r="27" spans="1:16" s="3" customFormat="1" ht="33.950000000000003" customHeight="1" thickBot="1" x14ac:dyDescent="0.3">
      <c r="A27" s="35">
        <v>15</v>
      </c>
      <c r="B27" s="121" t="s">
        <v>241</v>
      </c>
      <c r="C27" s="122" t="s">
        <v>299</v>
      </c>
      <c r="D27" s="116" t="s">
        <v>23</v>
      </c>
      <c r="E27" s="81"/>
      <c r="F27" s="83"/>
      <c r="G27" s="108">
        <v>23</v>
      </c>
      <c r="H27" s="109">
        <f t="shared" si="0"/>
        <v>0</v>
      </c>
      <c r="I27" s="110">
        <f t="shared" si="1"/>
        <v>0</v>
      </c>
      <c r="J27" s="108">
        <v>23</v>
      </c>
      <c r="K27" s="111">
        <f t="shared" si="2"/>
        <v>0</v>
      </c>
      <c r="L27" s="111">
        <f t="shared" si="3"/>
        <v>0</v>
      </c>
      <c r="M27" s="112">
        <f t="shared" si="4"/>
        <v>46</v>
      </c>
      <c r="N27" s="109">
        <f t="shared" si="5"/>
        <v>0</v>
      </c>
      <c r="O27" s="111">
        <f t="shared" si="6"/>
        <v>0</v>
      </c>
      <c r="P27" s="82"/>
    </row>
    <row r="28" spans="1:16" s="3" customFormat="1" ht="33.950000000000003" customHeight="1" thickBot="1" x14ac:dyDescent="0.3">
      <c r="A28" s="35">
        <v>16</v>
      </c>
      <c r="B28" s="114" t="s">
        <v>206</v>
      </c>
      <c r="C28" s="115" t="s">
        <v>300</v>
      </c>
      <c r="D28" s="116" t="s">
        <v>23</v>
      </c>
      <c r="E28" s="81"/>
      <c r="F28" s="83"/>
      <c r="G28" s="108">
        <v>110</v>
      </c>
      <c r="H28" s="109">
        <f t="shared" si="0"/>
        <v>0</v>
      </c>
      <c r="I28" s="110">
        <f t="shared" si="1"/>
        <v>0</v>
      </c>
      <c r="J28" s="108">
        <v>110</v>
      </c>
      <c r="K28" s="111">
        <f t="shared" si="2"/>
        <v>0</v>
      </c>
      <c r="L28" s="111">
        <f t="shared" si="3"/>
        <v>0</v>
      </c>
      <c r="M28" s="112">
        <f t="shared" si="4"/>
        <v>220</v>
      </c>
      <c r="N28" s="109">
        <f t="shared" si="5"/>
        <v>0</v>
      </c>
      <c r="O28" s="111">
        <f t="shared" si="6"/>
        <v>0</v>
      </c>
      <c r="P28" s="82"/>
    </row>
    <row r="29" spans="1:16" s="3" customFormat="1" ht="33.950000000000003" customHeight="1" thickBot="1" x14ac:dyDescent="0.3">
      <c r="A29" s="35">
        <v>17</v>
      </c>
      <c r="B29" s="114" t="s">
        <v>242</v>
      </c>
      <c r="C29" s="115" t="s">
        <v>301</v>
      </c>
      <c r="D29" s="116" t="s">
        <v>23</v>
      </c>
      <c r="E29" s="81"/>
      <c r="F29" s="83"/>
      <c r="G29" s="108">
        <v>140</v>
      </c>
      <c r="H29" s="109">
        <f t="shared" si="0"/>
        <v>0</v>
      </c>
      <c r="I29" s="110">
        <f t="shared" si="1"/>
        <v>0</v>
      </c>
      <c r="J29" s="108">
        <v>140</v>
      </c>
      <c r="K29" s="111">
        <f t="shared" si="2"/>
        <v>0</v>
      </c>
      <c r="L29" s="111">
        <f t="shared" si="3"/>
        <v>0</v>
      </c>
      <c r="M29" s="112">
        <f t="shared" si="4"/>
        <v>280</v>
      </c>
      <c r="N29" s="109">
        <f t="shared" si="5"/>
        <v>0</v>
      </c>
      <c r="O29" s="111">
        <f t="shared" si="6"/>
        <v>0</v>
      </c>
      <c r="P29" s="82"/>
    </row>
    <row r="30" spans="1:16" s="3" customFormat="1" ht="33.950000000000003" customHeight="1" thickBot="1" x14ac:dyDescent="0.3">
      <c r="A30" s="35">
        <v>18</v>
      </c>
      <c r="B30" s="114" t="s">
        <v>207</v>
      </c>
      <c r="C30" s="115" t="s">
        <v>302</v>
      </c>
      <c r="D30" s="116" t="s">
        <v>28</v>
      </c>
      <c r="E30" s="81"/>
      <c r="F30" s="83"/>
      <c r="G30" s="108">
        <v>44</v>
      </c>
      <c r="H30" s="109">
        <f t="shared" si="0"/>
        <v>0</v>
      </c>
      <c r="I30" s="110">
        <f t="shared" si="1"/>
        <v>0</v>
      </c>
      <c r="J30" s="108">
        <v>44</v>
      </c>
      <c r="K30" s="111">
        <f t="shared" si="2"/>
        <v>0</v>
      </c>
      <c r="L30" s="111">
        <f t="shared" si="3"/>
        <v>0</v>
      </c>
      <c r="M30" s="112">
        <f t="shared" si="4"/>
        <v>88</v>
      </c>
      <c r="N30" s="109">
        <f t="shared" si="5"/>
        <v>0</v>
      </c>
      <c r="O30" s="111">
        <f t="shared" si="6"/>
        <v>0</v>
      </c>
      <c r="P30" s="82"/>
    </row>
    <row r="31" spans="1:16" s="3" customFormat="1" ht="33.950000000000003" customHeight="1" thickBot="1" x14ac:dyDescent="0.3">
      <c r="A31" s="35">
        <v>19</v>
      </c>
      <c r="B31" s="114" t="s">
        <v>243</v>
      </c>
      <c r="C31" s="115" t="s">
        <v>303</v>
      </c>
      <c r="D31" s="116" t="s">
        <v>23</v>
      </c>
      <c r="E31" s="81"/>
      <c r="F31" s="83"/>
      <c r="G31" s="108">
        <v>29</v>
      </c>
      <c r="H31" s="109">
        <f t="shared" si="0"/>
        <v>0</v>
      </c>
      <c r="I31" s="110">
        <f t="shared" si="1"/>
        <v>0</v>
      </c>
      <c r="J31" s="108">
        <v>29</v>
      </c>
      <c r="K31" s="111">
        <f t="shared" si="2"/>
        <v>0</v>
      </c>
      <c r="L31" s="111">
        <f t="shared" si="3"/>
        <v>0</v>
      </c>
      <c r="M31" s="112">
        <f t="shared" si="4"/>
        <v>58</v>
      </c>
      <c r="N31" s="109">
        <f t="shared" si="5"/>
        <v>0</v>
      </c>
      <c r="O31" s="111">
        <f t="shared" si="6"/>
        <v>0</v>
      </c>
      <c r="P31" s="82"/>
    </row>
    <row r="32" spans="1:16" s="3" customFormat="1" ht="33.950000000000003" customHeight="1" thickBot="1" x14ac:dyDescent="0.3">
      <c r="A32" s="35">
        <v>20</v>
      </c>
      <c r="B32" s="114" t="s">
        <v>244</v>
      </c>
      <c r="C32" s="115" t="s">
        <v>304</v>
      </c>
      <c r="D32" s="116" t="s">
        <v>23</v>
      </c>
      <c r="E32" s="81"/>
      <c r="F32" s="83"/>
      <c r="G32" s="108">
        <v>80</v>
      </c>
      <c r="H32" s="109">
        <f t="shared" si="0"/>
        <v>0</v>
      </c>
      <c r="I32" s="110">
        <f t="shared" si="1"/>
        <v>0</v>
      </c>
      <c r="J32" s="108">
        <v>80</v>
      </c>
      <c r="K32" s="111">
        <f t="shared" si="2"/>
        <v>0</v>
      </c>
      <c r="L32" s="111">
        <f t="shared" si="3"/>
        <v>0</v>
      </c>
      <c r="M32" s="112">
        <f t="shared" si="4"/>
        <v>160</v>
      </c>
      <c r="N32" s="109">
        <f t="shared" si="5"/>
        <v>0</v>
      </c>
      <c r="O32" s="111">
        <f t="shared" si="6"/>
        <v>0</v>
      </c>
      <c r="P32" s="82"/>
    </row>
    <row r="33" spans="1:16" s="3" customFormat="1" ht="33.950000000000003" customHeight="1" thickBot="1" x14ac:dyDescent="0.3">
      <c r="A33" s="35">
        <v>21</v>
      </c>
      <c r="B33" s="114" t="s">
        <v>208</v>
      </c>
      <c r="C33" s="115" t="s">
        <v>305</v>
      </c>
      <c r="D33" s="116" t="s">
        <v>23</v>
      </c>
      <c r="E33" s="81"/>
      <c r="F33" s="83"/>
      <c r="G33" s="108">
        <v>28</v>
      </c>
      <c r="H33" s="109">
        <f t="shared" si="0"/>
        <v>0</v>
      </c>
      <c r="I33" s="110">
        <f t="shared" si="1"/>
        <v>0</v>
      </c>
      <c r="J33" s="108">
        <v>28</v>
      </c>
      <c r="K33" s="111">
        <f t="shared" si="2"/>
        <v>0</v>
      </c>
      <c r="L33" s="111">
        <f t="shared" si="3"/>
        <v>0</v>
      </c>
      <c r="M33" s="112">
        <f t="shared" si="4"/>
        <v>56</v>
      </c>
      <c r="N33" s="109">
        <f t="shared" si="5"/>
        <v>0</v>
      </c>
      <c r="O33" s="111">
        <f t="shared" si="6"/>
        <v>0</v>
      </c>
      <c r="P33" s="82"/>
    </row>
    <row r="34" spans="1:16" s="3" customFormat="1" ht="33.950000000000003" customHeight="1" thickBot="1" x14ac:dyDescent="0.3">
      <c r="A34" s="35">
        <v>22</v>
      </c>
      <c r="B34" s="114" t="s">
        <v>245</v>
      </c>
      <c r="C34" s="115" t="s">
        <v>306</v>
      </c>
      <c r="D34" s="116" t="s">
        <v>23</v>
      </c>
      <c r="E34" s="81"/>
      <c r="F34" s="83"/>
      <c r="G34" s="108">
        <v>35</v>
      </c>
      <c r="H34" s="109">
        <f t="shared" si="0"/>
        <v>0</v>
      </c>
      <c r="I34" s="110">
        <f t="shared" si="1"/>
        <v>0</v>
      </c>
      <c r="J34" s="108">
        <v>35</v>
      </c>
      <c r="K34" s="111">
        <f t="shared" si="2"/>
        <v>0</v>
      </c>
      <c r="L34" s="111">
        <f t="shared" si="3"/>
        <v>0</v>
      </c>
      <c r="M34" s="112">
        <f t="shared" si="4"/>
        <v>70</v>
      </c>
      <c r="N34" s="109">
        <f t="shared" si="5"/>
        <v>0</v>
      </c>
      <c r="O34" s="111">
        <f t="shared" si="6"/>
        <v>0</v>
      </c>
      <c r="P34" s="82"/>
    </row>
    <row r="35" spans="1:16" s="3" customFormat="1" ht="33.950000000000003" customHeight="1" thickBot="1" x14ac:dyDescent="0.3">
      <c r="A35" s="35">
        <v>23</v>
      </c>
      <c r="B35" s="114" t="s">
        <v>246</v>
      </c>
      <c r="C35" s="115" t="s">
        <v>307</v>
      </c>
      <c r="D35" s="116" t="s">
        <v>23</v>
      </c>
      <c r="E35" s="81"/>
      <c r="F35" s="83"/>
      <c r="G35" s="108">
        <v>78</v>
      </c>
      <c r="H35" s="109">
        <f t="shared" si="0"/>
        <v>0</v>
      </c>
      <c r="I35" s="110">
        <f t="shared" si="1"/>
        <v>0</v>
      </c>
      <c r="J35" s="108">
        <v>77</v>
      </c>
      <c r="K35" s="111">
        <f t="shared" si="2"/>
        <v>0</v>
      </c>
      <c r="L35" s="111">
        <f t="shared" si="3"/>
        <v>0</v>
      </c>
      <c r="M35" s="112">
        <f t="shared" si="4"/>
        <v>155</v>
      </c>
      <c r="N35" s="109">
        <f t="shared" si="5"/>
        <v>0</v>
      </c>
      <c r="O35" s="111">
        <f t="shared" si="6"/>
        <v>0</v>
      </c>
      <c r="P35" s="82"/>
    </row>
    <row r="36" spans="1:16" s="3" customFormat="1" ht="33.950000000000003" customHeight="1" thickBot="1" x14ac:dyDescent="0.3">
      <c r="A36" s="35">
        <v>24</v>
      </c>
      <c r="B36" s="114" t="s">
        <v>209</v>
      </c>
      <c r="C36" s="115" t="s">
        <v>308</v>
      </c>
      <c r="D36" s="116" t="s">
        <v>28</v>
      </c>
      <c r="E36" s="81"/>
      <c r="F36" s="83"/>
      <c r="G36" s="108">
        <v>45</v>
      </c>
      <c r="H36" s="109">
        <f t="shared" si="0"/>
        <v>0</v>
      </c>
      <c r="I36" s="110">
        <f t="shared" si="1"/>
        <v>0</v>
      </c>
      <c r="J36" s="108">
        <v>44</v>
      </c>
      <c r="K36" s="111">
        <f t="shared" si="2"/>
        <v>0</v>
      </c>
      <c r="L36" s="111">
        <f t="shared" si="3"/>
        <v>0</v>
      </c>
      <c r="M36" s="112">
        <f t="shared" si="4"/>
        <v>89</v>
      </c>
      <c r="N36" s="109">
        <f t="shared" si="5"/>
        <v>0</v>
      </c>
      <c r="O36" s="111">
        <f t="shared" si="6"/>
        <v>0</v>
      </c>
      <c r="P36" s="82"/>
    </row>
    <row r="37" spans="1:16" s="3" customFormat="1" ht="33.950000000000003" customHeight="1" thickBot="1" x14ac:dyDescent="0.3">
      <c r="A37" s="35">
        <v>25</v>
      </c>
      <c r="B37" s="114" t="s">
        <v>247</v>
      </c>
      <c r="C37" s="115" t="s">
        <v>309</v>
      </c>
      <c r="D37" s="116" t="s">
        <v>28</v>
      </c>
      <c r="E37" s="81"/>
      <c r="F37" s="83"/>
      <c r="G37" s="108">
        <v>113</v>
      </c>
      <c r="H37" s="109">
        <f t="shared" si="0"/>
        <v>0</v>
      </c>
      <c r="I37" s="110">
        <f t="shared" si="1"/>
        <v>0</v>
      </c>
      <c r="J37" s="108">
        <v>112</v>
      </c>
      <c r="K37" s="111">
        <f t="shared" si="2"/>
        <v>0</v>
      </c>
      <c r="L37" s="111">
        <f t="shared" si="3"/>
        <v>0</v>
      </c>
      <c r="M37" s="112">
        <f t="shared" si="4"/>
        <v>225</v>
      </c>
      <c r="N37" s="109">
        <f t="shared" si="5"/>
        <v>0</v>
      </c>
      <c r="O37" s="111">
        <f t="shared" si="6"/>
        <v>0</v>
      </c>
      <c r="P37" s="82"/>
    </row>
    <row r="38" spans="1:16" s="3" customFormat="1" ht="33.950000000000003" customHeight="1" thickBot="1" x14ac:dyDescent="0.3">
      <c r="A38" s="35">
        <v>26</v>
      </c>
      <c r="B38" s="114" t="s">
        <v>248</v>
      </c>
      <c r="C38" s="115" t="s">
        <v>310</v>
      </c>
      <c r="D38" s="116" t="s">
        <v>23</v>
      </c>
      <c r="E38" s="81"/>
      <c r="F38" s="83"/>
      <c r="G38" s="108">
        <v>101</v>
      </c>
      <c r="H38" s="109">
        <f t="shared" si="0"/>
        <v>0</v>
      </c>
      <c r="I38" s="110">
        <f t="shared" si="1"/>
        <v>0</v>
      </c>
      <c r="J38" s="108">
        <v>100</v>
      </c>
      <c r="K38" s="111">
        <f t="shared" si="2"/>
        <v>0</v>
      </c>
      <c r="L38" s="111">
        <f t="shared" si="3"/>
        <v>0</v>
      </c>
      <c r="M38" s="112">
        <f t="shared" si="4"/>
        <v>201</v>
      </c>
      <c r="N38" s="109">
        <f t="shared" si="5"/>
        <v>0</v>
      </c>
      <c r="O38" s="111">
        <f t="shared" si="6"/>
        <v>0</v>
      </c>
      <c r="P38" s="82"/>
    </row>
    <row r="39" spans="1:16" s="3" customFormat="1" ht="33.950000000000003" customHeight="1" thickBot="1" x14ac:dyDescent="0.3">
      <c r="A39" s="35">
        <v>27</v>
      </c>
      <c r="B39" s="114" t="s">
        <v>249</v>
      </c>
      <c r="C39" s="115" t="s">
        <v>311</v>
      </c>
      <c r="D39" s="116" t="s">
        <v>23</v>
      </c>
      <c r="E39" s="81"/>
      <c r="F39" s="83"/>
      <c r="G39" s="108">
        <v>95</v>
      </c>
      <c r="H39" s="109">
        <f t="shared" si="0"/>
        <v>0</v>
      </c>
      <c r="I39" s="110">
        <f t="shared" si="1"/>
        <v>0</v>
      </c>
      <c r="J39" s="108">
        <v>95</v>
      </c>
      <c r="K39" s="111">
        <f t="shared" si="2"/>
        <v>0</v>
      </c>
      <c r="L39" s="111">
        <f t="shared" si="3"/>
        <v>0</v>
      </c>
      <c r="M39" s="112">
        <f t="shared" si="4"/>
        <v>190</v>
      </c>
      <c r="N39" s="109">
        <f t="shared" si="5"/>
        <v>0</v>
      </c>
      <c r="O39" s="111">
        <f t="shared" si="6"/>
        <v>0</v>
      </c>
      <c r="P39" s="82"/>
    </row>
    <row r="40" spans="1:16" s="3" customFormat="1" ht="33.950000000000003" customHeight="1" thickBot="1" x14ac:dyDescent="0.3">
      <c r="A40" s="35">
        <v>28</v>
      </c>
      <c r="B40" s="114" t="s">
        <v>250</v>
      </c>
      <c r="C40" s="115" t="s">
        <v>312</v>
      </c>
      <c r="D40" s="116" t="s">
        <v>23</v>
      </c>
      <c r="E40" s="81"/>
      <c r="F40" s="83"/>
      <c r="G40" s="108">
        <v>2</v>
      </c>
      <c r="H40" s="109">
        <f t="shared" si="0"/>
        <v>0</v>
      </c>
      <c r="I40" s="110">
        <f t="shared" si="1"/>
        <v>0</v>
      </c>
      <c r="J40" s="108">
        <v>1</v>
      </c>
      <c r="K40" s="111">
        <f t="shared" si="2"/>
        <v>0</v>
      </c>
      <c r="L40" s="111">
        <f t="shared" si="3"/>
        <v>0</v>
      </c>
      <c r="M40" s="112">
        <f t="shared" si="4"/>
        <v>3</v>
      </c>
      <c r="N40" s="109">
        <f t="shared" si="5"/>
        <v>0</v>
      </c>
      <c r="O40" s="111">
        <f t="shared" si="6"/>
        <v>0</v>
      </c>
      <c r="P40" s="82"/>
    </row>
    <row r="41" spans="1:16" s="3" customFormat="1" ht="33.950000000000003" customHeight="1" thickBot="1" x14ac:dyDescent="0.3">
      <c r="A41" s="35">
        <v>29</v>
      </c>
      <c r="B41" s="114" t="s">
        <v>210</v>
      </c>
      <c r="C41" s="115" t="s">
        <v>313</v>
      </c>
      <c r="D41" s="116" t="s">
        <v>23</v>
      </c>
      <c r="E41" s="81"/>
      <c r="F41" s="83"/>
      <c r="G41" s="108">
        <v>250</v>
      </c>
      <c r="H41" s="109">
        <f t="shared" si="0"/>
        <v>0</v>
      </c>
      <c r="I41" s="110">
        <f t="shared" si="1"/>
        <v>0</v>
      </c>
      <c r="J41" s="108">
        <v>250</v>
      </c>
      <c r="K41" s="111">
        <f t="shared" si="2"/>
        <v>0</v>
      </c>
      <c r="L41" s="111">
        <f t="shared" si="3"/>
        <v>0</v>
      </c>
      <c r="M41" s="112">
        <f t="shared" si="4"/>
        <v>500</v>
      </c>
      <c r="N41" s="109">
        <f t="shared" si="5"/>
        <v>0</v>
      </c>
      <c r="O41" s="111">
        <f t="shared" si="6"/>
        <v>0</v>
      </c>
      <c r="P41" s="82"/>
    </row>
    <row r="42" spans="1:16" s="3" customFormat="1" ht="33.950000000000003" customHeight="1" thickBot="1" x14ac:dyDescent="0.3">
      <c r="A42" s="35">
        <v>30</v>
      </c>
      <c r="B42" s="114" t="s">
        <v>251</v>
      </c>
      <c r="C42" s="115" t="s">
        <v>314</v>
      </c>
      <c r="D42" s="116" t="s">
        <v>23</v>
      </c>
      <c r="E42" s="81"/>
      <c r="F42" s="83"/>
      <c r="G42" s="108">
        <v>48</v>
      </c>
      <c r="H42" s="109">
        <f t="shared" si="0"/>
        <v>0</v>
      </c>
      <c r="I42" s="110">
        <f t="shared" si="1"/>
        <v>0</v>
      </c>
      <c r="J42" s="108">
        <v>47</v>
      </c>
      <c r="K42" s="111">
        <f t="shared" si="2"/>
        <v>0</v>
      </c>
      <c r="L42" s="111">
        <f t="shared" si="3"/>
        <v>0</v>
      </c>
      <c r="M42" s="112">
        <f t="shared" si="4"/>
        <v>95</v>
      </c>
      <c r="N42" s="109">
        <f t="shared" si="5"/>
        <v>0</v>
      </c>
      <c r="O42" s="111">
        <f t="shared" si="6"/>
        <v>0</v>
      </c>
      <c r="P42" s="82"/>
    </row>
    <row r="43" spans="1:16" s="3" customFormat="1" ht="33.950000000000003" customHeight="1" thickBot="1" x14ac:dyDescent="0.3">
      <c r="A43" s="35">
        <v>31</v>
      </c>
      <c r="B43" s="114" t="s">
        <v>211</v>
      </c>
      <c r="C43" s="115" t="s">
        <v>315</v>
      </c>
      <c r="D43" s="116" t="s">
        <v>28</v>
      </c>
      <c r="E43" s="81"/>
      <c r="F43" s="83"/>
      <c r="G43" s="108">
        <v>245</v>
      </c>
      <c r="H43" s="109">
        <f t="shared" si="0"/>
        <v>0</v>
      </c>
      <c r="I43" s="110">
        <f t="shared" si="1"/>
        <v>0</v>
      </c>
      <c r="J43" s="108">
        <v>245</v>
      </c>
      <c r="K43" s="111">
        <f t="shared" si="2"/>
        <v>0</v>
      </c>
      <c r="L43" s="111">
        <f t="shared" si="3"/>
        <v>0</v>
      </c>
      <c r="M43" s="112">
        <f t="shared" si="4"/>
        <v>490</v>
      </c>
      <c r="N43" s="109">
        <f t="shared" si="5"/>
        <v>0</v>
      </c>
      <c r="O43" s="111">
        <f t="shared" si="6"/>
        <v>0</v>
      </c>
      <c r="P43" s="82"/>
    </row>
    <row r="44" spans="1:16" s="3" customFormat="1" ht="33.950000000000003" customHeight="1" thickBot="1" x14ac:dyDescent="0.3">
      <c r="A44" s="35">
        <v>32</v>
      </c>
      <c r="B44" s="121" t="s">
        <v>317</v>
      </c>
      <c r="C44" s="122" t="s">
        <v>316</v>
      </c>
      <c r="D44" s="116" t="s">
        <v>23</v>
      </c>
      <c r="E44" s="81"/>
      <c r="F44" s="83"/>
      <c r="G44" s="108">
        <v>36</v>
      </c>
      <c r="H44" s="109">
        <f t="shared" si="0"/>
        <v>0</v>
      </c>
      <c r="I44" s="110">
        <f t="shared" si="1"/>
        <v>0</v>
      </c>
      <c r="J44" s="108">
        <v>35</v>
      </c>
      <c r="K44" s="111">
        <f t="shared" si="2"/>
        <v>0</v>
      </c>
      <c r="L44" s="111">
        <f t="shared" si="3"/>
        <v>0</v>
      </c>
      <c r="M44" s="112">
        <f t="shared" si="4"/>
        <v>71</v>
      </c>
      <c r="N44" s="109">
        <f t="shared" si="5"/>
        <v>0</v>
      </c>
      <c r="O44" s="111">
        <f t="shared" si="6"/>
        <v>0</v>
      </c>
      <c r="P44" s="82"/>
    </row>
    <row r="45" spans="1:16" s="3" customFormat="1" ht="33.950000000000003" customHeight="1" thickBot="1" x14ac:dyDescent="0.3">
      <c r="A45" s="35">
        <v>33</v>
      </c>
      <c r="B45" s="121" t="s">
        <v>252</v>
      </c>
      <c r="C45" s="122" t="s">
        <v>318</v>
      </c>
      <c r="D45" s="116" t="s">
        <v>23</v>
      </c>
      <c r="E45" s="81"/>
      <c r="F45" s="83"/>
      <c r="G45" s="108">
        <v>111</v>
      </c>
      <c r="H45" s="109">
        <f t="shared" si="0"/>
        <v>0</v>
      </c>
      <c r="I45" s="110">
        <f t="shared" si="1"/>
        <v>0</v>
      </c>
      <c r="J45" s="108">
        <v>110</v>
      </c>
      <c r="K45" s="111">
        <f t="shared" si="2"/>
        <v>0</v>
      </c>
      <c r="L45" s="111">
        <f t="shared" si="3"/>
        <v>0</v>
      </c>
      <c r="M45" s="112">
        <f t="shared" si="4"/>
        <v>221</v>
      </c>
      <c r="N45" s="109">
        <f t="shared" si="5"/>
        <v>0</v>
      </c>
      <c r="O45" s="111">
        <f t="shared" si="6"/>
        <v>0</v>
      </c>
      <c r="P45" s="82"/>
    </row>
    <row r="46" spans="1:16" s="3" customFormat="1" ht="33.950000000000003" customHeight="1" thickBot="1" x14ac:dyDescent="0.3">
      <c r="A46" s="35">
        <v>34</v>
      </c>
      <c r="B46" s="121" t="s">
        <v>379</v>
      </c>
      <c r="C46" s="122" t="s">
        <v>110</v>
      </c>
      <c r="D46" s="116" t="s">
        <v>28</v>
      </c>
      <c r="E46" s="81"/>
      <c r="F46" s="83"/>
      <c r="G46" s="108">
        <v>38</v>
      </c>
      <c r="H46" s="109">
        <f t="shared" si="0"/>
        <v>0</v>
      </c>
      <c r="I46" s="110">
        <f t="shared" si="1"/>
        <v>0</v>
      </c>
      <c r="J46" s="108">
        <v>37</v>
      </c>
      <c r="K46" s="111">
        <f t="shared" si="2"/>
        <v>0</v>
      </c>
      <c r="L46" s="111">
        <f t="shared" si="3"/>
        <v>0</v>
      </c>
      <c r="M46" s="112">
        <f t="shared" si="4"/>
        <v>75</v>
      </c>
      <c r="N46" s="109">
        <f t="shared" si="5"/>
        <v>0</v>
      </c>
      <c r="O46" s="111">
        <f t="shared" si="6"/>
        <v>0</v>
      </c>
      <c r="P46" s="82"/>
    </row>
    <row r="47" spans="1:16" s="3" customFormat="1" ht="33.950000000000003" customHeight="1" thickBot="1" x14ac:dyDescent="0.3">
      <c r="A47" s="35">
        <v>35</v>
      </c>
      <c r="B47" s="121" t="s">
        <v>253</v>
      </c>
      <c r="C47" s="122" t="s">
        <v>319</v>
      </c>
      <c r="D47" s="116" t="s">
        <v>23</v>
      </c>
      <c r="E47" s="81"/>
      <c r="F47" s="83"/>
      <c r="G47" s="108">
        <v>23</v>
      </c>
      <c r="H47" s="109">
        <f t="shared" si="0"/>
        <v>0</v>
      </c>
      <c r="I47" s="110">
        <f t="shared" si="1"/>
        <v>0</v>
      </c>
      <c r="J47" s="108">
        <v>23</v>
      </c>
      <c r="K47" s="111">
        <f t="shared" si="2"/>
        <v>0</v>
      </c>
      <c r="L47" s="111">
        <f t="shared" si="3"/>
        <v>0</v>
      </c>
      <c r="M47" s="112">
        <f t="shared" si="4"/>
        <v>46</v>
      </c>
      <c r="N47" s="109">
        <f t="shared" si="5"/>
        <v>0</v>
      </c>
      <c r="O47" s="111">
        <f t="shared" si="6"/>
        <v>0</v>
      </c>
      <c r="P47" s="82"/>
    </row>
    <row r="48" spans="1:16" s="3" customFormat="1" ht="33.950000000000003" customHeight="1" thickBot="1" x14ac:dyDescent="0.3">
      <c r="A48" s="35">
        <v>36</v>
      </c>
      <c r="B48" s="121" t="s">
        <v>212</v>
      </c>
      <c r="C48" s="122" t="s">
        <v>320</v>
      </c>
      <c r="D48" s="116" t="s">
        <v>28</v>
      </c>
      <c r="E48" s="81"/>
      <c r="F48" s="83"/>
      <c r="G48" s="108">
        <v>113</v>
      </c>
      <c r="H48" s="109">
        <f t="shared" si="0"/>
        <v>0</v>
      </c>
      <c r="I48" s="110">
        <f t="shared" si="1"/>
        <v>0</v>
      </c>
      <c r="J48" s="108">
        <v>112</v>
      </c>
      <c r="K48" s="111">
        <f t="shared" si="2"/>
        <v>0</v>
      </c>
      <c r="L48" s="111">
        <f t="shared" si="3"/>
        <v>0</v>
      </c>
      <c r="M48" s="112">
        <f t="shared" si="4"/>
        <v>225</v>
      </c>
      <c r="N48" s="109">
        <f t="shared" si="5"/>
        <v>0</v>
      </c>
      <c r="O48" s="111">
        <f t="shared" si="6"/>
        <v>0</v>
      </c>
      <c r="P48" s="82"/>
    </row>
    <row r="49" spans="1:16" s="3" customFormat="1" ht="33.950000000000003" customHeight="1" thickBot="1" x14ac:dyDescent="0.3">
      <c r="A49" s="35">
        <v>37</v>
      </c>
      <c r="B49" s="121" t="s">
        <v>254</v>
      </c>
      <c r="C49" s="122" t="s">
        <v>321</v>
      </c>
      <c r="D49" s="116" t="s">
        <v>23</v>
      </c>
      <c r="E49" s="81"/>
      <c r="F49" s="84"/>
      <c r="G49" s="108">
        <v>108</v>
      </c>
      <c r="H49" s="109">
        <f t="shared" si="0"/>
        <v>0</v>
      </c>
      <c r="I49" s="110">
        <f t="shared" si="1"/>
        <v>0</v>
      </c>
      <c r="J49" s="108">
        <v>107</v>
      </c>
      <c r="K49" s="111">
        <f t="shared" si="2"/>
        <v>0</v>
      </c>
      <c r="L49" s="111">
        <f t="shared" si="3"/>
        <v>0</v>
      </c>
      <c r="M49" s="112">
        <f t="shared" si="4"/>
        <v>215</v>
      </c>
      <c r="N49" s="109">
        <f t="shared" si="5"/>
        <v>0</v>
      </c>
      <c r="O49" s="111">
        <f t="shared" si="6"/>
        <v>0</v>
      </c>
      <c r="P49" s="82"/>
    </row>
    <row r="50" spans="1:16" s="3" customFormat="1" ht="33.950000000000003" customHeight="1" thickBot="1" x14ac:dyDescent="0.3">
      <c r="A50" s="35">
        <v>38</v>
      </c>
      <c r="B50" s="121" t="s">
        <v>255</v>
      </c>
      <c r="C50" s="122" t="s">
        <v>322</v>
      </c>
      <c r="D50" s="116" t="s">
        <v>28</v>
      </c>
      <c r="E50" s="81"/>
      <c r="F50" s="83"/>
      <c r="G50" s="108">
        <v>63</v>
      </c>
      <c r="H50" s="109">
        <f t="shared" si="0"/>
        <v>0</v>
      </c>
      <c r="I50" s="110">
        <f t="shared" si="1"/>
        <v>0</v>
      </c>
      <c r="J50" s="108">
        <v>62</v>
      </c>
      <c r="K50" s="111">
        <f t="shared" si="2"/>
        <v>0</v>
      </c>
      <c r="L50" s="111">
        <f t="shared" si="3"/>
        <v>0</v>
      </c>
      <c r="M50" s="112">
        <f t="shared" si="4"/>
        <v>125</v>
      </c>
      <c r="N50" s="109">
        <f t="shared" si="5"/>
        <v>0</v>
      </c>
      <c r="O50" s="111">
        <f t="shared" si="6"/>
        <v>0</v>
      </c>
      <c r="P50" s="82"/>
    </row>
    <row r="51" spans="1:16" s="3" customFormat="1" ht="33.950000000000003" customHeight="1" thickBot="1" x14ac:dyDescent="0.3">
      <c r="A51" s="35">
        <v>39</v>
      </c>
      <c r="B51" s="121" t="s">
        <v>257</v>
      </c>
      <c r="C51" s="122" t="s">
        <v>323</v>
      </c>
      <c r="D51" s="116" t="s">
        <v>28</v>
      </c>
      <c r="E51" s="81"/>
      <c r="F51" s="83"/>
      <c r="G51" s="108">
        <v>20</v>
      </c>
      <c r="H51" s="109">
        <f t="shared" si="0"/>
        <v>0</v>
      </c>
      <c r="I51" s="110">
        <f t="shared" si="1"/>
        <v>0</v>
      </c>
      <c r="J51" s="108">
        <v>20</v>
      </c>
      <c r="K51" s="111">
        <f t="shared" si="2"/>
        <v>0</v>
      </c>
      <c r="L51" s="111">
        <f t="shared" si="3"/>
        <v>0</v>
      </c>
      <c r="M51" s="112">
        <f t="shared" si="4"/>
        <v>40</v>
      </c>
      <c r="N51" s="109">
        <f t="shared" si="5"/>
        <v>0</v>
      </c>
      <c r="O51" s="111">
        <f t="shared" si="6"/>
        <v>0</v>
      </c>
      <c r="P51" s="82"/>
    </row>
    <row r="52" spans="1:16" s="3" customFormat="1" ht="33.950000000000003" customHeight="1" thickBot="1" x14ac:dyDescent="0.3">
      <c r="A52" s="35">
        <v>40</v>
      </c>
      <c r="B52" s="121" t="s">
        <v>256</v>
      </c>
      <c r="C52" s="122" t="s">
        <v>41</v>
      </c>
      <c r="D52" s="116" t="s">
        <v>28</v>
      </c>
      <c r="E52" s="81"/>
      <c r="F52" s="83"/>
      <c r="G52" s="108">
        <v>49</v>
      </c>
      <c r="H52" s="109">
        <f t="shared" si="0"/>
        <v>0</v>
      </c>
      <c r="I52" s="110">
        <f t="shared" si="1"/>
        <v>0</v>
      </c>
      <c r="J52" s="108">
        <v>48</v>
      </c>
      <c r="K52" s="111">
        <f t="shared" si="2"/>
        <v>0</v>
      </c>
      <c r="L52" s="111">
        <f t="shared" si="3"/>
        <v>0</v>
      </c>
      <c r="M52" s="112">
        <f t="shared" si="4"/>
        <v>97</v>
      </c>
      <c r="N52" s="109">
        <f t="shared" si="5"/>
        <v>0</v>
      </c>
      <c r="O52" s="111">
        <f t="shared" si="6"/>
        <v>0</v>
      </c>
      <c r="P52" s="82"/>
    </row>
    <row r="53" spans="1:16" s="3" customFormat="1" ht="33.950000000000003" customHeight="1" thickBot="1" x14ac:dyDescent="0.3">
      <c r="A53" s="35">
        <v>41</v>
      </c>
      <c r="B53" s="123" t="s">
        <v>258</v>
      </c>
      <c r="C53" s="124" t="s">
        <v>372</v>
      </c>
      <c r="D53" s="116" t="s">
        <v>23</v>
      </c>
      <c r="E53" s="81"/>
      <c r="F53" s="83"/>
      <c r="G53" s="108">
        <v>1390</v>
      </c>
      <c r="H53" s="109">
        <f t="shared" si="0"/>
        <v>0</v>
      </c>
      <c r="I53" s="110">
        <f t="shared" si="1"/>
        <v>0</v>
      </c>
      <c r="J53" s="108">
        <v>1390</v>
      </c>
      <c r="K53" s="111">
        <f t="shared" si="2"/>
        <v>0</v>
      </c>
      <c r="L53" s="111">
        <f t="shared" si="3"/>
        <v>0</v>
      </c>
      <c r="M53" s="112">
        <f t="shared" si="4"/>
        <v>2780</v>
      </c>
      <c r="N53" s="109">
        <f t="shared" si="5"/>
        <v>0</v>
      </c>
      <c r="O53" s="111">
        <f t="shared" si="6"/>
        <v>0</v>
      </c>
      <c r="P53" s="82"/>
    </row>
    <row r="54" spans="1:16" s="3" customFormat="1" ht="33.950000000000003" customHeight="1" thickBot="1" x14ac:dyDescent="0.3">
      <c r="A54" s="35">
        <v>42</v>
      </c>
      <c r="B54" s="123" t="s">
        <v>259</v>
      </c>
      <c r="C54" s="124" t="s">
        <v>324</v>
      </c>
      <c r="D54" s="116" t="s">
        <v>23</v>
      </c>
      <c r="E54" s="81"/>
      <c r="F54" s="83"/>
      <c r="G54" s="108">
        <v>32</v>
      </c>
      <c r="H54" s="109">
        <f t="shared" si="0"/>
        <v>0</v>
      </c>
      <c r="I54" s="110">
        <f t="shared" si="1"/>
        <v>0</v>
      </c>
      <c r="J54" s="108">
        <v>32</v>
      </c>
      <c r="K54" s="111">
        <f t="shared" si="2"/>
        <v>0</v>
      </c>
      <c r="L54" s="111">
        <f t="shared" si="3"/>
        <v>0</v>
      </c>
      <c r="M54" s="112">
        <f t="shared" si="4"/>
        <v>64</v>
      </c>
      <c r="N54" s="109">
        <f t="shared" si="5"/>
        <v>0</v>
      </c>
      <c r="O54" s="111">
        <f t="shared" si="6"/>
        <v>0</v>
      </c>
      <c r="P54" s="82"/>
    </row>
    <row r="55" spans="1:16" s="3" customFormat="1" ht="33.950000000000003" customHeight="1" thickBot="1" x14ac:dyDescent="0.3">
      <c r="A55" s="35">
        <v>43</v>
      </c>
      <c r="B55" s="123" t="s">
        <v>260</v>
      </c>
      <c r="C55" s="124" t="s">
        <v>325</v>
      </c>
      <c r="D55" s="116" t="s">
        <v>23</v>
      </c>
      <c r="E55" s="81"/>
      <c r="F55" s="83"/>
      <c r="G55" s="108">
        <v>68</v>
      </c>
      <c r="H55" s="109">
        <f t="shared" si="0"/>
        <v>0</v>
      </c>
      <c r="I55" s="110">
        <f t="shared" si="1"/>
        <v>0</v>
      </c>
      <c r="J55" s="108">
        <v>67</v>
      </c>
      <c r="K55" s="111">
        <f t="shared" si="2"/>
        <v>0</v>
      </c>
      <c r="L55" s="111">
        <f t="shared" si="3"/>
        <v>0</v>
      </c>
      <c r="M55" s="112">
        <f t="shared" si="4"/>
        <v>135</v>
      </c>
      <c r="N55" s="109">
        <f t="shared" si="5"/>
        <v>0</v>
      </c>
      <c r="O55" s="111">
        <f t="shared" si="6"/>
        <v>0</v>
      </c>
      <c r="P55" s="82"/>
    </row>
    <row r="56" spans="1:16" s="3" customFormat="1" ht="33.950000000000003" customHeight="1" thickBot="1" x14ac:dyDescent="0.3">
      <c r="A56" s="35">
        <v>44</v>
      </c>
      <c r="B56" s="123" t="s">
        <v>261</v>
      </c>
      <c r="C56" s="124" t="s">
        <v>326</v>
      </c>
      <c r="D56" s="125" t="s">
        <v>23</v>
      </c>
      <c r="E56" s="81"/>
      <c r="F56" s="83"/>
      <c r="G56" s="108">
        <v>48</v>
      </c>
      <c r="H56" s="109">
        <f t="shared" si="0"/>
        <v>0</v>
      </c>
      <c r="I56" s="110">
        <f t="shared" si="1"/>
        <v>0</v>
      </c>
      <c r="J56" s="108">
        <v>47</v>
      </c>
      <c r="K56" s="111">
        <f t="shared" si="2"/>
        <v>0</v>
      </c>
      <c r="L56" s="111">
        <f t="shared" si="3"/>
        <v>0</v>
      </c>
      <c r="M56" s="112">
        <f t="shared" si="4"/>
        <v>95</v>
      </c>
      <c r="N56" s="109">
        <f t="shared" si="5"/>
        <v>0</v>
      </c>
      <c r="O56" s="111">
        <f t="shared" si="6"/>
        <v>0</v>
      </c>
      <c r="P56" s="82"/>
    </row>
    <row r="57" spans="1:16" s="3" customFormat="1" ht="33.950000000000003" customHeight="1" thickBot="1" x14ac:dyDescent="0.3">
      <c r="A57" s="35">
        <v>45</v>
      </c>
      <c r="B57" s="117" t="s">
        <v>169</v>
      </c>
      <c r="C57" s="118" t="s">
        <v>166</v>
      </c>
      <c r="D57" s="125" t="s">
        <v>28</v>
      </c>
      <c r="E57" s="81"/>
      <c r="F57" s="83"/>
      <c r="G57" s="108">
        <v>21</v>
      </c>
      <c r="H57" s="109">
        <f t="shared" si="0"/>
        <v>0</v>
      </c>
      <c r="I57" s="110">
        <f t="shared" si="1"/>
        <v>0</v>
      </c>
      <c r="J57" s="108">
        <v>21</v>
      </c>
      <c r="K57" s="111">
        <f t="shared" si="2"/>
        <v>0</v>
      </c>
      <c r="L57" s="111">
        <f t="shared" si="3"/>
        <v>0</v>
      </c>
      <c r="M57" s="112">
        <f t="shared" si="4"/>
        <v>42</v>
      </c>
      <c r="N57" s="109">
        <f t="shared" si="5"/>
        <v>0</v>
      </c>
      <c r="O57" s="111">
        <f t="shared" si="6"/>
        <v>0</v>
      </c>
      <c r="P57" s="82"/>
    </row>
    <row r="58" spans="1:16" s="3" customFormat="1" ht="33.950000000000003" customHeight="1" thickBot="1" x14ac:dyDescent="0.3">
      <c r="A58" s="35">
        <v>46</v>
      </c>
      <c r="B58" s="123" t="s">
        <v>262</v>
      </c>
      <c r="C58" s="124" t="s">
        <v>327</v>
      </c>
      <c r="D58" s="125" t="s">
        <v>23</v>
      </c>
      <c r="E58" s="81"/>
      <c r="F58" s="83"/>
      <c r="G58" s="108">
        <v>108</v>
      </c>
      <c r="H58" s="109">
        <f t="shared" si="0"/>
        <v>0</v>
      </c>
      <c r="I58" s="110">
        <f t="shared" si="1"/>
        <v>0</v>
      </c>
      <c r="J58" s="108">
        <v>107</v>
      </c>
      <c r="K58" s="111">
        <f t="shared" si="2"/>
        <v>0</v>
      </c>
      <c r="L58" s="111">
        <f t="shared" si="3"/>
        <v>0</v>
      </c>
      <c r="M58" s="112">
        <f t="shared" si="4"/>
        <v>215</v>
      </c>
      <c r="N58" s="109">
        <f t="shared" si="5"/>
        <v>0</v>
      </c>
      <c r="O58" s="111">
        <f t="shared" si="6"/>
        <v>0</v>
      </c>
      <c r="P58" s="82"/>
    </row>
    <row r="59" spans="1:16" s="3" customFormat="1" ht="33.950000000000003" customHeight="1" thickBot="1" x14ac:dyDescent="0.3">
      <c r="A59" s="35">
        <v>47</v>
      </c>
      <c r="B59" s="123" t="s">
        <v>263</v>
      </c>
      <c r="C59" s="124" t="s">
        <v>328</v>
      </c>
      <c r="D59" s="125" t="s">
        <v>28</v>
      </c>
      <c r="E59" s="81"/>
      <c r="F59" s="83"/>
      <c r="G59" s="108">
        <v>155</v>
      </c>
      <c r="H59" s="109">
        <f t="shared" si="0"/>
        <v>0</v>
      </c>
      <c r="I59" s="110">
        <f t="shared" si="1"/>
        <v>0</v>
      </c>
      <c r="J59" s="108">
        <v>155</v>
      </c>
      <c r="K59" s="111">
        <f t="shared" si="2"/>
        <v>0</v>
      </c>
      <c r="L59" s="111">
        <f t="shared" si="3"/>
        <v>0</v>
      </c>
      <c r="M59" s="112">
        <f t="shared" si="4"/>
        <v>310</v>
      </c>
      <c r="N59" s="109">
        <f t="shared" si="5"/>
        <v>0</v>
      </c>
      <c r="O59" s="111">
        <f t="shared" si="6"/>
        <v>0</v>
      </c>
      <c r="P59" s="82"/>
    </row>
    <row r="60" spans="1:16" s="3" customFormat="1" ht="33.950000000000003" customHeight="1" thickBot="1" x14ac:dyDescent="0.3">
      <c r="A60" s="35">
        <v>48</v>
      </c>
      <c r="B60" s="123" t="s">
        <v>329</v>
      </c>
      <c r="C60" s="124" t="s">
        <v>330</v>
      </c>
      <c r="D60" s="125" t="s">
        <v>23</v>
      </c>
      <c r="E60" s="81"/>
      <c r="F60" s="84"/>
      <c r="G60" s="108">
        <v>33</v>
      </c>
      <c r="H60" s="109">
        <f t="shared" si="0"/>
        <v>0</v>
      </c>
      <c r="I60" s="110">
        <f t="shared" si="1"/>
        <v>0</v>
      </c>
      <c r="J60" s="108">
        <v>33</v>
      </c>
      <c r="K60" s="111">
        <f t="shared" si="2"/>
        <v>0</v>
      </c>
      <c r="L60" s="111">
        <f t="shared" si="3"/>
        <v>0</v>
      </c>
      <c r="M60" s="112">
        <f t="shared" si="4"/>
        <v>66</v>
      </c>
      <c r="N60" s="109">
        <f t="shared" si="5"/>
        <v>0</v>
      </c>
      <c r="O60" s="111">
        <f t="shared" si="6"/>
        <v>0</v>
      </c>
      <c r="P60" s="82"/>
    </row>
    <row r="61" spans="1:16" s="3" customFormat="1" ht="33.950000000000003" customHeight="1" thickBot="1" x14ac:dyDescent="0.3">
      <c r="A61" s="35">
        <v>49</v>
      </c>
      <c r="B61" s="123" t="s">
        <v>331</v>
      </c>
      <c r="C61" s="124" t="s">
        <v>332</v>
      </c>
      <c r="D61" s="125" t="s">
        <v>23</v>
      </c>
      <c r="E61" s="81"/>
      <c r="F61" s="83"/>
      <c r="G61" s="108">
        <v>55</v>
      </c>
      <c r="H61" s="109">
        <f t="shared" si="0"/>
        <v>0</v>
      </c>
      <c r="I61" s="110">
        <f t="shared" si="1"/>
        <v>0</v>
      </c>
      <c r="J61" s="108">
        <v>55</v>
      </c>
      <c r="K61" s="111">
        <f t="shared" si="2"/>
        <v>0</v>
      </c>
      <c r="L61" s="111">
        <f t="shared" si="3"/>
        <v>0</v>
      </c>
      <c r="M61" s="112">
        <f t="shared" si="4"/>
        <v>110</v>
      </c>
      <c r="N61" s="109">
        <f t="shared" si="5"/>
        <v>0</v>
      </c>
      <c r="O61" s="111">
        <f t="shared" si="6"/>
        <v>0</v>
      </c>
      <c r="P61" s="82"/>
    </row>
    <row r="62" spans="1:16" s="3" customFormat="1" ht="33.950000000000003" customHeight="1" thickBot="1" x14ac:dyDescent="0.3">
      <c r="A62" s="35">
        <v>50</v>
      </c>
      <c r="B62" s="123" t="s">
        <v>264</v>
      </c>
      <c r="C62" s="124" t="s">
        <v>333</v>
      </c>
      <c r="D62" s="125" t="s">
        <v>23</v>
      </c>
      <c r="E62" s="81"/>
      <c r="F62" s="84"/>
      <c r="G62" s="108">
        <v>15</v>
      </c>
      <c r="H62" s="109">
        <f t="shared" si="0"/>
        <v>0</v>
      </c>
      <c r="I62" s="110">
        <f t="shared" si="1"/>
        <v>0</v>
      </c>
      <c r="J62" s="108">
        <v>14</v>
      </c>
      <c r="K62" s="111">
        <f t="shared" si="2"/>
        <v>0</v>
      </c>
      <c r="L62" s="111">
        <f t="shared" si="3"/>
        <v>0</v>
      </c>
      <c r="M62" s="112">
        <f t="shared" si="4"/>
        <v>29</v>
      </c>
      <c r="N62" s="109">
        <f t="shared" si="5"/>
        <v>0</v>
      </c>
      <c r="O62" s="111">
        <f t="shared" si="6"/>
        <v>0</v>
      </c>
      <c r="P62" s="82"/>
    </row>
    <row r="63" spans="1:16" s="3" customFormat="1" ht="33.950000000000003" customHeight="1" thickBot="1" x14ac:dyDescent="0.3">
      <c r="A63" s="35">
        <v>51</v>
      </c>
      <c r="B63" s="123" t="s">
        <v>265</v>
      </c>
      <c r="C63" s="124" t="s">
        <v>334</v>
      </c>
      <c r="D63" s="125" t="s">
        <v>23</v>
      </c>
      <c r="E63" s="81"/>
      <c r="F63" s="83"/>
      <c r="G63" s="108">
        <v>113</v>
      </c>
      <c r="H63" s="109">
        <f t="shared" si="0"/>
        <v>0</v>
      </c>
      <c r="I63" s="110">
        <f t="shared" si="1"/>
        <v>0</v>
      </c>
      <c r="J63" s="108">
        <v>112</v>
      </c>
      <c r="K63" s="111">
        <f t="shared" si="2"/>
        <v>0</v>
      </c>
      <c r="L63" s="111">
        <f t="shared" si="3"/>
        <v>0</v>
      </c>
      <c r="M63" s="112">
        <f t="shared" si="4"/>
        <v>225</v>
      </c>
      <c r="N63" s="109">
        <f t="shared" si="5"/>
        <v>0</v>
      </c>
      <c r="O63" s="111">
        <f t="shared" si="6"/>
        <v>0</v>
      </c>
      <c r="P63" s="82"/>
    </row>
    <row r="64" spans="1:16" s="3" customFormat="1" ht="33.950000000000003" customHeight="1" thickBot="1" x14ac:dyDescent="0.3">
      <c r="A64" s="35">
        <v>52</v>
      </c>
      <c r="B64" s="123" t="s">
        <v>266</v>
      </c>
      <c r="C64" s="124" t="s">
        <v>335</v>
      </c>
      <c r="D64" s="125" t="s">
        <v>23</v>
      </c>
      <c r="E64" s="81"/>
      <c r="F64" s="83"/>
      <c r="G64" s="108">
        <v>155</v>
      </c>
      <c r="H64" s="109">
        <f t="shared" si="0"/>
        <v>0</v>
      </c>
      <c r="I64" s="110">
        <f t="shared" si="1"/>
        <v>0</v>
      </c>
      <c r="J64" s="108">
        <v>155</v>
      </c>
      <c r="K64" s="111">
        <f t="shared" si="2"/>
        <v>0</v>
      </c>
      <c r="L64" s="111">
        <f t="shared" si="3"/>
        <v>0</v>
      </c>
      <c r="M64" s="112">
        <f t="shared" si="4"/>
        <v>310</v>
      </c>
      <c r="N64" s="109">
        <f t="shared" si="5"/>
        <v>0</v>
      </c>
      <c r="O64" s="111">
        <f t="shared" si="6"/>
        <v>0</v>
      </c>
      <c r="P64" s="82"/>
    </row>
    <row r="65" spans="1:16" s="3" customFormat="1" ht="33.950000000000003" customHeight="1" thickBot="1" x14ac:dyDescent="0.3">
      <c r="A65" s="35">
        <v>53</v>
      </c>
      <c r="B65" s="123" t="s">
        <v>213</v>
      </c>
      <c r="C65" s="124" t="s">
        <v>336</v>
      </c>
      <c r="D65" s="125" t="s">
        <v>23</v>
      </c>
      <c r="E65" s="81"/>
      <c r="F65" s="83"/>
      <c r="G65" s="108">
        <v>53</v>
      </c>
      <c r="H65" s="109">
        <f t="shared" si="0"/>
        <v>0</v>
      </c>
      <c r="I65" s="110">
        <f t="shared" si="1"/>
        <v>0</v>
      </c>
      <c r="J65" s="108">
        <v>52</v>
      </c>
      <c r="K65" s="111">
        <f t="shared" si="2"/>
        <v>0</v>
      </c>
      <c r="L65" s="111">
        <f t="shared" si="3"/>
        <v>0</v>
      </c>
      <c r="M65" s="112">
        <f t="shared" si="4"/>
        <v>105</v>
      </c>
      <c r="N65" s="109">
        <f t="shared" si="5"/>
        <v>0</v>
      </c>
      <c r="O65" s="111">
        <f t="shared" si="6"/>
        <v>0</v>
      </c>
      <c r="P65" s="82"/>
    </row>
    <row r="66" spans="1:16" s="3" customFormat="1" ht="33.950000000000003" customHeight="1" thickBot="1" x14ac:dyDescent="0.3">
      <c r="A66" s="35">
        <v>54</v>
      </c>
      <c r="B66" s="123" t="s">
        <v>214</v>
      </c>
      <c r="C66" s="124" t="s">
        <v>337</v>
      </c>
      <c r="D66" s="125" t="s">
        <v>23</v>
      </c>
      <c r="E66" s="81"/>
      <c r="F66" s="83"/>
      <c r="G66" s="108">
        <v>135</v>
      </c>
      <c r="H66" s="109">
        <f t="shared" si="0"/>
        <v>0</v>
      </c>
      <c r="I66" s="110">
        <f t="shared" si="1"/>
        <v>0</v>
      </c>
      <c r="J66" s="108">
        <v>135</v>
      </c>
      <c r="K66" s="111">
        <f t="shared" si="2"/>
        <v>0</v>
      </c>
      <c r="L66" s="111">
        <f t="shared" si="3"/>
        <v>0</v>
      </c>
      <c r="M66" s="112">
        <f t="shared" si="4"/>
        <v>270</v>
      </c>
      <c r="N66" s="109">
        <f t="shared" si="5"/>
        <v>0</v>
      </c>
      <c r="O66" s="111">
        <f t="shared" si="6"/>
        <v>0</v>
      </c>
      <c r="P66" s="82"/>
    </row>
    <row r="67" spans="1:16" s="3" customFormat="1" ht="33.950000000000003" customHeight="1" thickBot="1" x14ac:dyDescent="0.3">
      <c r="A67" s="35">
        <v>55</v>
      </c>
      <c r="B67" s="123" t="s">
        <v>267</v>
      </c>
      <c r="C67" s="124" t="s">
        <v>338</v>
      </c>
      <c r="D67" s="125" t="s">
        <v>23</v>
      </c>
      <c r="E67" s="81"/>
      <c r="F67" s="83"/>
      <c r="G67" s="108">
        <v>38</v>
      </c>
      <c r="H67" s="109">
        <f t="shared" si="0"/>
        <v>0</v>
      </c>
      <c r="I67" s="110">
        <f t="shared" si="1"/>
        <v>0</v>
      </c>
      <c r="J67" s="108">
        <v>37</v>
      </c>
      <c r="K67" s="111">
        <f t="shared" si="2"/>
        <v>0</v>
      </c>
      <c r="L67" s="111">
        <f t="shared" si="3"/>
        <v>0</v>
      </c>
      <c r="M67" s="112">
        <f t="shared" si="4"/>
        <v>75</v>
      </c>
      <c r="N67" s="109">
        <f t="shared" si="5"/>
        <v>0</v>
      </c>
      <c r="O67" s="111">
        <f t="shared" si="6"/>
        <v>0</v>
      </c>
      <c r="P67" s="82"/>
    </row>
    <row r="68" spans="1:16" s="3" customFormat="1" ht="33.950000000000003" customHeight="1" thickBot="1" x14ac:dyDescent="0.3">
      <c r="A68" s="35">
        <v>56</v>
      </c>
      <c r="B68" s="123" t="s">
        <v>268</v>
      </c>
      <c r="C68" s="124" t="s">
        <v>339</v>
      </c>
      <c r="D68" s="125" t="s">
        <v>23</v>
      </c>
      <c r="E68" s="81"/>
      <c r="F68" s="83"/>
      <c r="G68" s="108">
        <v>43</v>
      </c>
      <c r="H68" s="109">
        <f t="shared" si="0"/>
        <v>0</v>
      </c>
      <c r="I68" s="110">
        <f t="shared" si="1"/>
        <v>0</v>
      </c>
      <c r="J68" s="108">
        <v>42</v>
      </c>
      <c r="K68" s="111">
        <f t="shared" si="2"/>
        <v>0</v>
      </c>
      <c r="L68" s="111">
        <f t="shared" si="3"/>
        <v>0</v>
      </c>
      <c r="M68" s="112">
        <f t="shared" si="4"/>
        <v>85</v>
      </c>
      <c r="N68" s="109">
        <f t="shared" si="5"/>
        <v>0</v>
      </c>
      <c r="O68" s="111">
        <f t="shared" si="6"/>
        <v>0</v>
      </c>
      <c r="P68" s="82"/>
    </row>
    <row r="69" spans="1:16" s="3" customFormat="1" ht="33.950000000000003" customHeight="1" thickBot="1" x14ac:dyDescent="0.3">
      <c r="A69" s="35">
        <v>57</v>
      </c>
      <c r="B69" s="123" t="s">
        <v>269</v>
      </c>
      <c r="C69" s="124" t="s">
        <v>269</v>
      </c>
      <c r="D69" s="125" t="s">
        <v>23</v>
      </c>
      <c r="E69" s="81"/>
      <c r="F69" s="83"/>
      <c r="G69" s="108">
        <v>135</v>
      </c>
      <c r="H69" s="109">
        <f t="shared" si="0"/>
        <v>0</v>
      </c>
      <c r="I69" s="110">
        <f t="shared" si="1"/>
        <v>0</v>
      </c>
      <c r="J69" s="108">
        <v>135</v>
      </c>
      <c r="K69" s="111">
        <f t="shared" si="2"/>
        <v>0</v>
      </c>
      <c r="L69" s="111">
        <f t="shared" si="3"/>
        <v>0</v>
      </c>
      <c r="M69" s="112">
        <f t="shared" si="4"/>
        <v>270</v>
      </c>
      <c r="N69" s="109">
        <f t="shared" si="5"/>
        <v>0</v>
      </c>
      <c r="O69" s="111">
        <f t="shared" si="6"/>
        <v>0</v>
      </c>
      <c r="P69" s="82"/>
    </row>
    <row r="70" spans="1:16" s="3" customFormat="1" ht="33.950000000000003" customHeight="1" thickBot="1" x14ac:dyDescent="0.3">
      <c r="A70" s="35">
        <v>58</v>
      </c>
      <c r="B70" s="123" t="s">
        <v>170</v>
      </c>
      <c r="C70" s="124" t="s">
        <v>170</v>
      </c>
      <c r="D70" s="125" t="s">
        <v>145</v>
      </c>
      <c r="E70" s="81"/>
      <c r="F70" s="83"/>
      <c r="G70" s="108">
        <v>14</v>
      </c>
      <c r="H70" s="109">
        <f t="shared" si="0"/>
        <v>0</v>
      </c>
      <c r="I70" s="110">
        <f t="shared" si="1"/>
        <v>0</v>
      </c>
      <c r="J70" s="108">
        <v>14</v>
      </c>
      <c r="K70" s="111">
        <f t="shared" si="2"/>
        <v>0</v>
      </c>
      <c r="L70" s="111">
        <f t="shared" si="3"/>
        <v>0</v>
      </c>
      <c r="M70" s="112">
        <f t="shared" si="4"/>
        <v>28</v>
      </c>
      <c r="N70" s="109">
        <f t="shared" si="5"/>
        <v>0</v>
      </c>
      <c r="O70" s="111">
        <f t="shared" si="6"/>
        <v>0</v>
      </c>
      <c r="P70" s="82"/>
    </row>
    <row r="71" spans="1:16" s="3" customFormat="1" ht="33.950000000000003" customHeight="1" thickBot="1" x14ac:dyDescent="0.3">
      <c r="A71" s="35">
        <v>59</v>
      </c>
      <c r="B71" s="123" t="s">
        <v>171</v>
      </c>
      <c r="C71" s="124" t="s">
        <v>171</v>
      </c>
      <c r="D71" s="125" t="s">
        <v>145</v>
      </c>
      <c r="E71" s="81"/>
      <c r="F71" s="83"/>
      <c r="G71" s="108">
        <v>8</v>
      </c>
      <c r="H71" s="109">
        <f t="shared" si="0"/>
        <v>0</v>
      </c>
      <c r="I71" s="110">
        <f t="shared" si="1"/>
        <v>0</v>
      </c>
      <c r="J71" s="108">
        <v>8</v>
      </c>
      <c r="K71" s="111">
        <f t="shared" si="2"/>
        <v>0</v>
      </c>
      <c r="L71" s="111">
        <f t="shared" si="3"/>
        <v>0</v>
      </c>
      <c r="M71" s="112">
        <f t="shared" si="4"/>
        <v>16</v>
      </c>
      <c r="N71" s="109">
        <f t="shared" si="5"/>
        <v>0</v>
      </c>
      <c r="O71" s="111">
        <f t="shared" si="6"/>
        <v>0</v>
      </c>
      <c r="P71" s="82"/>
    </row>
    <row r="72" spans="1:16" s="3" customFormat="1" ht="33.950000000000003" customHeight="1" thickBot="1" x14ac:dyDescent="0.3">
      <c r="A72" s="35">
        <v>60</v>
      </c>
      <c r="B72" s="123" t="s">
        <v>172</v>
      </c>
      <c r="C72" s="124" t="s">
        <v>172</v>
      </c>
      <c r="D72" s="125" t="s">
        <v>145</v>
      </c>
      <c r="E72" s="81"/>
      <c r="F72" s="83"/>
      <c r="G72" s="108">
        <v>1</v>
      </c>
      <c r="H72" s="109">
        <f t="shared" si="0"/>
        <v>0</v>
      </c>
      <c r="I72" s="110">
        <f t="shared" si="1"/>
        <v>0</v>
      </c>
      <c r="J72" s="108">
        <v>1</v>
      </c>
      <c r="K72" s="111">
        <f t="shared" si="2"/>
        <v>0</v>
      </c>
      <c r="L72" s="111">
        <f t="shared" si="3"/>
        <v>0</v>
      </c>
      <c r="M72" s="112">
        <f t="shared" si="4"/>
        <v>2</v>
      </c>
      <c r="N72" s="109">
        <f t="shared" si="5"/>
        <v>0</v>
      </c>
      <c r="O72" s="111">
        <f t="shared" si="6"/>
        <v>0</v>
      </c>
      <c r="P72" s="82"/>
    </row>
    <row r="73" spans="1:16" s="3" customFormat="1" ht="33.950000000000003" customHeight="1" thickBot="1" x14ac:dyDescent="0.3">
      <c r="A73" s="35">
        <v>61</v>
      </c>
      <c r="B73" s="123" t="s">
        <v>173</v>
      </c>
      <c r="C73" s="124" t="s">
        <v>173</v>
      </c>
      <c r="D73" s="125" t="s">
        <v>23</v>
      </c>
      <c r="E73" s="81"/>
      <c r="F73" s="83"/>
      <c r="G73" s="108">
        <v>3</v>
      </c>
      <c r="H73" s="109">
        <f t="shared" si="0"/>
        <v>0</v>
      </c>
      <c r="I73" s="110">
        <f t="shared" si="1"/>
        <v>0</v>
      </c>
      <c r="J73" s="108">
        <v>3</v>
      </c>
      <c r="K73" s="111">
        <f t="shared" si="2"/>
        <v>0</v>
      </c>
      <c r="L73" s="111">
        <f t="shared" si="3"/>
        <v>0</v>
      </c>
      <c r="M73" s="112">
        <f t="shared" si="4"/>
        <v>6</v>
      </c>
      <c r="N73" s="109">
        <f t="shared" si="5"/>
        <v>0</v>
      </c>
      <c r="O73" s="111">
        <f t="shared" si="6"/>
        <v>0</v>
      </c>
      <c r="P73" s="82"/>
    </row>
    <row r="74" spans="1:16" s="3" customFormat="1" ht="33.950000000000003" customHeight="1" thickBot="1" x14ac:dyDescent="0.3">
      <c r="A74" s="35">
        <v>62</v>
      </c>
      <c r="B74" s="123" t="s">
        <v>270</v>
      </c>
      <c r="C74" s="124" t="s">
        <v>340</v>
      </c>
      <c r="D74" s="125" t="s">
        <v>23</v>
      </c>
      <c r="E74" s="81"/>
      <c r="F74" s="83"/>
      <c r="G74" s="108">
        <v>85</v>
      </c>
      <c r="H74" s="109">
        <f t="shared" si="0"/>
        <v>0</v>
      </c>
      <c r="I74" s="110">
        <f t="shared" si="1"/>
        <v>0</v>
      </c>
      <c r="J74" s="108">
        <v>85</v>
      </c>
      <c r="K74" s="111">
        <f t="shared" si="2"/>
        <v>0</v>
      </c>
      <c r="L74" s="111">
        <f t="shared" si="3"/>
        <v>0</v>
      </c>
      <c r="M74" s="112">
        <f t="shared" si="4"/>
        <v>170</v>
      </c>
      <c r="N74" s="109">
        <f t="shared" si="5"/>
        <v>0</v>
      </c>
      <c r="O74" s="111">
        <f t="shared" si="6"/>
        <v>0</v>
      </c>
      <c r="P74" s="82"/>
    </row>
    <row r="75" spans="1:16" s="3" customFormat="1" ht="33.950000000000003" customHeight="1" thickBot="1" x14ac:dyDescent="0.3">
      <c r="A75" s="35">
        <v>63</v>
      </c>
      <c r="B75" s="123" t="s">
        <v>271</v>
      </c>
      <c r="C75" s="124" t="s">
        <v>341</v>
      </c>
      <c r="D75" s="125" t="s">
        <v>23</v>
      </c>
      <c r="E75" s="81"/>
      <c r="F75" s="83"/>
      <c r="G75" s="108">
        <v>73</v>
      </c>
      <c r="H75" s="109">
        <f t="shared" si="0"/>
        <v>0</v>
      </c>
      <c r="I75" s="110">
        <f t="shared" si="1"/>
        <v>0</v>
      </c>
      <c r="J75" s="108">
        <v>73</v>
      </c>
      <c r="K75" s="111">
        <f t="shared" si="2"/>
        <v>0</v>
      </c>
      <c r="L75" s="111">
        <f t="shared" si="3"/>
        <v>0</v>
      </c>
      <c r="M75" s="112">
        <f t="shared" si="4"/>
        <v>146</v>
      </c>
      <c r="N75" s="109">
        <f t="shared" si="5"/>
        <v>0</v>
      </c>
      <c r="O75" s="111">
        <f t="shared" si="6"/>
        <v>0</v>
      </c>
      <c r="P75" s="82"/>
    </row>
    <row r="76" spans="1:16" s="3" customFormat="1" ht="33.950000000000003" customHeight="1" thickBot="1" x14ac:dyDescent="0.3">
      <c r="A76" s="35">
        <v>64</v>
      </c>
      <c r="B76" s="114" t="s">
        <v>215</v>
      </c>
      <c r="C76" s="115" t="s">
        <v>342</v>
      </c>
      <c r="D76" s="125" t="s">
        <v>23</v>
      </c>
      <c r="E76" s="81"/>
      <c r="F76" s="83"/>
      <c r="G76" s="108">
        <v>130</v>
      </c>
      <c r="H76" s="109">
        <f t="shared" si="0"/>
        <v>0</v>
      </c>
      <c r="I76" s="110">
        <f t="shared" si="1"/>
        <v>0</v>
      </c>
      <c r="J76" s="108">
        <v>130</v>
      </c>
      <c r="K76" s="111">
        <f t="shared" si="2"/>
        <v>0</v>
      </c>
      <c r="L76" s="111">
        <f t="shared" si="3"/>
        <v>0</v>
      </c>
      <c r="M76" s="112">
        <f t="shared" si="4"/>
        <v>260</v>
      </c>
      <c r="N76" s="109">
        <f t="shared" si="5"/>
        <v>0</v>
      </c>
      <c r="O76" s="111">
        <f t="shared" si="6"/>
        <v>0</v>
      </c>
      <c r="P76" s="82"/>
    </row>
    <row r="77" spans="1:16" s="3" customFormat="1" ht="33.950000000000003" customHeight="1" thickBot="1" x14ac:dyDescent="0.3">
      <c r="A77" s="35">
        <v>65</v>
      </c>
      <c r="B77" s="123" t="s">
        <v>216</v>
      </c>
      <c r="C77" s="124" t="s">
        <v>343</v>
      </c>
      <c r="D77" s="125" t="s">
        <v>23</v>
      </c>
      <c r="E77" s="81"/>
      <c r="F77" s="83"/>
      <c r="G77" s="108">
        <v>109</v>
      </c>
      <c r="H77" s="109">
        <f t="shared" si="0"/>
        <v>0</v>
      </c>
      <c r="I77" s="110">
        <f t="shared" si="1"/>
        <v>0</v>
      </c>
      <c r="J77" s="108">
        <v>109</v>
      </c>
      <c r="K77" s="111">
        <f t="shared" si="2"/>
        <v>0</v>
      </c>
      <c r="L77" s="111">
        <f t="shared" si="3"/>
        <v>0</v>
      </c>
      <c r="M77" s="112">
        <f t="shared" si="4"/>
        <v>218</v>
      </c>
      <c r="N77" s="109">
        <f t="shared" si="5"/>
        <v>0</v>
      </c>
      <c r="O77" s="111">
        <f t="shared" si="6"/>
        <v>0</v>
      </c>
      <c r="P77" s="82"/>
    </row>
    <row r="78" spans="1:16" s="3" customFormat="1" ht="33.950000000000003" customHeight="1" thickBot="1" x14ac:dyDescent="0.3">
      <c r="A78" s="35">
        <v>66</v>
      </c>
      <c r="B78" s="123" t="s">
        <v>272</v>
      </c>
      <c r="C78" s="124" t="s">
        <v>344</v>
      </c>
      <c r="D78" s="125" t="s">
        <v>23</v>
      </c>
      <c r="E78" s="81"/>
      <c r="F78" s="83"/>
      <c r="G78" s="108">
        <v>83</v>
      </c>
      <c r="H78" s="109">
        <f t="shared" ref="H78:H141" si="7">ROUND(I78/(1+E78),2)</f>
        <v>0</v>
      </c>
      <c r="I78" s="110">
        <f t="shared" ref="I78:I141" si="8">ROUND(F78*G78,2)</f>
        <v>0</v>
      </c>
      <c r="J78" s="108">
        <v>82</v>
      </c>
      <c r="K78" s="111">
        <f t="shared" ref="K78:K141" si="9">ROUND(L78/(1+E78),2)</f>
        <v>0</v>
      </c>
      <c r="L78" s="111">
        <f t="shared" ref="L78:L141" si="10">ROUND(F78*J78,2)</f>
        <v>0</v>
      </c>
      <c r="M78" s="112">
        <f t="shared" ref="M78:M141" si="11">SUM(G78,J78)</f>
        <v>165</v>
      </c>
      <c r="N78" s="109">
        <f t="shared" ref="N78:N141" si="12">H78+K78</f>
        <v>0</v>
      </c>
      <c r="O78" s="111">
        <f t="shared" ref="O78:O141" si="13">SUM(I78,L78)</f>
        <v>0</v>
      </c>
      <c r="P78" s="82"/>
    </row>
    <row r="79" spans="1:16" s="3" customFormat="1" ht="42.6" customHeight="1" thickBot="1" x14ac:dyDescent="0.3">
      <c r="A79" s="35">
        <v>67</v>
      </c>
      <c r="B79" s="123" t="s">
        <v>374</v>
      </c>
      <c r="C79" s="124" t="s">
        <v>345</v>
      </c>
      <c r="D79" s="125" t="s">
        <v>28</v>
      </c>
      <c r="E79" s="81"/>
      <c r="F79" s="83"/>
      <c r="G79" s="108">
        <v>5</v>
      </c>
      <c r="H79" s="109">
        <f t="shared" si="7"/>
        <v>0</v>
      </c>
      <c r="I79" s="110">
        <f t="shared" si="8"/>
        <v>0</v>
      </c>
      <c r="J79" s="108">
        <v>5</v>
      </c>
      <c r="K79" s="111">
        <f t="shared" si="9"/>
        <v>0</v>
      </c>
      <c r="L79" s="111">
        <f t="shared" si="10"/>
        <v>0</v>
      </c>
      <c r="M79" s="112">
        <f t="shared" si="11"/>
        <v>10</v>
      </c>
      <c r="N79" s="109">
        <f t="shared" si="12"/>
        <v>0</v>
      </c>
      <c r="O79" s="111">
        <f t="shared" si="13"/>
        <v>0</v>
      </c>
      <c r="P79" s="82"/>
    </row>
    <row r="80" spans="1:16" s="3" customFormat="1" ht="33.950000000000003" customHeight="1" thickBot="1" x14ac:dyDescent="0.3">
      <c r="A80" s="35">
        <v>68</v>
      </c>
      <c r="B80" s="123" t="s">
        <v>273</v>
      </c>
      <c r="C80" s="124" t="s">
        <v>346</v>
      </c>
      <c r="D80" s="125" t="s">
        <v>23</v>
      </c>
      <c r="E80" s="81"/>
      <c r="F80" s="83"/>
      <c r="G80" s="108">
        <v>66</v>
      </c>
      <c r="H80" s="109">
        <f t="shared" si="7"/>
        <v>0</v>
      </c>
      <c r="I80" s="110">
        <f t="shared" si="8"/>
        <v>0</v>
      </c>
      <c r="J80" s="108">
        <v>65</v>
      </c>
      <c r="K80" s="111">
        <f t="shared" si="9"/>
        <v>0</v>
      </c>
      <c r="L80" s="111">
        <f t="shared" si="10"/>
        <v>0</v>
      </c>
      <c r="M80" s="112">
        <f t="shared" si="11"/>
        <v>131</v>
      </c>
      <c r="N80" s="109">
        <f t="shared" si="12"/>
        <v>0</v>
      </c>
      <c r="O80" s="111">
        <f t="shared" si="13"/>
        <v>0</v>
      </c>
      <c r="P80" s="82"/>
    </row>
    <row r="81" spans="1:16" s="3" customFormat="1" ht="33.950000000000003" customHeight="1" thickBot="1" x14ac:dyDescent="0.3">
      <c r="A81" s="35">
        <v>69</v>
      </c>
      <c r="B81" s="123" t="s">
        <v>274</v>
      </c>
      <c r="C81" s="124" t="s">
        <v>347</v>
      </c>
      <c r="D81" s="125" t="s">
        <v>23</v>
      </c>
      <c r="E81" s="81"/>
      <c r="F81" s="83"/>
      <c r="G81" s="108">
        <v>483</v>
      </c>
      <c r="H81" s="109">
        <f t="shared" si="7"/>
        <v>0</v>
      </c>
      <c r="I81" s="110">
        <f t="shared" si="8"/>
        <v>0</v>
      </c>
      <c r="J81" s="108">
        <v>482</v>
      </c>
      <c r="K81" s="111">
        <f t="shared" si="9"/>
        <v>0</v>
      </c>
      <c r="L81" s="111">
        <f t="shared" si="10"/>
        <v>0</v>
      </c>
      <c r="M81" s="112">
        <f t="shared" si="11"/>
        <v>965</v>
      </c>
      <c r="N81" s="109">
        <f t="shared" si="12"/>
        <v>0</v>
      </c>
      <c r="O81" s="111">
        <f t="shared" si="13"/>
        <v>0</v>
      </c>
      <c r="P81" s="82"/>
    </row>
    <row r="82" spans="1:16" s="3" customFormat="1" ht="33.950000000000003" customHeight="1" thickBot="1" x14ac:dyDescent="0.3">
      <c r="A82" s="35">
        <v>70</v>
      </c>
      <c r="B82" s="123" t="s">
        <v>217</v>
      </c>
      <c r="C82" s="124" t="s">
        <v>348</v>
      </c>
      <c r="D82" s="125" t="s">
        <v>23</v>
      </c>
      <c r="E82" s="81"/>
      <c r="F82" s="83"/>
      <c r="G82" s="108">
        <v>130</v>
      </c>
      <c r="H82" s="109">
        <f t="shared" si="7"/>
        <v>0</v>
      </c>
      <c r="I82" s="110">
        <f t="shared" si="8"/>
        <v>0</v>
      </c>
      <c r="J82" s="108">
        <v>130</v>
      </c>
      <c r="K82" s="111">
        <f t="shared" si="9"/>
        <v>0</v>
      </c>
      <c r="L82" s="111">
        <f t="shared" si="10"/>
        <v>0</v>
      </c>
      <c r="M82" s="112">
        <f t="shared" si="11"/>
        <v>260</v>
      </c>
      <c r="N82" s="109">
        <f t="shared" si="12"/>
        <v>0</v>
      </c>
      <c r="O82" s="111">
        <f t="shared" si="13"/>
        <v>0</v>
      </c>
      <c r="P82" s="82"/>
    </row>
    <row r="83" spans="1:16" s="3" customFormat="1" ht="33.950000000000003" customHeight="1" thickBot="1" x14ac:dyDescent="0.3">
      <c r="A83" s="35">
        <v>71</v>
      </c>
      <c r="B83" s="123" t="s">
        <v>275</v>
      </c>
      <c r="C83" s="124" t="s">
        <v>349</v>
      </c>
      <c r="D83" s="125" t="s">
        <v>23</v>
      </c>
      <c r="E83" s="81"/>
      <c r="F83" s="83"/>
      <c r="G83" s="108">
        <v>90</v>
      </c>
      <c r="H83" s="109">
        <f t="shared" si="7"/>
        <v>0</v>
      </c>
      <c r="I83" s="110">
        <f t="shared" si="8"/>
        <v>0</v>
      </c>
      <c r="J83" s="108">
        <v>90</v>
      </c>
      <c r="K83" s="111">
        <f t="shared" si="9"/>
        <v>0</v>
      </c>
      <c r="L83" s="111">
        <f t="shared" si="10"/>
        <v>0</v>
      </c>
      <c r="M83" s="112">
        <f t="shared" si="11"/>
        <v>180</v>
      </c>
      <c r="N83" s="109">
        <f t="shared" si="12"/>
        <v>0</v>
      </c>
      <c r="O83" s="111">
        <f t="shared" si="13"/>
        <v>0</v>
      </c>
      <c r="P83" s="82"/>
    </row>
    <row r="84" spans="1:16" s="3" customFormat="1" ht="33.950000000000003" customHeight="1" thickBot="1" x14ac:dyDescent="0.3">
      <c r="A84" s="35">
        <v>72</v>
      </c>
      <c r="B84" s="123" t="s">
        <v>218</v>
      </c>
      <c r="C84" s="124" t="s">
        <v>350</v>
      </c>
      <c r="D84" s="125" t="s">
        <v>23</v>
      </c>
      <c r="E84" s="81"/>
      <c r="F84" s="83"/>
      <c r="G84" s="108">
        <v>62</v>
      </c>
      <c r="H84" s="109">
        <f t="shared" si="7"/>
        <v>0</v>
      </c>
      <c r="I84" s="110">
        <f t="shared" si="8"/>
        <v>0</v>
      </c>
      <c r="J84" s="108">
        <v>62</v>
      </c>
      <c r="K84" s="111">
        <f t="shared" si="9"/>
        <v>0</v>
      </c>
      <c r="L84" s="111">
        <f t="shared" si="10"/>
        <v>0</v>
      </c>
      <c r="M84" s="112">
        <f t="shared" si="11"/>
        <v>124</v>
      </c>
      <c r="N84" s="109">
        <f t="shared" si="12"/>
        <v>0</v>
      </c>
      <c r="O84" s="111">
        <f t="shared" si="13"/>
        <v>0</v>
      </c>
      <c r="P84" s="82"/>
    </row>
    <row r="85" spans="1:16" s="3" customFormat="1" ht="33.950000000000003" customHeight="1" thickBot="1" x14ac:dyDescent="0.3">
      <c r="A85" s="35">
        <v>73</v>
      </c>
      <c r="B85" s="126" t="s">
        <v>276</v>
      </c>
      <c r="C85" s="127" t="s">
        <v>351</v>
      </c>
      <c r="D85" s="125" t="s">
        <v>23</v>
      </c>
      <c r="E85" s="81"/>
      <c r="F85" s="83"/>
      <c r="G85" s="108">
        <v>22</v>
      </c>
      <c r="H85" s="109">
        <f t="shared" si="7"/>
        <v>0</v>
      </c>
      <c r="I85" s="110">
        <f t="shared" si="8"/>
        <v>0</v>
      </c>
      <c r="J85" s="108">
        <v>21</v>
      </c>
      <c r="K85" s="111">
        <f t="shared" si="9"/>
        <v>0</v>
      </c>
      <c r="L85" s="111">
        <f t="shared" si="10"/>
        <v>0</v>
      </c>
      <c r="M85" s="112">
        <f t="shared" si="11"/>
        <v>43</v>
      </c>
      <c r="N85" s="109">
        <f t="shared" si="12"/>
        <v>0</v>
      </c>
      <c r="O85" s="111">
        <f t="shared" si="13"/>
        <v>0</v>
      </c>
      <c r="P85" s="82"/>
    </row>
    <row r="86" spans="1:16" s="3" customFormat="1" ht="33.950000000000003" customHeight="1" thickBot="1" x14ac:dyDescent="0.3">
      <c r="A86" s="35">
        <v>74</v>
      </c>
      <c r="B86" s="123" t="s">
        <v>277</v>
      </c>
      <c r="C86" s="124" t="s">
        <v>352</v>
      </c>
      <c r="D86" s="125" t="s">
        <v>23</v>
      </c>
      <c r="E86" s="81"/>
      <c r="F86" s="83"/>
      <c r="G86" s="108">
        <v>25</v>
      </c>
      <c r="H86" s="109">
        <f t="shared" si="7"/>
        <v>0</v>
      </c>
      <c r="I86" s="110">
        <f t="shared" si="8"/>
        <v>0</v>
      </c>
      <c r="J86" s="108">
        <v>25</v>
      </c>
      <c r="K86" s="111">
        <f t="shared" si="9"/>
        <v>0</v>
      </c>
      <c r="L86" s="111">
        <f t="shared" si="10"/>
        <v>0</v>
      </c>
      <c r="M86" s="112">
        <f t="shared" si="11"/>
        <v>50</v>
      </c>
      <c r="N86" s="109">
        <f t="shared" si="12"/>
        <v>0</v>
      </c>
      <c r="O86" s="111">
        <f t="shared" si="13"/>
        <v>0</v>
      </c>
      <c r="P86" s="82"/>
    </row>
    <row r="87" spans="1:16" s="3" customFormat="1" ht="33.950000000000003" customHeight="1" thickBot="1" x14ac:dyDescent="0.3">
      <c r="A87" s="35">
        <v>75</v>
      </c>
      <c r="B87" s="123" t="s">
        <v>278</v>
      </c>
      <c r="C87" s="124" t="s">
        <v>353</v>
      </c>
      <c r="D87" s="125" t="s">
        <v>23</v>
      </c>
      <c r="E87" s="81"/>
      <c r="F87" s="83"/>
      <c r="G87" s="108">
        <v>69</v>
      </c>
      <c r="H87" s="109">
        <f t="shared" si="7"/>
        <v>0</v>
      </c>
      <c r="I87" s="110">
        <f t="shared" si="8"/>
        <v>0</v>
      </c>
      <c r="J87" s="108">
        <v>69</v>
      </c>
      <c r="K87" s="111">
        <f t="shared" si="9"/>
        <v>0</v>
      </c>
      <c r="L87" s="111">
        <f t="shared" si="10"/>
        <v>0</v>
      </c>
      <c r="M87" s="112">
        <f t="shared" si="11"/>
        <v>138</v>
      </c>
      <c r="N87" s="109">
        <f t="shared" si="12"/>
        <v>0</v>
      </c>
      <c r="O87" s="111">
        <f t="shared" si="13"/>
        <v>0</v>
      </c>
      <c r="P87" s="82"/>
    </row>
    <row r="88" spans="1:16" s="3" customFormat="1" ht="33.950000000000003" customHeight="1" thickBot="1" x14ac:dyDescent="0.3">
      <c r="A88" s="35">
        <v>76</v>
      </c>
      <c r="B88" s="123" t="s">
        <v>174</v>
      </c>
      <c r="C88" s="124" t="s">
        <v>94</v>
      </c>
      <c r="D88" s="125" t="s">
        <v>23</v>
      </c>
      <c r="E88" s="81"/>
      <c r="F88" s="84"/>
      <c r="G88" s="108">
        <v>24</v>
      </c>
      <c r="H88" s="109">
        <f t="shared" si="7"/>
        <v>0</v>
      </c>
      <c r="I88" s="110">
        <f t="shared" si="8"/>
        <v>0</v>
      </c>
      <c r="J88" s="108">
        <v>23</v>
      </c>
      <c r="K88" s="111">
        <f t="shared" si="9"/>
        <v>0</v>
      </c>
      <c r="L88" s="111">
        <f t="shared" si="10"/>
        <v>0</v>
      </c>
      <c r="M88" s="112">
        <f t="shared" si="11"/>
        <v>47</v>
      </c>
      <c r="N88" s="109">
        <f t="shared" si="12"/>
        <v>0</v>
      </c>
      <c r="O88" s="111">
        <f t="shared" si="13"/>
        <v>0</v>
      </c>
      <c r="P88" s="82"/>
    </row>
    <row r="89" spans="1:16" s="3" customFormat="1" ht="33.950000000000003" customHeight="1" thickBot="1" x14ac:dyDescent="0.3">
      <c r="A89" s="35">
        <v>77</v>
      </c>
      <c r="B89" s="123" t="s">
        <v>279</v>
      </c>
      <c r="C89" s="124" t="s">
        <v>354</v>
      </c>
      <c r="D89" s="125" t="s">
        <v>23</v>
      </c>
      <c r="E89" s="81"/>
      <c r="F89" s="83"/>
      <c r="G89" s="108">
        <v>145</v>
      </c>
      <c r="H89" s="109">
        <f t="shared" si="7"/>
        <v>0</v>
      </c>
      <c r="I89" s="110">
        <f t="shared" si="8"/>
        <v>0</v>
      </c>
      <c r="J89" s="108">
        <v>145</v>
      </c>
      <c r="K89" s="111">
        <f t="shared" si="9"/>
        <v>0</v>
      </c>
      <c r="L89" s="111">
        <f t="shared" si="10"/>
        <v>0</v>
      </c>
      <c r="M89" s="112">
        <f t="shared" si="11"/>
        <v>290</v>
      </c>
      <c r="N89" s="109">
        <f t="shared" si="12"/>
        <v>0</v>
      </c>
      <c r="O89" s="111">
        <f t="shared" si="13"/>
        <v>0</v>
      </c>
      <c r="P89" s="82"/>
    </row>
    <row r="90" spans="1:16" s="3" customFormat="1" ht="33.950000000000003" customHeight="1" thickBot="1" x14ac:dyDescent="0.3">
      <c r="A90" s="35">
        <v>78</v>
      </c>
      <c r="B90" s="123" t="s">
        <v>280</v>
      </c>
      <c r="C90" s="124" t="s">
        <v>355</v>
      </c>
      <c r="D90" s="125" t="s">
        <v>23</v>
      </c>
      <c r="E90" s="81"/>
      <c r="F90" s="83"/>
      <c r="G90" s="108">
        <v>10</v>
      </c>
      <c r="H90" s="109">
        <f t="shared" si="7"/>
        <v>0</v>
      </c>
      <c r="I90" s="110">
        <f t="shared" si="8"/>
        <v>0</v>
      </c>
      <c r="J90" s="108">
        <v>10</v>
      </c>
      <c r="K90" s="111">
        <f t="shared" si="9"/>
        <v>0</v>
      </c>
      <c r="L90" s="111">
        <f t="shared" si="10"/>
        <v>0</v>
      </c>
      <c r="M90" s="112">
        <f t="shared" si="11"/>
        <v>20</v>
      </c>
      <c r="N90" s="109">
        <f t="shared" si="12"/>
        <v>0</v>
      </c>
      <c r="O90" s="111">
        <f t="shared" si="13"/>
        <v>0</v>
      </c>
      <c r="P90" s="82"/>
    </row>
    <row r="91" spans="1:16" s="3" customFormat="1" ht="33.950000000000003" customHeight="1" thickBot="1" x14ac:dyDescent="0.3">
      <c r="A91" s="35">
        <v>79</v>
      </c>
      <c r="B91" s="121" t="s">
        <v>281</v>
      </c>
      <c r="C91" s="122" t="s">
        <v>356</v>
      </c>
      <c r="D91" s="125" t="s">
        <v>23</v>
      </c>
      <c r="E91" s="81"/>
      <c r="F91" s="83"/>
      <c r="G91" s="108">
        <v>160</v>
      </c>
      <c r="H91" s="109">
        <f t="shared" si="7"/>
        <v>0</v>
      </c>
      <c r="I91" s="110">
        <f t="shared" si="8"/>
        <v>0</v>
      </c>
      <c r="J91" s="108">
        <v>160</v>
      </c>
      <c r="K91" s="111">
        <f t="shared" si="9"/>
        <v>0</v>
      </c>
      <c r="L91" s="111">
        <f t="shared" si="10"/>
        <v>0</v>
      </c>
      <c r="M91" s="112">
        <f t="shared" si="11"/>
        <v>320</v>
      </c>
      <c r="N91" s="109">
        <f t="shared" si="12"/>
        <v>0</v>
      </c>
      <c r="O91" s="111">
        <f t="shared" si="13"/>
        <v>0</v>
      </c>
      <c r="P91" s="82"/>
    </row>
    <row r="92" spans="1:16" s="3" customFormat="1" ht="33.950000000000003" customHeight="1" thickBot="1" x14ac:dyDescent="0.3">
      <c r="A92" s="35">
        <v>80</v>
      </c>
      <c r="B92" s="121" t="s">
        <v>175</v>
      </c>
      <c r="C92" s="122" t="s">
        <v>62</v>
      </c>
      <c r="D92" s="125" t="s">
        <v>23</v>
      </c>
      <c r="E92" s="81"/>
      <c r="F92" s="83"/>
      <c r="G92" s="108">
        <v>68</v>
      </c>
      <c r="H92" s="109">
        <f t="shared" si="7"/>
        <v>0</v>
      </c>
      <c r="I92" s="110">
        <f t="shared" si="8"/>
        <v>0</v>
      </c>
      <c r="J92" s="108">
        <v>67</v>
      </c>
      <c r="K92" s="111">
        <f t="shared" si="9"/>
        <v>0</v>
      </c>
      <c r="L92" s="111">
        <f t="shared" si="10"/>
        <v>0</v>
      </c>
      <c r="M92" s="112">
        <f t="shared" si="11"/>
        <v>135</v>
      </c>
      <c r="N92" s="109">
        <f t="shared" si="12"/>
        <v>0</v>
      </c>
      <c r="O92" s="111">
        <f t="shared" si="13"/>
        <v>0</v>
      </c>
      <c r="P92" s="82"/>
    </row>
    <row r="93" spans="1:16" s="3" customFormat="1" ht="33.950000000000003" customHeight="1" thickBot="1" x14ac:dyDescent="0.3">
      <c r="A93" s="35">
        <v>81</v>
      </c>
      <c r="B93" s="114" t="s">
        <v>282</v>
      </c>
      <c r="C93" s="115" t="s">
        <v>357</v>
      </c>
      <c r="D93" s="125" t="s">
        <v>28</v>
      </c>
      <c r="E93" s="81"/>
      <c r="F93" s="83"/>
      <c r="G93" s="108">
        <v>59</v>
      </c>
      <c r="H93" s="109">
        <f t="shared" si="7"/>
        <v>0</v>
      </c>
      <c r="I93" s="110">
        <f t="shared" si="8"/>
        <v>0</v>
      </c>
      <c r="J93" s="108">
        <v>59</v>
      </c>
      <c r="K93" s="111">
        <f t="shared" si="9"/>
        <v>0</v>
      </c>
      <c r="L93" s="111">
        <f t="shared" si="10"/>
        <v>0</v>
      </c>
      <c r="M93" s="112">
        <f t="shared" si="11"/>
        <v>118</v>
      </c>
      <c r="N93" s="109">
        <f t="shared" si="12"/>
        <v>0</v>
      </c>
      <c r="O93" s="111">
        <f t="shared" si="13"/>
        <v>0</v>
      </c>
      <c r="P93" s="82"/>
    </row>
    <row r="94" spans="1:16" s="3" customFormat="1" ht="33.950000000000003" customHeight="1" thickBot="1" x14ac:dyDescent="0.3">
      <c r="A94" s="35">
        <v>82</v>
      </c>
      <c r="B94" s="114" t="s">
        <v>176</v>
      </c>
      <c r="C94" s="115" t="s">
        <v>358</v>
      </c>
      <c r="D94" s="125" t="s">
        <v>28</v>
      </c>
      <c r="E94" s="81"/>
      <c r="F94" s="83"/>
      <c r="G94" s="108">
        <v>42</v>
      </c>
      <c r="H94" s="109">
        <f t="shared" si="7"/>
        <v>0</v>
      </c>
      <c r="I94" s="110">
        <f t="shared" si="8"/>
        <v>0</v>
      </c>
      <c r="J94" s="108">
        <v>41</v>
      </c>
      <c r="K94" s="111">
        <f t="shared" si="9"/>
        <v>0</v>
      </c>
      <c r="L94" s="111">
        <f t="shared" si="10"/>
        <v>0</v>
      </c>
      <c r="M94" s="112">
        <f t="shared" si="11"/>
        <v>83</v>
      </c>
      <c r="N94" s="109">
        <f t="shared" si="12"/>
        <v>0</v>
      </c>
      <c r="O94" s="111">
        <f t="shared" si="13"/>
        <v>0</v>
      </c>
      <c r="P94" s="82"/>
    </row>
    <row r="95" spans="1:16" s="3" customFormat="1" ht="33.950000000000003" customHeight="1" thickBot="1" x14ac:dyDescent="0.3">
      <c r="A95" s="35">
        <v>83</v>
      </c>
      <c r="B95" s="114" t="s">
        <v>177</v>
      </c>
      <c r="C95" s="115" t="s">
        <v>122</v>
      </c>
      <c r="D95" s="128" t="s">
        <v>28</v>
      </c>
      <c r="E95" s="81"/>
      <c r="F95" s="83"/>
      <c r="G95" s="108">
        <v>14</v>
      </c>
      <c r="H95" s="109">
        <f t="shared" si="7"/>
        <v>0</v>
      </c>
      <c r="I95" s="110">
        <f t="shared" si="8"/>
        <v>0</v>
      </c>
      <c r="J95" s="108">
        <v>13</v>
      </c>
      <c r="K95" s="111">
        <f t="shared" si="9"/>
        <v>0</v>
      </c>
      <c r="L95" s="111">
        <f t="shared" si="10"/>
        <v>0</v>
      </c>
      <c r="M95" s="112">
        <f t="shared" si="11"/>
        <v>27</v>
      </c>
      <c r="N95" s="109">
        <f t="shared" si="12"/>
        <v>0</v>
      </c>
      <c r="O95" s="111">
        <f t="shared" si="13"/>
        <v>0</v>
      </c>
      <c r="P95" s="82"/>
    </row>
    <row r="96" spans="1:16" s="3" customFormat="1" ht="33.950000000000003" customHeight="1" thickBot="1" x14ac:dyDescent="0.3">
      <c r="A96" s="35">
        <v>84</v>
      </c>
      <c r="B96" s="114" t="s">
        <v>178</v>
      </c>
      <c r="C96" s="115" t="s">
        <v>123</v>
      </c>
      <c r="D96" s="116" t="s">
        <v>28</v>
      </c>
      <c r="E96" s="81"/>
      <c r="F96" s="83"/>
      <c r="G96" s="108">
        <v>41</v>
      </c>
      <c r="H96" s="109">
        <f t="shared" si="7"/>
        <v>0</v>
      </c>
      <c r="I96" s="110">
        <f t="shared" si="8"/>
        <v>0</v>
      </c>
      <c r="J96" s="108">
        <v>41</v>
      </c>
      <c r="K96" s="111">
        <f t="shared" si="9"/>
        <v>0</v>
      </c>
      <c r="L96" s="111">
        <f t="shared" si="10"/>
        <v>0</v>
      </c>
      <c r="M96" s="112">
        <f t="shared" si="11"/>
        <v>82</v>
      </c>
      <c r="N96" s="109">
        <f t="shared" si="12"/>
        <v>0</v>
      </c>
      <c r="O96" s="111">
        <f t="shared" si="13"/>
        <v>0</v>
      </c>
      <c r="P96" s="82"/>
    </row>
    <row r="97" spans="1:16" s="3" customFormat="1" ht="33.950000000000003" customHeight="1" thickBot="1" x14ac:dyDescent="0.3">
      <c r="A97" s="35">
        <v>85</v>
      </c>
      <c r="B97" s="114" t="s">
        <v>369</v>
      </c>
      <c r="C97" s="115" t="s">
        <v>368</v>
      </c>
      <c r="D97" s="116" t="s">
        <v>28</v>
      </c>
      <c r="E97" s="81"/>
      <c r="F97" s="83"/>
      <c r="G97" s="108">
        <v>29</v>
      </c>
      <c r="H97" s="109">
        <f t="shared" si="7"/>
        <v>0</v>
      </c>
      <c r="I97" s="110">
        <f t="shared" si="8"/>
        <v>0</v>
      </c>
      <c r="J97" s="108">
        <v>29</v>
      </c>
      <c r="K97" s="111">
        <f t="shared" si="9"/>
        <v>0</v>
      </c>
      <c r="L97" s="111">
        <f t="shared" si="10"/>
        <v>0</v>
      </c>
      <c r="M97" s="112">
        <f t="shared" si="11"/>
        <v>58</v>
      </c>
      <c r="N97" s="109">
        <f t="shared" si="12"/>
        <v>0</v>
      </c>
      <c r="O97" s="111">
        <f t="shared" si="13"/>
        <v>0</v>
      </c>
      <c r="P97" s="82"/>
    </row>
    <row r="98" spans="1:16" s="3" customFormat="1" ht="33.950000000000003" customHeight="1" thickBot="1" x14ac:dyDescent="0.3">
      <c r="A98" s="35">
        <v>86</v>
      </c>
      <c r="B98" s="114" t="s">
        <v>371</v>
      </c>
      <c r="C98" s="115" t="s">
        <v>370</v>
      </c>
      <c r="D98" s="116" t="s">
        <v>28</v>
      </c>
      <c r="E98" s="81"/>
      <c r="F98" s="83"/>
      <c r="G98" s="108">
        <v>25</v>
      </c>
      <c r="H98" s="109">
        <f t="shared" si="7"/>
        <v>0</v>
      </c>
      <c r="I98" s="110">
        <f t="shared" si="8"/>
        <v>0</v>
      </c>
      <c r="J98" s="108">
        <v>25</v>
      </c>
      <c r="K98" s="111">
        <f t="shared" si="9"/>
        <v>0</v>
      </c>
      <c r="L98" s="111">
        <f t="shared" si="10"/>
        <v>0</v>
      </c>
      <c r="M98" s="112">
        <f t="shared" si="11"/>
        <v>50</v>
      </c>
      <c r="N98" s="109">
        <f t="shared" si="12"/>
        <v>0</v>
      </c>
      <c r="O98" s="111">
        <f t="shared" si="13"/>
        <v>0</v>
      </c>
      <c r="P98" s="82"/>
    </row>
    <row r="99" spans="1:16" s="3" customFormat="1" ht="33.950000000000003" customHeight="1" thickBot="1" x14ac:dyDescent="0.3">
      <c r="A99" s="35">
        <v>87</v>
      </c>
      <c r="B99" s="129" t="s">
        <v>219</v>
      </c>
      <c r="C99" s="130" t="s">
        <v>219</v>
      </c>
      <c r="D99" s="116" t="s">
        <v>23</v>
      </c>
      <c r="E99" s="81"/>
      <c r="F99" s="84"/>
      <c r="G99" s="108">
        <v>7</v>
      </c>
      <c r="H99" s="109">
        <f t="shared" si="7"/>
        <v>0</v>
      </c>
      <c r="I99" s="110">
        <f t="shared" si="8"/>
        <v>0</v>
      </c>
      <c r="J99" s="108">
        <v>7</v>
      </c>
      <c r="K99" s="111">
        <f t="shared" si="9"/>
        <v>0</v>
      </c>
      <c r="L99" s="111">
        <f t="shared" si="10"/>
        <v>0</v>
      </c>
      <c r="M99" s="112">
        <f t="shared" si="11"/>
        <v>14</v>
      </c>
      <c r="N99" s="109">
        <f t="shared" si="12"/>
        <v>0</v>
      </c>
      <c r="O99" s="111">
        <f t="shared" si="13"/>
        <v>0</v>
      </c>
      <c r="P99" s="82"/>
    </row>
    <row r="100" spans="1:16" s="3" customFormat="1" ht="33.950000000000003" customHeight="1" thickBot="1" x14ac:dyDescent="0.3">
      <c r="A100" s="35">
        <v>88</v>
      </c>
      <c r="B100" s="114" t="s">
        <v>179</v>
      </c>
      <c r="C100" s="115" t="s">
        <v>64</v>
      </c>
      <c r="D100" s="116" t="s">
        <v>28</v>
      </c>
      <c r="E100" s="81"/>
      <c r="F100" s="83"/>
      <c r="G100" s="108">
        <v>15</v>
      </c>
      <c r="H100" s="109">
        <f t="shared" si="7"/>
        <v>0</v>
      </c>
      <c r="I100" s="110">
        <f t="shared" si="8"/>
        <v>0</v>
      </c>
      <c r="J100" s="108">
        <v>14</v>
      </c>
      <c r="K100" s="111">
        <f t="shared" si="9"/>
        <v>0</v>
      </c>
      <c r="L100" s="111">
        <f t="shared" si="10"/>
        <v>0</v>
      </c>
      <c r="M100" s="112">
        <f t="shared" si="11"/>
        <v>29</v>
      </c>
      <c r="N100" s="109">
        <f t="shared" si="12"/>
        <v>0</v>
      </c>
      <c r="O100" s="111">
        <f t="shared" si="13"/>
        <v>0</v>
      </c>
      <c r="P100" s="82"/>
    </row>
    <row r="101" spans="1:16" s="3" customFormat="1" ht="42.6" customHeight="1" thickBot="1" x14ac:dyDescent="0.3">
      <c r="A101" s="35">
        <v>89</v>
      </c>
      <c r="B101" s="131" t="s">
        <v>180</v>
      </c>
      <c r="C101" s="132" t="s">
        <v>284</v>
      </c>
      <c r="D101" s="116" t="s">
        <v>23</v>
      </c>
      <c r="E101" s="81"/>
      <c r="F101" s="83"/>
      <c r="G101" s="108">
        <v>24</v>
      </c>
      <c r="H101" s="109">
        <f t="shared" si="7"/>
        <v>0</v>
      </c>
      <c r="I101" s="110">
        <f t="shared" si="8"/>
        <v>0</v>
      </c>
      <c r="J101" s="108">
        <v>23</v>
      </c>
      <c r="K101" s="111">
        <f t="shared" si="9"/>
        <v>0</v>
      </c>
      <c r="L101" s="111">
        <f t="shared" si="10"/>
        <v>0</v>
      </c>
      <c r="M101" s="112">
        <f t="shared" si="11"/>
        <v>47</v>
      </c>
      <c r="N101" s="109">
        <f t="shared" si="12"/>
        <v>0</v>
      </c>
      <c r="O101" s="111">
        <f t="shared" si="13"/>
        <v>0</v>
      </c>
      <c r="P101" s="82"/>
    </row>
    <row r="102" spans="1:16" s="3" customFormat="1" ht="33.950000000000003" customHeight="1" thickBot="1" x14ac:dyDescent="0.3">
      <c r="A102" s="35">
        <v>90</v>
      </c>
      <c r="B102" s="131" t="s">
        <v>220</v>
      </c>
      <c r="C102" s="132" t="s">
        <v>359</v>
      </c>
      <c r="D102" s="116" t="s">
        <v>23</v>
      </c>
      <c r="E102" s="81"/>
      <c r="F102" s="83"/>
      <c r="G102" s="108">
        <v>12</v>
      </c>
      <c r="H102" s="109">
        <f t="shared" si="7"/>
        <v>0</v>
      </c>
      <c r="I102" s="110">
        <f t="shared" si="8"/>
        <v>0</v>
      </c>
      <c r="J102" s="108">
        <v>12</v>
      </c>
      <c r="K102" s="111">
        <f t="shared" si="9"/>
        <v>0</v>
      </c>
      <c r="L102" s="111">
        <f t="shared" si="10"/>
        <v>0</v>
      </c>
      <c r="M102" s="112">
        <f t="shared" si="11"/>
        <v>24</v>
      </c>
      <c r="N102" s="109">
        <f t="shared" si="12"/>
        <v>0</v>
      </c>
      <c r="O102" s="111">
        <f t="shared" si="13"/>
        <v>0</v>
      </c>
      <c r="P102" s="82"/>
    </row>
    <row r="103" spans="1:16" s="3" customFormat="1" ht="33.950000000000003" customHeight="1" thickBot="1" x14ac:dyDescent="0.3">
      <c r="A103" s="35">
        <v>91</v>
      </c>
      <c r="B103" s="114" t="s">
        <v>181</v>
      </c>
      <c r="C103" s="115" t="s">
        <v>65</v>
      </c>
      <c r="D103" s="116" t="s">
        <v>23</v>
      </c>
      <c r="E103" s="81"/>
      <c r="F103" s="83"/>
      <c r="G103" s="108">
        <v>6</v>
      </c>
      <c r="H103" s="109">
        <f t="shared" si="7"/>
        <v>0</v>
      </c>
      <c r="I103" s="110">
        <f t="shared" si="8"/>
        <v>0</v>
      </c>
      <c r="J103" s="108">
        <v>5</v>
      </c>
      <c r="K103" s="111">
        <f t="shared" si="9"/>
        <v>0</v>
      </c>
      <c r="L103" s="111">
        <f t="shared" si="10"/>
        <v>0</v>
      </c>
      <c r="M103" s="112">
        <f t="shared" si="11"/>
        <v>11</v>
      </c>
      <c r="N103" s="109">
        <f t="shared" si="12"/>
        <v>0</v>
      </c>
      <c r="O103" s="111">
        <f t="shared" si="13"/>
        <v>0</v>
      </c>
      <c r="P103" s="82"/>
    </row>
    <row r="104" spans="1:16" s="3" customFormat="1" ht="33.950000000000003" customHeight="1" thickBot="1" x14ac:dyDescent="0.3">
      <c r="A104" s="35">
        <v>92</v>
      </c>
      <c r="B104" s="131" t="s">
        <v>221</v>
      </c>
      <c r="C104" s="132" t="s">
        <v>360</v>
      </c>
      <c r="D104" s="116" t="s">
        <v>23</v>
      </c>
      <c r="E104" s="81"/>
      <c r="F104" s="83"/>
      <c r="G104" s="108">
        <v>9</v>
      </c>
      <c r="H104" s="109">
        <f t="shared" si="7"/>
        <v>0</v>
      </c>
      <c r="I104" s="110">
        <f t="shared" si="8"/>
        <v>0</v>
      </c>
      <c r="J104" s="108">
        <v>9</v>
      </c>
      <c r="K104" s="111">
        <f t="shared" si="9"/>
        <v>0</v>
      </c>
      <c r="L104" s="111">
        <f t="shared" si="10"/>
        <v>0</v>
      </c>
      <c r="M104" s="112">
        <f t="shared" si="11"/>
        <v>18</v>
      </c>
      <c r="N104" s="109">
        <f t="shared" si="12"/>
        <v>0</v>
      </c>
      <c r="O104" s="111">
        <f t="shared" si="13"/>
        <v>0</v>
      </c>
      <c r="P104" s="82"/>
    </row>
    <row r="105" spans="1:16" s="3" customFormat="1" ht="33.950000000000003" customHeight="1" thickBot="1" x14ac:dyDescent="0.3">
      <c r="A105" s="35">
        <v>93</v>
      </c>
      <c r="B105" s="117" t="s">
        <v>222</v>
      </c>
      <c r="C105" s="118" t="s">
        <v>361</v>
      </c>
      <c r="D105" s="133" t="s">
        <v>23</v>
      </c>
      <c r="E105" s="81"/>
      <c r="F105" s="83"/>
      <c r="G105" s="108">
        <v>26</v>
      </c>
      <c r="H105" s="109">
        <f t="shared" si="7"/>
        <v>0</v>
      </c>
      <c r="I105" s="110">
        <f t="shared" si="8"/>
        <v>0</v>
      </c>
      <c r="J105" s="108">
        <v>25</v>
      </c>
      <c r="K105" s="111">
        <f t="shared" si="9"/>
        <v>0</v>
      </c>
      <c r="L105" s="111">
        <f t="shared" si="10"/>
        <v>0</v>
      </c>
      <c r="M105" s="112">
        <f t="shared" si="11"/>
        <v>51</v>
      </c>
      <c r="N105" s="109">
        <f t="shared" si="12"/>
        <v>0</v>
      </c>
      <c r="O105" s="111">
        <f t="shared" si="13"/>
        <v>0</v>
      </c>
      <c r="P105" s="82"/>
    </row>
    <row r="106" spans="1:16" s="3" customFormat="1" ht="33.950000000000003" customHeight="1" thickBot="1" x14ac:dyDescent="0.3">
      <c r="A106" s="35">
        <v>94</v>
      </c>
      <c r="B106" s="134" t="s">
        <v>182</v>
      </c>
      <c r="C106" s="135" t="s">
        <v>68</v>
      </c>
      <c r="D106" s="133" t="s">
        <v>23</v>
      </c>
      <c r="E106" s="81"/>
      <c r="F106" s="83"/>
      <c r="G106" s="108">
        <v>11</v>
      </c>
      <c r="H106" s="109">
        <f t="shared" si="7"/>
        <v>0</v>
      </c>
      <c r="I106" s="110">
        <f t="shared" si="8"/>
        <v>0</v>
      </c>
      <c r="J106" s="108">
        <v>11</v>
      </c>
      <c r="K106" s="111">
        <f t="shared" si="9"/>
        <v>0</v>
      </c>
      <c r="L106" s="111">
        <f t="shared" si="10"/>
        <v>0</v>
      </c>
      <c r="M106" s="112">
        <f t="shared" si="11"/>
        <v>22</v>
      </c>
      <c r="N106" s="109">
        <f t="shared" si="12"/>
        <v>0</v>
      </c>
      <c r="O106" s="111">
        <f t="shared" si="13"/>
        <v>0</v>
      </c>
      <c r="P106" s="82"/>
    </row>
    <row r="107" spans="1:16" s="3" customFormat="1" ht="33.950000000000003" customHeight="1" thickBot="1" x14ac:dyDescent="0.3">
      <c r="A107" s="35">
        <v>95</v>
      </c>
      <c r="B107" s="114" t="s">
        <v>183</v>
      </c>
      <c r="C107" s="115" t="s">
        <v>142</v>
      </c>
      <c r="D107" s="116" t="s">
        <v>23</v>
      </c>
      <c r="E107" s="81"/>
      <c r="F107" s="83"/>
      <c r="G107" s="108">
        <v>6</v>
      </c>
      <c r="H107" s="109">
        <f t="shared" si="7"/>
        <v>0</v>
      </c>
      <c r="I107" s="110">
        <f t="shared" si="8"/>
        <v>0</v>
      </c>
      <c r="J107" s="108">
        <v>6</v>
      </c>
      <c r="K107" s="111">
        <f t="shared" si="9"/>
        <v>0</v>
      </c>
      <c r="L107" s="111">
        <f t="shared" si="10"/>
        <v>0</v>
      </c>
      <c r="M107" s="112">
        <f t="shared" si="11"/>
        <v>12</v>
      </c>
      <c r="N107" s="109">
        <f t="shared" si="12"/>
        <v>0</v>
      </c>
      <c r="O107" s="111">
        <f t="shared" si="13"/>
        <v>0</v>
      </c>
      <c r="P107" s="82"/>
    </row>
    <row r="108" spans="1:16" s="3" customFormat="1" ht="33.950000000000003" customHeight="1" thickBot="1" x14ac:dyDescent="0.3">
      <c r="A108" s="35">
        <v>96</v>
      </c>
      <c r="B108" s="114" t="s">
        <v>223</v>
      </c>
      <c r="C108" s="115" t="s">
        <v>362</v>
      </c>
      <c r="D108" s="116" t="s">
        <v>23</v>
      </c>
      <c r="E108" s="81"/>
      <c r="F108" s="83"/>
      <c r="G108" s="108">
        <v>6</v>
      </c>
      <c r="H108" s="109">
        <f t="shared" si="7"/>
        <v>0</v>
      </c>
      <c r="I108" s="110">
        <f t="shared" si="8"/>
        <v>0</v>
      </c>
      <c r="J108" s="108">
        <v>5</v>
      </c>
      <c r="K108" s="111">
        <f t="shared" si="9"/>
        <v>0</v>
      </c>
      <c r="L108" s="111">
        <f t="shared" si="10"/>
        <v>0</v>
      </c>
      <c r="M108" s="112">
        <f t="shared" si="11"/>
        <v>11</v>
      </c>
      <c r="N108" s="109">
        <f t="shared" si="12"/>
        <v>0</v>
      </c>
      <c r="O108" s="111">
        <f t="shared" si="13"/>
        <v>0</v>
      </c>
      <c r="P108" s="82"/>
    </row>
    <row r="109" spans="1:16" s="3" customFormat="1" ht="33.950000000000003" customHeight="1" thickBot="1" x14ac:dyDescent="0.3">
      <c r="A109" s="35">
        <v>97</v>
      </c>
      <c r="B109" s="114" t="s">
        <v>184</v>
      </c>
      <c r="C109" s="115" t="s">
        <v>70</v>
      </c>
      <c r="D109" s="116" t="s">
        <v>23</v>
      </c>
      <c r="E109" s="81"/>
      <c r="F109" s="83"/>
      <c r="G109" s="108">
        <v>15</v>
      </c>
      <c r="H109" s="109">
        <f t="shared" si="7"/>
        <v>0</v>
      </c>
      <c r="I109" s="110">
        <f t="shared" si="8"/>
        <v>0</v>
      </c>
      <c r="J109" s="108">
        <v>15</v>
      </c>
      <c r="K109" s="111">
        <f t="shared" si="9"/>
        <v>0</v>
      </c>
      <c r="L109" s="111">
        <f t="shared" si="10"/>
        <v>0</v>
      </c>
      <c r="M109" s="112">
        <f t="shared" si="11"/>
        <v>30</v>
      </c>
      <c r="N109" s="109">
        <f t="shared" si="12"/>
        <v>0</v>
      </c>
      <c r="O109" s="111">
        <f t="shared" si="13"/>
        <v>0</v>
      </c>
      <c r="P109" s="82"/>
    </row>
    <row r="110" spans="1:16" s="3" customFormat="1" ht="33.950000000000003" customHeight="1" thickBot="1" x14ac:dyDescent="0.3">
      <c r="A110" s="35">
        <v>98</v>
      </c>
      <c r="B110" s="114" t="s">
        <v>185</v>
      </c>
      <c r="C110" s="115" t="s">
        <v>71</v>
      </c>
      <c r="D110" s="116" t="s">
        <v>23</v>
      </c>
      <c r="E110" s="81"/>
      <c r="F110" s="83"/>
      <c r="G110" s="108">
        <v>20</v>
      </c>
      <c r="H110" s="109">
        <f t="shared" si="7"/>
        <v>0</v>
      </c>
      <c r="I110" s="110">
        <f t="shared" si="8"/>
        <v>0</v>
      </c>
      <c r="J110" s="108">
        <v>20</v>
      </c>
      <c r="K110" s="111">
        <f t="shared" si="9"/>
        <v>0</v>
      </c>
      <c r="L110" s="111">
        <f t="shared" si="10"/>
        <v>0</v>
      </c>
      <c r="M110" s="112">
        <f t="shared" si="11"/>
        <v>40</v>
      </c>
      <c r="N110" s="109">
        <f t="shared" si="12"/>
        <v>0</v>
      </c>
      <c r="O110" s="111">
        <f t="shared" si="13"/>
        <v>0</v>
      </c>
      <c r="P110" s="82"/>
    </row>
    <row r="111" spans="1:16" s="3" customFormat="1" ht="33.950000000000003" customHeight="1" thickBot="1" x14ac:dyDescent="0.3">
      <c r="A111" s="35">
        <v>99</v>
      </c>
      <c r="B111" s="117" t="s">
        <v>224</v>
      </c>
      <c r="C111" s="118" t="s">
        <v>72</v>
      </c>
      <c r="D111" s="128" t="s">
        <v>23</v>
      </c>
      <c r="E111" s="81"/>
      <c r="F111" s="83"/>
      <c r="G111" s="108">
        <v>21</v>
      </c>
      <c r="H111" s="109">
        <f t="shared" si="7"/>
        <v>0</v>
      </c>
      <c r="I111" s="110">
        <f t="shared" si="8"/>
        <v>0</v>
      </c>
      <c r="J111" s="108">
        <v>20</v>
      </c>
      <c r="K111" s="111">
        <f t="shared" si="9"/>
        <v>0</v>
      </c>
      <c r="L111" s="111">
        <f t="shared" si="10"/>
        <v>0</v>
      </c>
      <c r="M111" s="112">
        <f t="shared" si="11"/>
        <v>41</v>
      </c>
      <c r="N111" s="109">
        <f t="shared" si="12"/>
        <v>0</v>
      </c>
      <c r="O111" s="111">
        <f t="shared" si="13"/>
        <v>0</v>
      </c>
      <c r="P111" s="82"/>
    </row>
    <row r="112" spans="1:16" s="3" customFormat="1" ht="33.950000000000003" customHeight="1" thickBot="1" x14ac:dyDescent="0.3">
      <c r="A112" s="35">
        <v>100</v>
      </c>
      <c r="B112" s="114" t="s">
        <v>186</v>
      </c>
      <c r="C112" s="115" t="s">
        <v>73</v>
      </c>
      <c r="D112" s="116" t="s">
        <v>23</v>
      </c>
      <c r="E112" s="81"/>
      <c r="F112" s="83"/>
      <c r="G112" s="108">
        <v>26</v>
      </c>
      <c r="H112" s="109">
        <f t="shared" si="7"/>
        <v>0</v>
      </c>
      <c r="I112" s="110">
        <f t="shared" si="8"/>
        <v>0</v>
      </c>
      <c r="J112" s="108">
        <v>25</v>
      </c>
      <c r="K112" s="111">
        <f t="shared" si="9"/>
        <v>0</v>
      </c>
      <c r="L112" s="111">
        <f t="shared" si="10"/>
        <v>0</v>
      </c>
      <c r="M112" s="112">
        <f t="shared" si="11"/>
        <v>51</v>
      </c>
      <c r="N112" s="109">
        <f t="shared" si="12"/>
        <v>0</v>
      </c>
      <c r="O112" s="111">
        <f t="shared" si="13"/>
        <v>0</v>
      </c>
      <c r="P112" s="82"/>
    </row>
    <row r="113" spans="1:16" s="3" customFormat="1" ht="33.950000000000003" customHeight="1" thickBot="1" x14ac:dyDescent="0.3">
      <c r="A113" s="35">
        <v>101</v>
      </c>
      <c r="B113" s="117" t="s">
        <v>225</v>
      </c>
      <c r="C113" s="118" t="s">
        <v>164</v>
      </c>
      <c r="D113" s="116" t="s">
        <v>23</v>
      </c>
      <c r="E113" s="81"/>
      <c r="F113" s="83"/>
      <c r="G113" s="108">
        <v>6</v>
      </c>
      <c r="H113" s="109">
        <f t="shared" si="7"/>
        <v>0</v>
      </c>
      <c r="I113" s="110">
        <f t="shared" si="8"/>
        <v>0</v>
      </c>
      <c r="J113" s="108">
        <v>6</v>
      </c>
      <c r="K113" s="111">
        <f t="shared" si="9"/>
        <v>0</v>
      </c>
      <c r="L113" s="111">
        <f t="shared" si="10"/>
        <v>0</v>
      </c>
      <c r="M113" s="112">
        <f t="shared" si="11"/>
        <v>12</v>
      </c>
      <c r="N113" s="109">
        <f t="shared" si="12"/>
        <v>0</v>
      </c>
      <c r="O113" s="111">
        <f t="shared" si="13"/>
        <v>0</v>
      </c>
      <c r="P113" s="82"/>
    </row>
    <row r="114" spans="1:16" s="3" customFormat="1" ht="33.950000000000003" customHeight="1" thickBot="1" x14ac:dyDescent="0.3">
      <c r="A114" s="35">
        <v>102</v>
      </c>
      <c r="B114" s="114" t="s">
        <v>187</v>
      </c>
      <c r="C114" s="115" t="s">
        <v>74</v>
      </c>
      <c r="D114" s="116" t="s">
        <v>23</v>
      </c>
      <c r="E114" s="81"/>
      <c r="F114" s="83"/>
      <c r="G114" s="108">
        <v>14</v>
      </c>
      <c r="H114" s="109">
        <f t="shared" si="7"/>
        <v>0</v>
      </c>
      <c r="I114" s="110">
        <f t="shared" si="8"/>
        <v>0</v>
      </c>
      <c r="J114" s="108">
        <v>14</v>
      </c>
      <c r="K114" s="111">
        <f t="shared" si="9"/>
        <v>0</v>
      </c>
      <c r="L114" s="111">
        <f t="shared" si="10"/>
        <v>0</v>
      </c>
      <c r="M114" s="112">
        <f t="shared" si="11"/>
        <v>28</v>
      </c>
      <c r="N114" s="109">
        <f t="shared" si="12"/>
        <v>0</v>
      </c>
      <c r="O114" s="111">
        <f t="shared" si="13"/>
        <v>0</v>
      </c>
      <c r="P114" s="82"/>
    </row>
    <row r="115" spans="1:16" s="3" customFormat="1" ht="33.950000000000003" customHeight="1" thickBot="1" x14ac:dyDescent="0.3">
      <c r="A115" s="35">
        <v>103</v>
      </c>
      <c r="B115" s="114" t="s">
        <v>188</v>
      </c>
      <c r="C115" s="115" t="s">
        <v>75</v>
      </c>
      <c r="D115" s="116" t="s">
        <v>28</v>
      </c>
      <c r="E115" s="81"/>
      <c r="F115" s="83"/>
      <c r="G115" s="108">
        <v>21</v>
      </c>
      <c r="H115" s="109">
        <f t="shared" si="7"/>
        <v>0</v>
      </c>
      <c r="I115" s="110">
        <f t="shared" si="8"/>
        <v>0</v>
      </c>
      <c r="J115" s="108">
        <v>21</v>
      </c>
      <c r="K115" s="111">
        <f t="shared" si="9"/>
        <v>0</v>
      </c>
      <c r="L115" s="111">
        <f t="shared" si="10"/>
        <v>0</v>
      </c>
      <c r="M115" s="112">
        <f t="shared" si="11"/>
        <v>42</v>
      </c>
      <c r="N115" s="109">
        <f t="shared" si="12"/>
        <v>0</v>
      </c>
      <c r="O115" s="111">
        <f t="shared" si="13"/>
        <v>0</v>
      </c>
      <c r="P115" s="82"/>
    </row>
    <row r="116" spans="1:16" s="3" customFormat="1" ht="33.950000000000003" customHeight="1" thickBot="1" x14ac:dyDescent="0.3">
      <c r="A116" s="35">
        <v>104</v>
      </c>
      <c r="B116" s="114" t="s">
        <v>76</v>
      </c>
      <c r="C116" s="115" t="s">
        <v>76</v>
      </c>
      <c r="D116" s="116" t="s">
        <v>23</v>
      </c>
      <c r="E116" s="81"/>
      <c r="F116" s="83"/>
      <c r="G116" s="108">
        <v>37</v>
      </c>
      <c r="H116" s="109">
        <f t="shared" si="7"/>
        <v>0</v>
      </c>
      <c r="I116" s="110">
        <f t="shared" si="8"/>
        <v>0</v>
      </c>
      <c r="J116" s="108">
        <v>36</v>
      </c>
      <c r="K116" s="111">
        <f t="shared" si="9"/>
        <v>0</v>
      </c>
      <c r="L116" s="111">
        <f t="shared" si="10"/>
        <v>0</v>
      </c>
      <c r="M116" s="112">
        <f t="shared" si="11"/>
        <v>73</v>
      </c>
      <c r="N116" s="109">
        <f t="shared" si="12"/>
        <v>0</v>
      </c>
      <c r="O116" s="111">
        <f t="shared" si="13"/>
        <v>0</v>
      </c>
      <c r="P116" s="82"/>
    </row>
    <row r="117" spans="1:16" s="3" customFormat="1" ht="33.950000000000003" customHeight="1" thickBot="1" x14ac:dyDescent="0.3">
      <c r="A117" s="35">
        <v>105</v>
      </c>
      <c r="B117" s="114" t="s">
        <v>226</v>
      </c>
      <c r="C117" s="115" t="s">
        <v>154</v>
      </c>
      <c r="D117" s="116" t="s">
        <v>28</v>
      </c>
      <c r="E117" s="81"/>
      <c r="F117" s="83"/>
      <c r="G117" s="108">
        <v>12</v>
      </c>
      <c r="H117" s="109">
        <f t="shared" si="7"/>
        <v>0</v>
      </c>
      <c r="I117" s="110">
        <f t="shared" si="8"/>
        <v>0</v>
      </c>
      <c r="J117" s="108">
        <v>11</v>
      </c>
      <c r="K117" s="111">
        <f t="shared" si="9"/>
        <v>0</v>
      </c>
      <c r="L117" s="111">
        <f t="shared" si="10"/>
        <v>0</v>
      </c>
      <c r="M117" s="112">
        <f t="shared" si="11"/>
        <v>23</v>
      </c>
      <c r="N117" s="109">
        <f t="shared" si="12"/>
        <v>0</v>
      </c>
      <c r="O117" s="111">
        <f t="shared" si="13"/>
        <v>0</v>
      </c>
      <c r="P117" s="82"/>
    </row>
    <row r="118" spans="1:16" s="3" customFormat="1" ht="33.950000000000003" customHeight="1" thickBot="1" x14ac:dyDescent="0.3">
      <c r="A118" s="35">
        <v>106</v>
      </c>
      <c r="B118" s="114" t="s">
        <v>77</v>
      </c>
      <c r="C118" s="115" t="s">
        <v>77</v>
      </c>
      <c r="D118" s="116" t="s">
        <v>23</v>
      </c>
      <c r="E118" s="81"/>
      <c r="F118" s="83"/>
      <c r="G118" s="108">
        <v>63</v>
      </c>
      <c r="H118" s="109">
        <f t="shared" si="7"/>
        <v>0</v>
      </c>
      <c r="I118" s="110">
        <f t="shared" si="8"/>
        <v>0</v>
      </c>
      <c r="J118" s="108">
        <v>62</v>
      </c>
      <c r="K118" s="111">
        <f t="shared" si="9"/>
        <v>0</v>
      </c>
      <c r="L118" s="111">
        <f t="shared" si="10"/>
        <v>0</v>
      </c>
      <c r="M118" s="112">
        <f t="shared" si="11"/>
        <v>125</v>
      </c>
      <c r="N118" s="109">
        <f t="shared" si="12"/>
        <v>0</v>
      </c>
      <c r="O118" s="111">
        <f t="shared" si="13"/>
        <v>0</v>
      </c>
      <c r="P118" s="82"/>
    </row>
    <row r="119" spans="1:16" s="3" customFormat="1" ht="33.950000000000003" customHeight="1" thickBot="1" x14ac:dyDescent="0.3">
      <c r="A119" s="35">
        <v>107</v>
      </c>
      <c r="B119" s="136" t="s">
        <v>189</v>
      </c>
      <c r="C119" s="137" t="s">
        <v>78</v>
      </c>
      <c r="D119" s="116" t="s">
        <v>23</v>
      </c>
      <c r="E119" s="81"/>
      <c r="F119" s="83"/>
      <c r="G119" s="108">
        <v>19</v>
      </c>
      <c r="H119" s="109">
        <f t="shared" si="7"/>
        <v>0</v>
      </c>
      <c r="I119" s="110">
        <f t="shared" si="8"/>
        <v>0</v>
      </c>
      <c r="J119" s="108">
        <v>18</v>
      </c>
      <c r="K119" s="111">
        <f t="shared" si="9"/>
        <v>0</v>
      </c>
      <c r="L119" s="111">
        <f t="shared" si="10"/>
        <v>0</v>
      </c>
      <c r="M119" s="112">
        <f t="shared" si="11"/>
        <v>37</v>
      </c>
      <c r="N119" s="109">
        <f t="shared" si="12"/>
        <v>0</v>
      </c>
      <c r="O119" s="111">
        <f t="shared" si="13"/>
        <v>0</v>
      </c>
      <c r="P119" s="82"/>
    </row>
    <row r="120" spans="1:16" s="3" customFormat="1" ht="33.950000000000003" customHeight="1" thickBot="1" x14ac:dyDescent="0.3">
      <c r="A120" s="35">
        <v>108</v>
      </c>
      <c r="B120" s="131" t="s">
        <v>190</v>
      </c>
      <c r="C120" s="132" t="s">
        <v>125</v>
      </c>
      <c r="D120" s="116" t="s">
        <v>23</v>
      </c>
      <c r="E120" s="81"/>
      <c r="F120" s="83"/>
      <c r="G120" s="108">
        <v>6</v>
      </c>
      <c r="H120" s="109">
        <f t="shared" si="7"/>
        <v>0</v>
      </c>
      <c r="I120" s="110">
        <f t="shared" si="8"/>
        <v>0</v>
      </c>
      <c r="J120" s="108">
        <v>5</v>
      </c>
      <c r="K120" s="111">
        <f t="shared" si="9"/>
        <v>0</v>
      </c>
      <c r="L120" s="111">
        <f t="shared" si="10"/>
        <v>0</v>
      </c>
      <c r="M120" s="112">
        <f t="shared" si="11"/>
        <v>11</v>
      </c>
      <c r="N120" s="109">
        <f t="shared" si="12"/>
        <v>0</v>
      </c>
      <c r="O120" s="111">
        <f t="shared" si="13"/>
        <v>0</v>
      </c>
      <c r="P120" s="82"/>
    </row>
    <row r="121" spans="1:16" s="3" customFormat="1" ht="33.950000000000003" customHeight="1" thickBot="1" x14ac:dyDescent="0.3">
      <c r="A121" s="35">
        <v>109</v>
      </c>
      <c r="B121" s="114" t="s">
        <v>96</v>
      </c>
      <c r="C121" s="115" t="s">
        <v>96</v>
      </c>
      <c r="D121" s="116" t="s">
        <v>23</v>
      </c>
      <c r="E121" s="81"/>
      <c r="F121" s="83"/>
      <c r="G121" s="108">
        <v>14</v>
      </c>
      <c r="H121" s="109">
        <f t="shared" si="7"/>
        <v>0</v>
      </c>
      <c r="I121" s="110">
        <f t="shared" si="8"/>
        <v>0</v>
      </c>
      <c r="J121" s="108">
        <v>13</v>
      </c>
      <c r="K121" s="111">
        <f t="shared" si="9"/>
        <v>0</v>
      </c>
      <c r="L121" s="111">
        <f t="shared" si="10"/>
        <v>0</v>
      </c>
      <c r="M121" s="112">
        <f t="shared" si="11"/>
        <v>27</v>
      </c>
      <c r="N121" s="109">
        <f t="shared" si="12"/>
        <v>0</v>
      </c>
      <c r="O121" s="111">
        <f t="shared" si="13"/>
        <v>0</v>
      </c>
      <c r="P121" s="82"/>
    </row>
    <row r="122" spans="1:16" s="3" customFormat="1" ht="33.950000000000003" customHeight="1" thickBot="1" x14ac:dyDescent="0.3">
      <c r="A122" s="35">
        <v>110</v>
      </c>
      <c r="B122" s="131" t="s">
        <v>227</v>
      </c>
      <c r="C122" s="132" t="s">
        <v>363</v>
      </c>
      <c r="D122" s="116" t="s">
        <v>23</v>
      </c>
      <c r="E122" s="81"/>
      <c r="F122" s="83"/>
      <c r="G122" s="108">
        <v>12</v>
      </c>
      <c r="H122" s="109">
        <f t="shared" si="7"/>
        <v>0</v>
      </c>
      <c r="I122" s="110">
        <f t="shared" si="8"/>
        <v>0</v>
      </c>
      <c r="J122" s="108">
        <v>11</v>
      </c>
      <c r="K122" s="111">
        <f t="shared" si="9"/>
        <v>0</v>
      </c>
      <c r="L122" s="111">
        <f t="shared" si="10"/>
        <v>0</v>
      </c>
      <c r="M122" s="112">
        <f t="shared" si="11"/>
        <v>23</v>
      </c>
      <c r="N122" s="109">
        <f t="shared" si="12"/>
        <v>0</v>
      </c>
      <c r="O122" s="111">
        <f t="shared" si="13"/>
        <v>0</v>
      </c>
      <c r="P122" s="82"/>
    </row>
    <row r="123" spans="1:16" s="3" customFormat="1" ht="33.950000000000003" customHeight="1" thickBot="1" x14ac:dyDescent="0.3">
      <c r="A123" s="35">
        <v>111</v>
      </c>
      <c r="B123" s="131" t="s">
        <v>228</v>
      </c>
      <c r="C123" s="132" t="s">
        <v>364</v>
      </c>
      <c r="D123" s="116" t="s">
        <v>23</v>
      </c>
      <c r="E123" s="81"/>
      <c r="F123" s="83"/>
      <c r="G123" s="108">
        <v>9</v>
      </c>
      <c r="H123" s="109">
        <f t="shared" si="7"/>
        <v>0</v>
      </c>
      <c r="I123" s="110">
        <f t="shared" si="8"/>
        <v>0</v>
      </c>
      <c r="J123" s="108">
        <v>9</v>
      </c>
      <c r="K123" s="111">
        <f t="shared" si="9"/>
        <v>0</v>
      </c>
      <c r="L123" s="111">
        <f t="shared" si="10"/>
        <v>0</v>
      </c>
      <c r="M123" s="112">
        <f t="shared" si="11"/>
        <v>18</v>
      </c>
      <c r="N123" s="109">
        <f t="shared" si="12"/>
        <v>0</v>
      </c>
      <c r="O123" s="111">
        <f t="shared" si="13"/>
        <v>0</v>
      </c>
      <c r="P123" s="82"/>
    </row>
    <row r="124" spans="1:16" s="3" customFormat="1" ht="33.950000000000003" customHeight="1" thickBot="1" x14ac:dyDescent="0.3">
      <c r="A124" s="35">
        <v>112</v>
      </c>
      <c r="B124" s="114" t="s">
        <v>191</v>
      </c>
      <c r="C124" s="115" t="s">
        <v>80</v>
      </c>
      <c r="D124" s="116" t="s">
        <v>23</v>
      </c>
      <c r="E124" s="81"/>
      <c r="F124" s="83"/>
      <c r="G124" s="108">
        <v>19</v>
      </c>
      <c r="H124" s="109">
        <f t="shared" si="7"/>
        <v>0</v>
      </c>
      <c r="I124" s="110">
        <f t="shared" si="8"/>
        <v>0</v>
      </c>
      <c r="J124" s="108">
        <v>18</v>
      </c>
      <c r="K124" s="111">
        <f t="shared" si="9"/>
        <v>0</v>
      </c>
      <c r="L124" s="111">
        <f t="shared" si="10"/>
        <v>0</v>
      </c>
      <c r="M124" s="112">
        <f t="shared" si="11"/>
        <v>37</v>
      </c>
      <c r="N124" s="109">
        <f t="shared" si="12"/>
        <v>0</v>
      </c>
      <c r="O124" s="111">
        <f t="shared" si="13"/>
        <v>0</v>
      </c>
      <c r="P124" s="82"/>
    </row>
    <row r="125" spans="1:16" s="3" customFormat="1" ht="33.950000000000003" customHeight="1" thickBot="1" x14ac:dyDescent="0.3">
      <c r="A125" s="35">
        <v>113</v>
      </c>
      <c r="B125" s="117" t="s">
        <v>192</v>
      </c>
      <c r="C125" s="118" t="s">
        <v>81</v>
      </c>
      <c r="D125" s="116" t="s">
        <v>23</v>
      </c>
      <c r="E125" s="81"/>
      <c r="F125" s="83"/>
      <c r="G125" s="108">
        <v>10</v>
      </c>
      <c r="H125" s="109">
        <f t="shared" si="7"/>
        <v>0</v>
      </c>
      <c r="I125" s="110">
        <f t="shared" si="8"/>
        <v>0</v>
      </c>
      <c r="J125" s="108">
        <v>9</v>
      </c>
      <c r="K125" s="111">
        <f t="shared" si="9"/>
        <v>0</v>
      </c>
      <c r="L125" s="111">
        <f t="shared" si="10"/>
        <v>0</v>
      </c>
      <c r="M125" s="112">
        <f t="shared" si="11"/>
        <v>19</v>
      </c>
      <c r="N125" s="109">
        <f t="shared" si="12"/>
        <v>0</v>
      </c>
      <c r="O125" s="111">
        <f t="shared" si="13"/>
        <v>0</v>
      </c>
      <c r="P125" s="82"/>
    </row>
    <row r="126" spans="1:16" s="3" customFormat="1" ht="33.950000000000003" customHeight="1" thickBot="1" x14ac:dyDescent="0.3">
      <c r="A126" s="35">
        <v>114</v>
      </c>
      <c r="B126" s="117" t="s">
        <v>193</v>
      </c>
      <c r="C126" s="118" t="s">
        <v>82</v>
      </c>
      <c r="D126" s="116" t="s">
        <v>28</v>
      </c>
      <c r="E126" s="81"/>
      <c r="F126" s="83"/>
      <c r="G126" s="108">
        <v>9</v>
      </c>
      <c r="H126" s="109">
        <f t="shared" si="7"/>
        <v>0</v>
      </c>
      <c r="I126" s="110">
        <f t="shared" si="8"/>
        <v>0</v>
      </c>
      <c r="J126" s="108">
        <v>8</v>
      </c>
      <c r="K126" s="111">
        <f t="shared" si="9"/>
        <v>0</v>
      </c>
      <c r="L126" s="111">
        <f t="shared" si="10"/>
        <v>0</v>
      </c>
      <c r="M126" s="112">
        <f t="shared" si="11"/>
        <v>17</v>
      </c>
      <c r="N126" s="109">
        <f t="shared" si="12"/>
        <v>0</v>
      </c>
      <c r="O126" s="111">
        <f t="shared" si="13"/>
        <v>0</v>
      </c>
      <c r="P126" s="82"/>
    </row>
    <row r="127" spans="1:16" s="3" customFormat="1" ht="33.950000000000003" customHeight="1" thickBot="1" x14ac:dyDescent="0.3">
      <c r="A127" s="35">
        <v>115</v>
      </c>
      <c r="B127" s="138" t="s">
        <v>194</v>
      </c>
      <c r="C127" s="139" t="s">
        <v>83</v>
      </c>
      <c r="D127" s="116" t="s">
        <v>23</v>
      </c>
      <c r="E127" s="81"/>
      <c r="F127" s="83"/>
      <c r="G127" s="108">
        <v>20</v>
      </c>
      <c r="H127" s="109">
        <f t="shared" si="7"/>
        <v>0</v>
      </c>
      <c r="I127" s="110">
        <f t="shared" si="8"/>
        <v>0</v>
      </c>
      <c r="J127" s="108">
        <v>19</v>
      </c>
      <c r="K127" s="111">
        <f t="shared" si="9"/>
        <v>0</v>
      </c>
      <c r="L127" s="111">
        <f t="shared" si="10"/>
        <v>0</v>
      </c>
      <c r="M127" s="112">
        <f t="shared" si="11"/>
        <v>39</v>
      </c>
      <c r="N127" s="109">
        <f t="shared" si="12"/>
        <v>0</v>
      </c>
      <c r="O127" s="111">
        <f t="shared" si="13"/>
        <v>0</v>
      </c>
      <c r="P127" s="82"/>
    </row>
    <row r="128" spans="1:16" s="3" customFormat="1" ht="33.950000000000003" customHeight="1" thickBot="1" x14ac:dyDescent="0.3">
      <c r="A128" s="35">
        <v>116</v>
      </c>
      <c r="B128" s="131" t="s">
        <v>229</v>
      </c>
      <c r="C128" s="132" t="s">
        <v>365</v>
      </c>
      <c r="D128" s="116" t="s">
        <v>23</v>
      </c>
      <c r="E128" s="81"/>
      <c r="F128" s="83"/>
      <c r="G128" s="108">
        <v>9</v>
      </c>
      <c r="H128" s="109">
        <f t="shared" si="7"/>
        <v>0</v>
      </c>
      <c r="I128" s="110">
        <f t="shared" si="8"/>
        <v>0</v>
      </c>
      <c r="J128" s="108">
        <v>8</v>
      </c>
      <c r="K128" s="111">
        <f t="shared" si="9"/>
        <v>0</v>
      </c>
      <c r="L128" s="111">
        <f t="shared" si="10"/>
        <v>0</v>
      </c>
      <c r="M128" s="112">
        <f t="shared" si="11"/>
        <v>17</v>
      </c>
      <c r="N128" s="109">
        <f t="shared" si="12"/>
        <v>0</v>
      </c>
      <c r="O128" s="111">
        <f t="shared" si="13"/>
        <v>0</v>
      </c>
      <c r="P128" s="82"/>
    </row>
    <row r="129" spans="1:16" s="3" customFormat="1" ht="33.950000000000003" customHeight="1" thickBot="1" x14ac:dyDescent="0.3">
      <c r="A129" s="35">
        <v>117</v>
      </c>
      <c r="B129" s="117" t="s">
        <v>195</v>
      </c>
      <c r="C129" s="118" t="s">
        <v>84</v>
      </c>
      <c r="D129" s="116" t="s">
        <v>23</v>
      </c>
      <c r="E129" s="81"/>
      <c r="F129" s="83"/>
      <c r="G129" s="108">
        <v>13</v>
      </c>
      <c r="H129" s="109">
        <f t="shared" si="7"/>
        <v>0</v>
      </c>
      <c r="I129" s="110">
        <f t="shared" si="8"/>
        <v>0</v>
      </c>
      <c r="J129" s="108">
        <v>13</v>
      </c>
      <c r="K129" s="111">
        <f t="shared" si="9"/>
        <v>0</v>
      </c>
      <c r="L129" s="111">
        <f t="shared" si="10"/>
        <v>0</v>
      </c>
      <c r="M129" s="112">
        <f t="shared" si="11"/>
        <v>26</v>
      </c>
      <c r="N129" s="109">
        <f t="shared" si="12"/>
        <v>0</v>
      </c>
      <c r="O129" s="111">
        <f t="shared" si="13"/>
        <v>0</v>
      </c>
      <c r="P129" s="82"/>
    </row>
    <row r="130" spans="1:16" s="3" customFormat="1" ht="33.950000000000003" customHeight="1" thickBot="1" x14ac:dyDescent="0.3">
      <c r="A130" s="35">
        <v>118</v>
      </c>
      <c r="B130" s="117" t="s">
        <v>196</v>
      </c>
      <c r="C130" s="118" t="s">
        <v>85</v>
      </c>
      <c r="D130" s="116" t="s">
        <v>23</v>
      </c>
      <c r="E130" s="81"/>
      <c r="F130" s="83"/>
      <c r="G130" s="108">
        <v>71</v>
      </c>
      <c r="H130" s="109">
        <f t="shared" si="7"/>
        <v>0</v>
      </c>
      <c r="I130" s="110">
        <f t="shared" si="8"/>
        <v>0</v>
      </c>
      <c r="J130" s="108">
        <v>71</v>
      </c>
      <c r="K130" s="111">
        <f t="shared" si="9"/>
        <v>0</v>
      </c>
      <c r="L130" s="111">
        <f t="shared" si="10"/>
        <v>0</v>
      </c>
      <c r="M130" s="112">
        <f t="shared" si="11"/>
        <v>142</v>
      </c>
      <c r="N130" s="109">
        <f t="shared" si="12"/>
        <v>0</v>
      </c>
      <c r="O130" s="111">
        <f t="shared" si="13"/>
        <v>0</v>
      </c>
      <c r="P130" s="82"/>
    </row>
    <row r="131" spans="1:16" s="3" customFormat="1" ht="33.950000000000003" customHeight="1" thickBot="1" x14ac:dyDescent="0.3">
      <c r="A131" s="35">
        <v>119</v>
      </c>
      <c r="B131" s="114" t="s">
        <v>197</v>
      </c>
      <c r="C131" s="115" t="s">
        <v>86</v>
      </c>
      <c r="D131" s="116" t="s">
        <v>23</v>
      </c>
      <c r="E131" s="81"/>
      <c r="F131" s="83"/>
      <c r="G131" s="108">
        <v>57</v>
      </c>
      <c r="H131" s="109">
        <f t="shared" si="7"/>
        <v>0</v>
      </c>
      <c r="I131" s="110">
        <f t="shared" si="8"/>
        <v>0</v>
      </c>
      <c r="J131" s="108">
        <v>57</v>
      </c>
      <c r="K131" s="111">
        <f t="shared" si="9"/>
        <v>0</v>
      </c>
      <c r="L131" s="111">
        <f t="shared" si="10"/>
        <v>0</v>
      </c>
      <c r="M131" s="112">
        <f t="shared" si="11"/>
        <v>114</v>
      </c>
      <c r="N131" s="109">
        <f t="shared" si="12"/>
        <v>0</v>
      </c>
      <c r="O131" s="111">
        <f t="shared" si="13"/>
        <v>0</v>
      </c>
      <c r="P131" s="82"/>
    </row>
    <row r="132" spans="1:16" s="3" customFormat="1" ht="33.950000000000003" customHeight="1" thickBot="1" x14ac:dyDescent="0.3">
      <c r="A132" s="35">
        <v>120</v>
      </c>
      <c r="B132" s="114" t="s">
        <v>198</v>
      </c>
      <c r="C132" s="115" t="s">
        <v>87</v>
      </c>
      <c r="D132" s="116" t="s">
        <v>28</v>
      </c>
      <c r="E132" s="81"/>
      <c r="F132" s="83"/>
      <c r="G132" s="108">
        <v>66</v>
      </c>
      <c r="H132" s="109">
        <f t="shared" si="7"/>
        <v>0</v>
      </c>
      <c r="I132" s="110">
        <f t="shared" si="8"/>
        <v>0</v>
      </c>
      <c r="J132" s="108">
        <v>65</v>
      </c>
      <c r="K132" s="111">
        <f t="shared" si="9"/>
        <v>0</v>
      </c>
      <c r="L132" s="111">
        <f t="shared" si="10"/>
        <v>0</v>
      </c>
      <c r="M132" s="112">
        <f t="shared" si="11"/>
        <v>131</v>
      </c>
      <c r="N132" s="109">
        <f t="shared" si="12"/>
        <v>0</v>
      </c>
      <c r="O132" s="111">
        <f t="shared" si="13"/>
        <v>0</v>
      </c>
      <c r="P132" s="82"/>
    </row>
    <row r="133" spans="1:16" s="3" customFormat="1" ht="33.950000000000003" customHeight="1" thickBot="1" x14ac:dyDescent="0.3">
      <c r="A133" s="35">
        <v>121</v>
      </c>
      <c r="B133" s="131" t="s">
        <v>230</v>
      </c>
      <c r="C133" s="132" t="s">
        <v>153</v>
      </c>
      <c r="D133" s="116" t="s">
        <v>23</v>
      </c>
      <c r="E133" s="81"/>
      <c r="F133" s="83"/>
      <c r="G133" s="108">
        <v>4</v>
      </c>
      <c r="H133" s="109">
        <f t="shared" si="7"/>
        <v>0</v>
      </c>
      <c r="I133" s="110">
        <f t="shared" si="8"/>
        <v>0</v>
      </c>
      <c r="J133" s="108">
        <v>4</v>
      </c>
      <c r="K133" s="111">
        <f t="shared" si="9"/>
        <v>0</v>
      </c>
      <c r="L133" s="111">
        <f t="shared" si="10"/>
        <v>0</v>
      </c>
      <c r="M133" s="112">
        <f t="shared" si="11"/>
        <v>8</v>
      </c>
      <c r="N133" s="109">
        <f t="shared" si="12"/>
        <v>0</v>
      </c>
      <c r="O133" s="111">
        <f t="shared" si="13"/>
        <v>0</v>
      </c>
      <c r="P133" s="82"/>
    </row>
    <row r="134" spans="1:16" s="3" customFormat="1" ht="33.950000000000003" customHeight="1" thickBot="1" x14ac:dyDescent="0.3">
      <c r="A134" s="35">
        <v>122</v>
      </c>
      <c r="B134" s="114" t="s">
        <v>199</v>
      </c>
      <c r="C134" s="115" t="s">
        <v>88</v>
      </c>
      <c r="D134" s="116" t="s">
        <v>23</v>
      </c>
      <c r="E134" s="81"/>
      <c r="F134" s="83"/>
      <c r="G134" s="108">
        <v>9</v>
      </c>
      <c r="H134" s="109">
        <f t="shared" si="7"/>
        <v>0</v>
      </c>
      <c r="I134" s="110">
        <f t="shared" si="8"/>
        <v>0</v>
      </c>
      <c r="J134" s="108">
        <v>9</v>
      </c>
      <c r="K134" s="111">
        <f t="shared" si="9"/>
        <v>0</v>
      </c>
      <c r="L134" s="111">
        <f t="shared" si="10"/>
        <v>0</v>
      </c>
      <c r="M134" s="112">
        <f t="shared" si="11"/>
        <v>18</v>
      </c>
      <c r="N134" s="109">
        <f t="shared" si="12"/>
        <v>0</v>
      </c>
      <c r="O134" s="111">
        <f t="shared" si="13"/>
        <v>0</v>
      </c>
      <c r="P134" s="82"/>
    </row>
    <row r="135" spans="1:16" s="3" customFormat="1" ht="33.950000000000003" customHeight="1" thickBot="1" x14ac:dyDescent="0.3">
      <c r="A135" s="35">
        <v>123</v>
      </c>
      <c r="B135" s="114" t="s">
        <v>200</v>
      </c>
      <c r="C135" s="115" t="s">
        <v>90</v>
      </c>
      <c r="D135" s="116" t="s">
        <v>23</v>
      </c>
      <c r="E135" s="81"/>
      <c r="F135" s="83"/>
      <c r="G135" s="108">
        <v>19</v>
      </c>
      <c r="H135" s="109">
        <f t="shared" si="7"/>
        <v>0</v>
      </c>
      <c r="I135" s="110">
        <f t="shared" si="8"/>
        <v>0</v>
      </c>
      <c r="J135" s="108">
        <v>19</v>
      </c>
      <c r="K135" s="111">
        <f t="shared" si="9"/>
        <v>0</v>
      </c>
      <c r="L135" s="111">
        <f t="shared" si="10"/>
        <v>0</v>
      </c>
      <c r="M135" s="112">
        <f t="shared" si="11"/>
        <v>38</v>
      </c>
      <c r="N135" s="109">
        <f t="shared" si="12"/>
        <v>0</v>
      </c>
      <c r="O135" s="111">
        <f t="shared" si="13"/>
        <v>0</v>
      </c>
      <c r="P135" s="82"/>
    </row>
    <row r="136" spans="1:16" s="3" customFormat="1" ht="33.950000000000003" customHeight="1" thickBot="1" x14ac:dyDescent="0.3">
      <c r="A136" s="35">
        <v>124</v>
      </c>
      <c r="B136" s="114" t="s">
        <v>231</v>
      </c>
      <c r="C136" s="115" t="s">
        <v>158</v>
      </c>
      <c r="D136" s="116" t="s">
        <v>23</v>
      </c>
      <c r="E136" s="81"/>
      <c r="F136" s="83"/>
      <c r="G136" s="108">
        <v>13</v>
      </c>
      <c r="H136" s="109">
        <f t="shared" si="7"/>
        <v>0</v>
      </c>
      <c r="I136" s="110">
        <f t="shared" si="8"/>
        <v>0</v>
      </c>
      <c r="J136" s="108">
        <v>13</v>
      </c>
      <c r="K136" s="111">
        <f t="shared" si="9"/>
        <v>0</v>
      </c>
      <c r="L136" s="111">
        <f t="shared" si="10"/>
        <v>0</v>
      </c>
      <c r="M136" s="112">
        <f t="shared" si="11"/>
        <v>26</v>
      </c>
      <c r="N136" s="109">
        <f t="shared" si="12"/>
        <v>0</v>
      </c>
      <c r="O136" s="111">
        <f t="shared" si="13"/>
        <v>0</v>
      </c>
      <c r="P136" s="82"/>
    </row>
    <row r="137" spans="1:16" s="3" customFormat="1" ht="33.950000000000003" customHeight="1" thickBot="1" x14ac:dyDescent="0.3">
      <c r="A137" s="35">
        <v>125</v>
      </c>
      <c r="B137" s="114" t="s">
        <v>201</v>
      </c>
      <c r="C137" s="115" t="s">
        <v>91</v>
      </c>
      <c r="D137" s="116" t="s">
        <v>23</v>
      </c>
      <c r="E137" s="81"/>
      <c r="F137" s="83"/>
      <c r="G137" s="108">
        <v>84</v>
      </c>
      <c r="H137" s="109">
        <f t="shared" si="7"/>
        <v>0</v>
      </c>
      <c r="I137" s="110">
        <f t="shared" si="8"/>
        <v>0</v>
      </c>
      <c r="J137" s="108">
        <v>84</v>
      </c>
      <c r="K137" s="111">
        <f t="shared" si="9"/>
        <v>0</v>
      </c>
      <c r="L137" s="111">
        <f t="shared" si="10"/>
        <v>0</v>
      </c>
      <c r="M137" s="112">
        <f t="shared" si="11"/>
        <v>168</v>
      </c>
      <c r="N137" s="109">
        <f t="shared" si="12"/>
        <v>0</v>
      </c>
      <c r="O137" s="111">
        <f t="shared" si="13"/>
        <v>0</v>
      </c>
      <c r="P137" s="82"/>
    </row>
    <row r="138" spans="1:16" s="3" customFormat="1" ht="33.950000000000003" customHeight="1" thickBot="1" x14ac:dyDescent="0.3">
      <c r="A138" s="35">
        <v>126</v>
      </c>
      <c r="B138" s="114" t="s">
        <v>202</v>
      </c>
      <c r="C138" s="115" t="s">
        <v>92</v>
      </c>
      <c r="D138" s="116" t="s">
        <v>28</v>
      </c>
      <c r="E138" s="81"/>
      <c r="F138" s="83"/>
      <c r="G138" s="108">
        <v>16</v>
      </c>
      <c r="H138" s="109">
        <f t="shared" si="7"/>
        <v>0</v>
      </c>
      <c r="I138" s="110">
        <f t="shared" si="8"/>
        <v>0</v>
      </c>
      <c r="J138" s="108">
        <v>16</v>
      </c>
      <c r="K138" s="111">
        <f t="shared" si="9"/>
        <v>0</v>
      </c>
      <c r="L138" s="111">
        <f t="shared" si="10"/>
        <v>0</v>
      </c>
      <c r="M138" s="112">
        <f t="shared" si="11"/>
        <v>32</v>
      </c>
      <c r="N138" s="109">
        <f t="shared" si="12"/>
        <v>0</v>
      </c>
      <c r="O138" s="111">
        <f t="shared" si="13"/>
        <v>0</v>
      </c>
      <c r="P138" s="82"/>
    </row>
    <row r="139" spans="1:16" s="3" customFormat="1" ht="33.950000000000003" customHeight="1" thickBot="1" x14ac:dyDescent="0.3">
      <c r="A139" s="35">
        <v>127</v>
      </c>
      <c r="B139" s="114" t="s">
        <v>283</v>
      </c>
      <c r="C139" s="115" t="s">
        <v>366</v>
      </c>
      <c r="D139" s="116" t="s">
        <v>23</v>
      </c>
      <c r="E139" s="81"/>
      <c r="F139" s="83"/>
      <c r="G139" s="108">
        <v>30</v>
      </c>
      <c r="H139" s="109">
        <f t="shared" si="7"/>
        <v>0</v>
      </c>
      <c r="I139" s="110">
        <f t="shared" si="8"/>
        <v>0</v>
      </c>
      <c r="J139" s="108">
        <v>29</v>
      </c>
      <c r="K139" s="111">
        <f t="shared" si="9"/>
        <v>0</v>
      </c>
      <c r="L139" s="111">
        <f t="shared" si="10"/>
        <v>0</v>
      </c>
      <c r="M139" s="112">
        <f t="shared" si="11"/>
        <v>59</v>
      </c>
      <c r="N139" s="109">
        <f t="shared" si="12"/>
        <v>0</v>
      </c>
      <c r="O139" s="111">
        <f t="shared" si="13"/>
        <v>0</v>
      </c>
      <c r="P139" s="82"/>
    </row>
    <row r="140" spans="1:16" s="3" customFormat="1" ht="33.950000000000003" customHeight="1" thickBot="1" x14ac:dyDescent="0.3">
      <c r="A140" s="35">
        <v>128</v>
      </c>
      <c r="B140" s="114" t="s">
        <v>232</v>
      </c>
      <c r="C140" s="115" t="s">
        <v>367</v>
      </c>
      <c r="D140" s="116" t="s">
        <v>23</v>
      </c>
      <c r="E140" s="81"/>
      <c r="F140" s="83"/>
      <c r="G140" s="108">
        <v>8</v>
      </c>
      <c r="H140" s="109">
        <f t="shared" si="7"/>
        <v>0</v>
      </c>
      <c r="I140" s="110">
        <f t="shared" si="8"/>
        <v>0</v>
      </c>
      <c r="J140" s="108">
        <v>8</v>
      </c>
      <c r="K140" s="111">
        <f t="shared" si="9"/>
        <v>0</v>
      </c>
      <c r="L140" s="111">
        <f t="shared" si="10"/>
        <v>0</v>
      </c>
      <c r="M140" s="112">
        <f t="shared" si="11"/>
        <v>16</v>
      </c>
      <c r="N140" s="109">
        <f t="shared" si="12"/>
        <v>0</v>
      </c>
      <c r="O140" s="111">
        <f t="shared" si="13"/>
        <v>0</v>
      </c>
      <c r="P140" s="82"/>
    </row>
    <row r="141" spans="1:16" s="3" customFormat="1" ht="33.950000000000003" customHeight="1" thickBot="1" x14ac:dyDescent="0.3">
      <c r="A141" s="35">
        <v>129</v>
      </c>
      <c r="B141" s="114" t="s">
        <v>203</v>
      </c>
      <c r="C141" s="115" t="s">
        <v>97</v>
      </c>
      <c r="D141" s="140" t="s">
        <v>23</v>
      </c>
      <c r="E141" s="87"/>
      <c r="F141" s="88"/>
      <c r="G141" s="113">
        <v>8</v>
      </c>
      <c r="H141" s="109">
        <f t="shared" si="7"/>
        <v>0</v>
      </c>
      <c r="I141" s="110">
        <f t="shared" si="8"/>
        <v>0</v>
      </c>
      <c r="J141" s="108">
        <v>7</v>
      </c>
      <c r="K141" s="111">
        <f t="shared" si="9"/>
        <v>0</v>
      </c>
      <c r="L141" s="111">
        <f t="shared" si="10"/>
        <v>0</v>
      </c>
      <c r="M141" s="112">
        <f t="shared" si="11"/>
        <v>15</v>
      </c>
      <c r="N141" s="109">
        <f t="shared" si="12"/>
        <v>0</v>
      </c>
      <c r="O141" s="111">
        <f t="shared" si="13"/>
        <v>0</v>
      </c>
      <c r="P141" s="82"/>
    </row>
    <row r="142" spans="1:16" s="3" customFormat="1" ht="29.25" customHeight="1" thickBot="1" x14ac:dyDescent="0.45">
      <c r="A142" s="80"/>
      <c r="B142" s="80"/>
      <c r="D142" s="89" t="s">
        <v>398</v>
      </c>
      <c r="E142" s="90"/>
      <c r="F142" s="91"/>
      <c r="G142" s="90"/>
      <c r="H142" s="107">
        <f>SUM(H13:H141)</f>
        <v>0</v>
      </c>
      <c r="I142" s="106">
        <f>SUM(I13:I141)</f>
        <v>0</v>
      </c>
      <c r="K142" s="106">
        <f>SUM(K13:K141)</f>
        <v>0</v>
      </c>
      <c r="L142" s="107">
        <f>SUM(L13:L141)</f>
        <v>0</v>
      </c>
      <c r="N142" s="106">
        <f>SUM(N13:N141)</f>
        <v>0</v>
      </c>
      <c r="O142" s="106">
        <f>SUM(O13:O141)</f>
        <v>0</v>
      </c>
    </row>
    <row r="143" spans="1:16" s="3" customFormat="1" ht="18" x14ac:dyDescent="0.25">
      <c r="D143" s="100"/>
      <c r="E143" s="100"/>
      <c r="F143" s="101"/>
      <c r="G143" s="102"/>
      <c r="H143" s="103"/>
      <c r="I143" s="4"/>
      <c r="J143" s="4"/>
    </row>
    <row r="144" spans="1:16" s="3" customFormat="1" ht="21" x14ac:dyDescent="0.35">
      <c r="C144" s="95"/>
      <c r="D144" s="96"/>
      <c r="E144" s="96"/>
      <c r="F144" s="96"/>
      <c r="G144" s="96"/>
      <c r="H144" s="96"/>
      <c r="I144" s="50"/>
      <c r="J144" s="50"/>
      <c r="K144" s="50"/>
      <c r="L144" s="50"/>
      <c r="M144" s="50"/>
      <c r="N144" s="6"/>
      <c r="O144" s="6"/>
    </row>
    <row r="145" spans="1:19" s="6" customFormat="1" ht="18.75" customHeight="1" x14ac:dyDescent="0.35">
      <c r="A145" s="49"/>
      <c r="B145" s="62" t="s">
        <v>152</v>
      </c>
      <c r="C145" s="62"/>
      <c r="D145" s="69"/>
      <c r="E145" s="54"/>
      <c r="F145" s="70"/>
      <c r="G145" s="56"/>
      <c r="H145" s="71"/>
      <c r="I145" s="57"/>
      <c r="J145" s="1"/>
      <c r="K145" s="1"/>
      <c r="L145" s="1"/>
      <c r="M145" s="1"/>
      <c r="N145"/>
      <c r="O145"/>
    </row>
    <row r="146" spans="1:19" customFormat="1" ht="96.75" customHeight="1" x14ac:dyDescent="0.25">
      <c r="B146" s="68"/>
      <c r="C146" s="68"/>
      <c r="D146" s="69"/>
      <c r="E146" s="54"/>
      <c r="F146" s="70"/>
      <c r="G146" s="56"/>
      <c r="H146" s="71"/>
      <c r="I146" s="57"/>
      <c r="J146" s="1"/>
      <c r="K146" s="148" t="s">
        <v>392</v>
      </c>
      <c r="L146" s="148"/>
      <c r="M146" s="148"/>
      <c r="N146" s="148"/>
      <c r="O146" s="148"/>
    </row>
    <row r="147" spans="1:19" customFormat="1" ht="15.75" x14ac:dyDescent="0.25">
      <c r="B147" s="68"/>
      <c r="C147" s="68"/>
      <c r="D147" s="69"/>
      <c r="E147" s="54"/>
      <c r="F147" s="70"/>
      <c r="G147" s="56"/>
      <c r="H147" s="71"/>
      <c r="I147" s="57"/>
      <c r="J147" s="51"/>
      <c r="K147" s="7"/>
      <c r="L147" s="85"/>
      <c r="M147" s="85"/>
    </row>
    <row r="148" spans="1:19" customFormat="1" ht="15" customHeight="1" x14ac:dyDescent="0.25">
      <c r="B148" s="68"/>
      <c r="C148" s="68"/>
      <c r="D148" s="53"/>
      <c r="E148" s="54"/>
      <c r="F148" s="55"/>
      <c r="G148" s="56"/>
      <c r="H148" s="57"/>
      <c r="I148" s="57"/>
      <c r="J148" s="51"/>
      <c r="K148" s="7"/>
      <c r="L148" s="85"/>
      <c r="M148" s="85"/>
    </row>
    <row r="149" spans="1:19" customFormat="1" ht="15" customHeight="1" x14ac:dyDescent="0.25">
      <c r="B149" s="58"/>
      <c r="C149" s="58"/>
      <c r="D149" s="53"/>
      <c r="E149" s="54"/>
      <c r="F149" s="55"/>
      <c r="G149" s="56"/>
      <c r="H149" s="57"/>
      <c r="I149" s="57"/>
      <c r="J149" s="51"/>
      <c r="K149" s="7"/>
      <c r="L149" s="85"/>
      <c r="M149" s="85"/>
      <c r="P149" s="143"/>
      <c r="Q149" s="143"/>
      <c r="R149" s="143"/>
      <c r="S149" s="143"/>
    </row>
    <row r="150" spans="1:19" customFormat="1" ht="15" customHeight="1" x14ac:dyDescent="0.25">
      <c r="B150" s="52"/>
      <c r="C150" s="52"/>
      <c r="D150" s="53"/>
      <c r="E150" s="54"/>
      <c r="F150" s="55"/>
      <c r="G150" s="56"/>
      <c r="H150" s="53"/>
      <c r="I150" s="57"/>
      <c r="J150" s="51"/>
      <c r="K150" s="7"/>
      <c r="L150" s="85"/>
      <c r="M150" s="85"/>
      <c r="P150" s="143"/>
      <c r="Q150" s="143"/>
      <c r="R150" s="143"/>
      <c r="S150" s="143"/>
    </row>
    <row r="151" spans="1:19" customFormat="1" ht="15" customHeight="1" x14ac:dyDescent="0.25">
      <c r="B151" s="52"/>
      <c r="C151" s="52"/>
      <c r="D151" s="53"/>
      <c r="E151" s="54"/>
      <c r="F151" s="55"/>
      <c r="G151" s="141"/>
      <c r="H151" s="141"/>
      <c r="I151" s="141"/>
      <c r="J151" s="51"/>
      <c r="K151" s="7"/>
      <c r="L151" s="85"/>
      <c r="M151" s="85"/>
      <c r="P151" s="143"/>
      <c r="Q151" s="143"/>
      <c r="R151" s="143"/>
      <c r="S151" s="143"/>
    </row>
    <row r="152" spans="1:19" customFormat="1" ht="15" customHeight="1" x14ac:dyDescent="0.25">
      <c r="B152" s="58"/>
      <c r="C152" s="58"/>
      <c r="D152" s="53"/>
      <c r="E152" s="54"/>
      <c r="F152" s="55"/>
      <c r="G152" s="59"/>
      <c r="H152" s="79"/>
      <c r="I152" s="79"/>
      <c r="J152" s="97"/>
      <c r="K152" s="92"/>
      <c r="L152" s="98"/>
      <c r="M152" s="85"/>
      <c r="P152" s="143"/>
      <c r="Q152" s="143"/>
      <c r="R152" s="143"/>
      <c r="S152" s="143"/>
    </row>
    <row r="153" spans="1:19" customFormat="1" ht="15" customHeight="1" x14ac:dyDescent="0.25">
      <c r="B153" s="58"/>
      <c r="C153" s="58"/>
      <c r="D153" s="63"/>
      <c r="E153" s="64"/>
      <c r="F153" s="65"/>
      <c r="G153" s="66"/>
      <c r="H153" s="67"/>
      <c r="I153" s="57"/>
      <c r="J153" s="99"/>
      <c r="K153" s="99"/>
      <c r="L153" s="99"/>
      <c r="P153" s="143"/>
      <c r="Q153" s="143"/>
      <c r="R153" s="143"/>
      <c r="S153" s="143"/>
    </row>
    <row r="154" spans="1:19" customFormat="1" ht="15" x14ac:dyDescent="0.25">
      <c r="A154" s="61"/>
      <c r="B154" s="62"/>
      <c r="C154" s="62"/>
      <c r="D154" s="92"/>
      <c r="E154" s="92"/>
      <c r="F154" s="93"/>
      <c r="G154" s="94"/>
      <c r="H154" s="93"/>
      <c r="I154" s="93"/>
      <c r="J154" s="93"/>
      <c r="K154" s="92"/>
      <c r="L154" s="92"/>
      <c r="M154" s="1"/>
      <c r="N154" s="1"/>
      <c r="O154" s="1"/>
    </row>
    <row r="155" spans="1:19" x14ac:dyDescent="0.2">
      <c r="D155" s="92"/>
      <c r="E155" s="92"/>
      <c r="F155" s="93"/>
      <c r="G155" s="94"/>
      <c r="H155" s="93"/>
      <c r="I155" s="93"/>
      <c r="J155" s="93"/>
      <c r="K155" s="92"/>
      <c r="L155" s="92"/>
    </row>
    <row r="156" spans="1:19" x14ac:dyDescent="0.2">
      <c r="D156" s="92"/>
      <c r="E156" s="92"/>
      <c r="F156" s="93"/>
      <c r="G156" s="94"/>
      <c r="H156" s="93"/>
      <c r="I156" s="93"/>
      <c r="J156" s="93"/>
      <c r="K156" s="92"/>
      <c r="L156" s="92"/>
    </row>
    <row r="157" spans="1:19" x14ac:dyDescent="0.2">
      <c r="D157" s="92"/>
      <c r="E157" s="92"/>
      <c r="F157" s="93"/>
      <c r="G157" s="94"/>
      <c r="H157" s="93"/>
      <c r="I157" s="93"/>
      <c r="J157" s="93"/>
      <c r="K157" s="92"/>
      <c r="L157" s="92"/>
    </row>
    <row r="158" spans="1:19" x14ac:dyDescent="0.2">
      <c r="D158" s="92"/>
      <c r="E158" s="92"/>
      <c r="F158" s="93"/>
      <c r="G158" s="94"/>
      <c r="H158" s="93"/>
      <c r="I158" s="93"/>
      <c r="J158" s="93"/>
      <c r="K158" s="92"/>
      <c r="L158" s="92"/>
    </row>
    <row r="159" spans="1:19" x14ac:dyDescent="0.2">
      <c r="D159" s="92"/>
      <c r="E159" s="92"/>
      <c r="F159" s="93"/>
      <c r="G159" s="94"/>
      <c r="H159" s="93"/>
      <c r="I159" s="93"/>
      <c r="J159" s="93"/>
      <c r="K159" s="92"/>
      <c r="L159" s="92"/>
    </row>
    <row r="160" spans="1:19" x14ac:dyDescent="0.2">
      <c r="D160" s="92"/>
      <c r="E160" s="92"/>
      <c r="F160" s="93"/>
      <c r="G160" s="94"/>
      <c r="H160" s="93"/>
      <c r="I160" s="93"/>
      <c r="J160" s="93"/>
      <c r="K160" s="92"/>
      <c r="L160" s="92"/>
    </row>
    <row r="161" spans="4:12" x14ac:dyDescent="0.2">
      <c r="D161" s="92"/>
      <c r="E161" s="92"/>
      <c r="F161" s="93"/>
      <c r="G161" s="94"/>
      <c r="H161" s="93"/>
      <c r="I161" s="93"/>
      <c r="J161" s="93"/>
      <c r="K161" s="92"/>
      <c r="L161" s="92"/>
    </row>
    <row r="162" spans="4:12" x14ac:dyDescent="0.2">
      <c r="D162" s="92"/>
      <c r="E162" s="92"/>
      <c r="F162" s="93"/>
      <c r="G162" s="94"/>
      <c r="H162" s="93"/>
      <c r="I162" s="93"/>
      <c r="J162" s="93"/>
      <c r="K162" s="92"/>
      <c r="L162" s="92"/>
    </row>
    <row r="163" spans="4:12" x14ac:dyDescent="0.2">
      <c r="D163" s="92"/>
      <c r="E163" s="92"/>
      <c r="F163" s="93"/>
      <c r="G163" s="94"/>
      <c r="H163" s="93"/>
      <c r="I163" s="93"/>
      <c r="J163" s="93"/>
      <c r="K163" s="92"/>
      <c r="L163" s="92"/>
    </row>
    <row r="164" spans="4:12" x14ac:dyDescent="0.2">
      <c r="D164" s="92"/>
      <c r="E164" s="92"/>
      <c r="F164" s="93"/>
      <c r="G164" s="94"/>
      <c r="H164" s="93"/>
      <c r="I164" s="93"/>
      <c r="J164" s="93"/>
      <c r="K164" s="92"/>
      <c r="L164" s="92"/>
    </row>
    <row r="165" spans="4:12" x14ac:dyDescent="0.2">
      <c r="D165" s="92"/>
      <c r="E165" s="92"/>
      <c r="F165" s="93"/>
      <c r="G165" s="94"/>
      <c r="H165" s="93"/>
      <c r="I165" s="93"/>
      <c r="J165" s="93"/>
      <c r="K165" s="92"/>
      <c r="L165" s="92"/>
    </row>
    <row r="166" spans="4:12" x14ac:dyDescent="0.2">
      <c r="D166" s="92"/>
      <c r="E166" s="92"/>
      <c r="F166" s="93"/>
      <c r="G166" s="94"/>
      <c r="H166" s="93"/>
      <c r="I166" s="93"/>
      <c r="J166" s="93"/>
      <c r="K166" s="92"/>
      <c r="L166" s="92"/>
    </row>
    <row r="167" spans="4:12" x14ac:dyDescent="0.2">
      <c r="D167" s="92"/>
      <c r="E167" s="92"/>
      <c r="F167" s="93"/>
      <c r="G167" s="94"/>
      <c r="H167" s="93"/>
      <c r="I167" s="93"/>
      <c r="J167" s="93"/>
      <c r="K167" s="92"/>
      <c r="L167" s="92"/>
    </row>
    <row r="168" spans="4:12" x14ac:dyDescent="0.2">
      <c r="D168" s="92"/>
      <c r="E168" s="92"/>
      <c r="F168" s="93"/>
      <c r="G168" s="94"/>
      <c r="H168" s="93"/>
      <c r="I168" s="93"/>
      <c r="J168" s="93"/>
      <c r="K168" s="92"/>
      <c r="L168" s="92"/>
    </row>
    <row r="169" spans="4:12" x14ac:dyDescent="0.2">
      <c r="D169" s="92"/>
      <c r="E169" s="92"/>
      <c r="F169" s="93"/>
      <c r="G169" s="94"/>
      <c r="H169" s="93"/>
      <c r="I169" s="93"/>
      <c r="J169" s="93"/>
      <c r="K169" s="92"/>
      <c r="L169" s="92"/>
    </row>
    <row r="170" spans="4:12" x14ac:dyDescent="0.2">
      <c r="D170" s="92"/>
      <c r="E170" s="92"/>
      <c r="F170" s="93"/>
      <c r="G170" s="94"/>
      <c r="H170" s="93"/>
      <c r="I170" s="93"/>
      <c r="J170" s="93"/>
      <c r="K170" s="92"/>
      <c r="L170" s="92"/>
    </row>
    <row r="171" spans="4:12" x14ac:dyDescent="0.2">
      <c r="E171" s="92"/>
      <c r="F171" s="93"/>
      <c r="G171" s="94"/>
      <c r="H171" s="93"/>
      <c r="I171" s="93"/>
      <c r="J171" s="93"/>
      <c r="K171" s="92"/>
      <c r="L171" s="92"/>
    </row>
    <row r="172" spans="4:12" x14ac:dyDescent="0.2">
      <c r="E172" s="92"/>
      <c r="F172" s="93"/>
      <c r="G172" s="94"/>
      <c r="H172" s="93"/>
      <c r="I172" s="93"/>
      <c r="J172" s="93"/>
      <c r="K172" s="92"/>
      <c r="L172" s="92"/>
    </row>
    <row r="173" spans="4:12" x14ac:dyDescent="0.2">
      <c r="E173" s="92"/>
      <c r="F173" s="93"/>
      <c r="G173" s="94"/>
      <c r="H173" s="93"/>
      <c r="I173" s="93"/>
      <c r="J173" s="93"/>
      <c r="K173" s="92"/>
      <c r="L173" s="92"/>
    </row>
    <row r="174" spans="4:12" x14ac:dyDescent="0.2">
      <c r="E174" s="92"/>
      <c r="F174" s="93"/>
      <c r="G174" s="94"/>
      <c r="H174" s="93"/>
      <c r="I174" s="93"/>
      <c r="J174" s="93"/>
      <c r="K174" s="92"/>
      <c r="L174" s="92"/>
    </row>
    <row r="175" spans="4:12" x14ac:dyDescent="0.2">
      <c r="E175" s="92"/>
      <c r="F175" s="93"/>
      <c r="G175" s="94"/>
      <c r="H175" s="93"/>
      <c r="I175" s="93"/>
      <c r="J175" s="93"/>
      <c r="K175" s="92"/>
      <c r="L175" s="92"/>
    </row>
    <row r="176" spans="4:12" x14ac:dyDescent="0.2">
      <c r="E176" s="92"/>
      <c r="F176" s="93"/>
      <c r="G176" s="94"/>
      <c r="H176" s="93"/>
      <c r="I176" s="93"/>
      <c r="J176" s="93"/>
      <c r="K176" s="92"/>
      <c r="L176" s="92"/>
    </row>
    <row r="177" spans="5:12" x14ac:dyDescent="0.2">
      <c r="E177" s="92"/>
      <c r="F177" s="93"/>
      <c r="G177" s="94"/>
      <c r="H177" s="93"/>
      <c r="I177" s="93"/>
      <c r="J177" s="93"/>
      <c r="K177" s="92"/>
      <c r="L177" s="92"/>
    </row>
    <row r="178" spans="5:12" x14ac:dyDescent="0.2">
      <c r="E178" s="92"/>
      <c r="F178" s="93"/>
      <c r="G178" s="94"/>
      <c r="H178" s="93"/>
      <c r="I178" s="93"/>
      <c r="J178" s="93"/>
      <c r="K178" s="92"/>
      <c r="L178" s="92"/>
    </row>
    <row r="179" spans="5:12" x14ac:dyDescent="0.2">
      <c r="E179" s="92"/>
      <c r="F179" s="93"/>
      <c r="G179" s="94"/>
      <c r="H179" s="93"/>
      <c r="I179" s="93"/>
      <c r="J179" s="93"/>
      <c r="K179" s="92"/>
      <c r="L179" s="92"/>
    </row>
    <row r="180" spans="5:12" x14ac:dyDescent="0.2">
      <c r="E180" s="92"/>
      <c r="F180" s="93"/>
      <c r="G180" s="94"/>
      <c r="H180" s="93"/>
      <c r="I180" s="93"/>
      <c r="J180" s="93"/>
      <c r="K180" s="92"/>
      <c r="L180" s="92"/>
    </row>
    <row r="181" spans="5:12" x14ac:dyDescent="0.2">
      <c r="E181" s="92"/>
      <c r="F181" s="93"/>
      <c r="G181" s="94"/>
      <c r="H181" s="93"/>
      <c r="I181" s="93"/>
      <c r="J181" s="93"/>
      <c r="K181" s="92"/>
      <c r="L181" s="92"/>
    </row>
    <row r="182" spans="5:12" x14ac:dyDescent="0.2">
      <c r="E182" s="92"/>
      <c r="F182" s="93"/>
      <c r="G182" s="94"/>
      <c r="H182" s="93"/>
      <c r="I182" s="93"/>
      <c r="J182" s="93"/>
      <c r="K182" s="92"/>
      <c r="L182" s="92"/>
    </row>
    <row r="183" spans="5:12" x14ac:dyDescent="0.2">
      <c r="E183" s="92"/>
      <c r="F183" s="93"/>
      <c r="G183" s="94"/>
      <c r="H183" s="93"/>
      <c r="I183" s="93"/>
      <c r="J183" s="93"/>
      <c r="K183" s="92"/>
      <c r="L183" s="92"/>
    </row>
    <row r="184" spans="5:12" x14ac:dyDescent="0.2">
      <c r="E184" s="92"/>
      <c r="F184" s="93"/>
      <c r="G184" s="94"/>
      <c r="H184" s="93"/>
      <c r="I184" s="93"/>
      <c r="J184" s="93"/>
      <c r="K184" s="92"/>
      <c r="L184" s="92"/>
    </row>
    <row r="185" spans="5:12" x14ac:dyDescent="0.2">
      <c r="E185" s="92"/>
      <c r="F185" s="93"/>
      <c r="G185" s="94"/>
      <c r="H185" s="93"/>
      <c r="I185" s="93"/>
      <c r="J185" s="93"/>
      <c r="K185" s="92"/>
      <c r="L185" s="92"/>
    </row>
    <row r="186" spans="5:12" x14ac:dyDescent="0.2">
      <c r="E186" s="92"/>
      <c r="F186" s="93"/>
      <c r="G186" s="94"/>
      <c r="H186" s="93"/>
      <c r="I186" s="93"/>
      <c r="J186" s="93"/>
      <c r="K186" s="92"/>
      <c r="L186" s="92"/>
    </row>
    <row r="187" spans="5:12" x14ac:dyDescent="0.2">
      <c r="E187" s="92"/>
      <c r="F187" s="93"/>
      <c r="G187" s="94"/>
      <c r="H187" s="93"/>
      <c r="I187" s="93"/>
      <c r="J187" s="93"/>
      <c r="K187" s="92"/>
      <c r="L187" s="92"/>
    </row>
    <row r="188" spans="5:12" x14ac:dyDescent="0.2">
      <c r="E188" s="92"/>
      <c r="F188" s="93"/>
      <c r="G188" s="94"/>
      <c r="H188" s="93"/>
      <c r="I188" s="93"/>
      <c r="J188" s="93"/>
      <c r="K188" s="92"/>
      <c r="L188" s="92"/>
    </row>
    <row r="189" spans="5:12" x14ac:dyDescent="0.2">
      <c r="E189" s="92"/>
      <c r="F189" s="93"/>
      <c r="G189" s="94"/>
      <c r="H189" s="93"/>
      <c r="I189" s="93"/>
      <c r="J189" s="93"/>
      <c r="K189" s="92"/>
      <c r="L189" s="92"/>
    </row>
    <row r="190" spans="5:12" x14ac:dyDescent="0.2">
      <c r="E190" s="92"/>
      <c r="F190" s="93"/>
      <c r="G190" s="94"/>
      <c r="H190" s="93"/>
      <c r="I190" s="93"/>
      <c r="J190" s="93"/>
      <c r="K190" s="92"/>
      <c r="L190" s="92"/>
    </row>
    <row r="191" spans="5:12" x14ac:dyDescent="0.2">
      <c r="E191" s="92"/>
      <c r="F191" s="93"/>
      <c r="G191" s="94"/>
      <c r="H191" s="93"/>
      <c r="I191" s="93"/>
      <c r="J191" s="93"/>
      <c r="K191" s="92"/>
      <c r="L191" s="92"/>
    </row>
    <row r="192" spans="5:12" x14ac:dyDescent="0.2">
      <c r="E192" s="92"/>
      <c r="F192" s="93"/>
      <c r="G192" s="94"/>
      <c r="H192" s="93"/>
      <c r="I192" s="93"/>
      <c r="J192" s="93"/>
      <c r="K192" s="92"/>
      <c r="L192" s="92"/>
    </row>
    <row r="193" spans="5:12" x14ac:dyDescent="0.2">
      <c r="E193" s="92"/>
      <c r="F193" s="93"/>
      <c r="G193" s="94"/>
      <c r="H193" s="93"/>
      <c r="I193" s="93"/>
      <c r="J193" s="93"/>
      <c r="K193" s="92"/>
      <c r="L193" s="92"/>
    </row>
  </sheetData>
  <mergeCells count="20">
    <mergeCell ref="A1:B1"/>
    <mergeCell ref="K1:O1"/>
    <mergeCell ref="K146:O146"/>
    <mergeCell ref="A8:P8"/>
    <mergeCell ref="A9:P9"/>
    <mergeCell ref="P10:P11"/>
    <mergeCell ref="G10:I10"/>
    <mergeCell ref="J10:L10"/>
    <mergeCell ref="D10:D11"/>
    <mergeCell ref="E10:E11"/>
    <mergeCell ref="F10:F11"/>
    <mergeCell ref="M10:O10"/>
    <mergeCell ref="C10:C11"/>
    <mergeCell ref="L3:M4"/>
    <mergeCell ref="G151:I151"/>
    <mergeCell ref="Q13:R13"/>
    <mergeCell ref="Q14:R14"/>
    <mergeCell ref="P149:S153"/>
    <mergeCell ref="A10:A11"/>
    <mergeCell ref="B10:B11"/>
  </mergeCells>
  <pageMargins left="0.31496062992125984" right="0.31496062992125984" top="0.74803149606299213" bottom="0.3543307086614173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4"/>
  <sheetViews>
    <sheetView topLeftCell="A10" workbookViewId="0">
      <selection activeCell="B32" sqref="B32"/>
    </sheetView>
  </sheetViews>
  <sheetFormatPr defaultRowHeight="14.25" x14ac:dyDescent="0.2"/>
  <cols>
    <col min="1" max="1" width="5.42578125" style="1" bestFit="1" customWidth="1"/>
    <col min="2" max="2" width="81.85546875" style="1" customWidth="1"/>
    <col min="3" max="3" width="10.140625" style="1" bestFit="1" customWidth="1"/>
    <col min="4" max="4" width="12" style="1" customWidth="1"/>
    <col min="5" max="5" width="9" style="8" customWidth="1"/>
    <col min="6" max="6" width="16.7109375" style="9" bestFit="1" customWidth="1"/>
    <col min="7" max="7" width="20.7109375" style="8" customWidth="1"/>
    <col min="8" max="8" width="12.85546875" style="8" customWidth="1"/>
    <col min="9" max="9" width="20.7109375" style="8" customWidth="1"/>
    <col min="10" max="10" width="10.7109375" style="1" customWidth="1"/>
    <col min="11" max="11" width="20.7109375" style="1" customWidth="1"/>
    <col min="12" max="12" width="31.5703125" style="1" customWidth="1"/>
    <col min="13" max="253" width="9.140625" style="1"/>
    <col min="254" max="254" width="5.7109375" style="1" bestFit="1" customWidth="1"/>
    <col min="255" max="255" width="45.28515625" style="1" customWidth="1"/>
    <col min="256" max="256" width="7.5703125" style="1" customWidth="1"/>
    <col min="257" max="257" width="11.85546875" style="1" customWidth="1"/>
    <col min="258" max="258" width="7.140625" style="1" customWidth="1"/>
    <col min="259" max="259" width="9.7109375" style="1" customWidth="1"/>
    <col min="260" max="260" width="17.42578125" style="1" customWidth="1"/>
    <col min="261" max="261" width="7.28515625" style="1" customWidth="1"/>
    <col min="262" max="262" width="28.140625" style="1" customWidth="1"/>
    <col min="263" max="263" width="7.140625" style="1" customWidth="1"/>
    <col min="264" max="264" width="25.28515625" style="1" customWidth="1"/>
    <col min="265" max="265" width="19.7109375" style="1" customWidth="1"/>
    <col min="266" max="509" width="9.140625" style="1"/>
    <col min="510" max="510" width="5.7109375" style="1" bestFit="1" customWidth="1"/>
    <col min="511" max="511" width="45.28515625" style="1" customWidth="1"/>
    <col min="512" max="512" width="7.5703125" style="1" customWidth="1"/>
    <col min="513" max="513" width="11.85546875" style="1" customWidth="1"/>
    <col min="514" max="514" width="7.140625" style="1" customWidth="1"/>
    <col min="515" max="515" width="9.7109375" style="1" customWidth="1"/>
    <col min="516" max="516" width="17.42578125" style="1" customWidth="1"/>
    <col min="517" max="517" width="7.28515625" style="1" customWidth="1"/>
    <col min="518" max="518" width="28.140625" style="1" customWidth="1"/>
    <col min="519" max="519" width="7.140625" style="1" customWidth="1"/>
    <col min="520" max="520" width="25.28515625" style="1" customWidth="1"/>
    <col min="521" max="521" width="19.7109375" style="1" customWidth="1"/>
    <col min="522" max="765" width="9.140625" style="1"/>
    <col min="766" max="766" width="5.7109375" style="1" bestFit="1" customWidth="1"/>
    <col min="767" max="767" width="45.28515625" style="1" customWidth="1"/>
    <col min="768" max="768" width="7.5703125" style="1" customWidth="1"/>
    <col min="769" max="769" width="11.85546875" style="1" customWidth="1"/>
    <col min="770" max="770" width="7.140625" style="1" customWidth="1"/>
    <col min="771" max="771" width="9.7109375" style="1" customWidth="1"/>
    <col min="772" max="772" width="17.42578125" style="1" customWidth="1"/>
    <col min="773" max="773" width="7.28515625" style="1" customWidth="1"/>
    <col min="774" max="774" width="28.140625" style="1" customWidth="1"/>
    <col min="775" max="775" width="7.140625" style="1" customWidth="1"/>
    <col min="776" max="776" width="25.28515625" style="1" customWidth="1"/>
    <col min="777" max="777" width="19.7109375" style="1" customWidth="1"/>
    <col min="778" max="1021" width="9.140625" style="1"/>
    <col min="1022" max="1022" width="5.7109375" style="1" bestFit="1" customWidth="1"/>
    <col min="1023" max="1023" width="45.28515625" style="1" customWidth="1"/>
    <col min="1024" max="1024" width="7.5703125" style="1" customWidth="1"/>
    <col min="1025" max="1025" width="11.85546875" style="1" customWidth="1"/>
    <col min="1026" max="1026" width="7.140625" style="1" customWidth="1"/>
    <col min="1027" max="1027" width="9.7109375" style="1" customWidth="1"/>
    <col min="1028" max="1028" width="17.42578125" style="1" customWidth="1"/>
    <col min="1029" max="1029" width="7.28515625" style="1" customWidth="1"/>
    <col min="1030" max="1030" width="28.140625" style="1" customWidth="1"/>
    <col min="1031" max="1031" width="7.140625" style="1" customWidth="1"/>
    <col min="1032" max="1032" width="25.28515625" style="1" customWidth="1"/>
    <col min="1033" max="1033" width="19.7109375" style="1" customWidth="1"/>
    <col min="1034" max="1277" width="9.140625" style="1"/>
    <col min="1278" max="1278" width="5.7109375" style="1" bestFit="1" customWidth="1"/>
    <col min="1279" max="1279" width="45.28515625" style="1" customWidth="1"/>
    <col min="1280" max="1280" width="7.5703125" style="1" customWidth="1"/>
    <col min="1281" max="1281" width="11.85546875" style="1" customWidth="1"/>
    <col min="1282" max="1282" width="7.140625" style="1" customWidth="1"/>
    <col min="1283" max="1283" width="9.7109375" style="1" customWidth="1"/>
    <col min="1284" max="1284" width="17.42578125" style="1" customWidth="1"/>
    <col min="1285" max="1285" width="7.28515625" style="1" customWidth="1"/>
    <col min="1286" max="1286" width="28.140625" style="1" customWidth="1"/>
    <col min="1287" max="1287" width="7.140625" style="1" customWidth="1"/>
    <col min="1288" max="1288" width="25.28515625" style="1" customWidth="1"/>
    <col min="1289" max="1289" width="19.7109375" style="1" customWidth="1"/>
    <col min="1290" max="1533" width="9.140625" style="1"/>
    <col min="1534" max="1534" width="5.7109375" style="1" bestFit="1" customWidth="1"/>
    <col min="1535" max="1535" width="45.28515625" style="1" customWidth="1"/>
    <col min="1536" max="1536" width="7.5703125" style="1" customWidth="1"/>
    <col min="1537" max="1537" width="11.85546875" style="1" customWidth="1"/>
    <col min="1538" max="1538" width="7.140625" style="1" customWidth="1"/>
    <col min="1539" max="1539" width="9.7109375" style="1" customWidth="1"/>
    <col min="1540" max="1540" width="17.42578125" style="1" customWidth="1"/>
    <col min="1541" max="1541" width="7.28515625" style="1" customWidth="1"/>
    <col min="1542" max="1542" width="28.140625" style="1" customWidth="1"/>
    <col min="1543" max="1543" width="7.140625" style="1" customWidth="1"/>
    <col min="1544" max="1544" width="25.28515625" style="1" customWidth="1"/>
    <col min="1545" max="1545" width="19.7109375" style="1" customWidth="1"/>
    <col min="1546" max="1789" width="9.140625" style="1"/>
    <col min="1790" max="1790" width="5.7109375" style="1" bestFit="1" customWidth="1"/>
    <col min="1791" max="1791" width="45.28515625" style="1" customWidth="1"/>
    <col min="1792" max="1792" width="7.5703125" style="1" customWidth="1"/>
    <col min="1793" max="1793" width="11.85546875" style="1" customWidth="1"/>
    <col min="1794" max="1794" width="7.140625" style="1" customWidth="1"/>
    <col min="1795" max="1795" width="9.7109375" style="1" customWidth="1"/>
    <col min="1796" max="1796" width="17.42578125" style="1" customWidth="1"/>
    <col min="1797" max="1797" width="7.28515625" style="1" customWidth="1"/>
    <col min="1798" max="1798" width="28.140625" style="1" customWidth="1"/>
    <col min="1799" max="1799" width="7.140625" style="1" customWidth="1"/>
    <col min="1800" max="1800" width="25.28515625" style="1" customWidth="1"/>
    <col min="1801" max="1801" width="19.7109375" style="1" customWidth="1"/>
    <col min="1802" max="2045" width="9.140625" style="1"/>
    <col min="2046" max="2046" width="5.7109375" style="1" bestFit="1" customWidth="1"/>
    <col min="2047" max="2047" width="45.28515625" style="1" customWidth="1"/>
    <col min="2048" max="2048" width="7.5703125" style="1" customWidth="1"/>
    <col min="2049" max="2049" width="11.85546875" style="1" customWidth="1"/>
    <col min="2050" max="2050" width="7.140625" style="1" customWidth="1"/>
    <col min="2051" max="2051" width="9.7109375" style="1" customWidth="1"/>
    <col min="2052" max="2052" width="17.42578125" style="1" customWidth="1"/>
    <col min="2053" max="2053" width="7.28515625" style="1" customWidth="1"/>
    <col min="2054" max="2054" width="28.140625" style="1" customWidth="1"/>
    <col min="2055" max="2055" width="7.140625" style="1" customWidth="1"/>
    <col min="2056" max="2056" width="25.28515625" style="1" customWidth="1"/>
    <col min="2057" max="2057" width="19.7109375" style="1" customWidth="1"/>
    <col min="2058" max="2301" width="9.140625" style="1"/>
    <col min="2302" max="2302" width="5.7109375" style="1" bestFit="1" customWidth="1"/>
    <col min="2303" max="2303" width="45.28515625" style="1" customWidth="1"/>
    <col min="2304" max="2304" width="7.5703125" style="1" customWidth="1"/>
    <col min="2305" max="2305" width="11.85546875" style="1" customWidth="1"/>
    <col min="2306" max="2306" width="7.140625" style="1" customWidth="1"/>
    <col min="2307" max="2307" width="9.7109375" style="1" customWidth="1"/>
    <col min="2308" max="2308" width="17.42578125" style="1" customWidth="1"/>
    <col min="2309" max="2309" width="7.28515625" style="1" customWidth="1"/>
    <col min="2310" max="2310" width="28.140625" style="1" customWidth="1"/>
    <col min="2311" max="2311" width="7.140625" style="1" customWidth="1"/>
    <col min="2312" max="2312" width="25.28515625" style="1" customWidth="1"/>
    <col min="2313" max="2313" width="19.7109375" style="1" customWidth="1"/>
    <col min="2314" max="2557" width="9.140625" style="1"/>
    <col min="2558" max="2558" width="5.7109375" style="1" bestFit="1" customWidth="1"/>
    <col min="2559" max="2559" width="45.28515625" style="1" customWidth="1"/>
    <col min="2560" max="2560" width="7.5703125" style="1" customWidth="1"/>
    <col min="2561" max="2561" width="11.85546875" style="1" customWidth="1"/>
    <col min="2562" max="2562" width="7.140625" style="1" customWidth="1"/>
    <col min="2563" max="2563" width="9.7109375" style="1" customWidth="1"/>
    <col min="2564" max="2564" width="17.42578125" style="1" customWidth="1"/>
    <col min="2565" max="2565" width="7.28515625" style="1" customWidth="1"/>
    <col min="2566" max="2566" width="28.140625" style="1" customWidth="1"/>
    <col min="2567" max="2567" width="7.140625" style="1" customWidth="1"/>
    <col min="2568" max="2568" width="25.28515625" style="1" customWidth="1"/>
    <col min="2569" max="2569" width="19.7109375" style="1" customWidth="1"/>
    <col min="2570" max="2813" width="9.140625" style="1"/>
    <col min="2814" max="2814" width="5.7109375" style="1" bestFit="1" customWidth="1"/>
    <col min="2815" max="2815" width="45.28515625" style="1" customWidth="1"/>
    <col min="2816" max="2816" width="7.5703125" style="1" customWidth="1"/>
    <col min="2817" max="2817" width="11.85546875" style="1" customWidth="1"/>
    <col min="2818" max="2818" width="7.140625" style="1" customWidth="1"/>
    <col min="2819" max="2819" width="9.7109375" style="1" customWidth="1"/>
    <col min="2820" max="2820" width="17.42578125" style="1" customWidth="1"/>
    <col min="2821" max="2821" width="7.28515625" style="1" customWidth="1"/>
    <col min="2822" max="2822" width="28.140625" style="1" customWidth="1"/>
    <col min="2823" max="2823" width="7.140625" style="1" customWidth="1"/>
    <col min="2824" max="2824" width="25.28515625" style="1" customWidth="1"/>
    <col min="2825" max="2825" width="19.7109375" style="1" customWidth="1"/>
    <col min="2826" max="3069" width="9.140625" style="1"/>
    <col min="3070" max="3070" width="5.7109375" style="1" bestFit="1" customWidth="1"/>
    <col min="3071" max="3071" width="45.28515625" style="1" customWidth="1"/>
    <col min="3072" max="3072" width="7.5703125" style="1" customWidth="1"/>
    <col min="3073" max="3073" width="11.85546875" style="1" customWidth="1"/>
    <col min="3074" max="3074" width="7.140625" style="1" customWidth="1"/>
    <col min="3075" max="3075" width="9.7109375" style="1" customWidth="1"/>
    <col min="3076" max="3076" width="17.42578125" style="1" customWidth="1"/>
    <col min="3077" max="3077" width="7.28515625" style="1" customWidth="1"/>
    <col min="3078" max="3078" width="28.140625" style="1" customWidth="1"/>
    <col min="3079" max="3079" width="7.140625" style="1" customWidth="1"/>
    <col min="3080" max="3080" width="25.28515625" style="1" customWidth="1"/>
    <col min="3081" max="3081" width="19.7109375" style="1" customWidth="1"/>
    <col min="3082" max="3325" width="9.140625" style="1"/>
    <col min="3326" max="3326" width="5.7109375" style="1" bestFit="1" customWidth="1"/>
    <col min="3327" max="3327" width="45.28515625" style="1" customWidth="1"/>
    <col min="3328" max="3328" width="7.5703125" style="1" customWidth="1"/>
    <col min="3329" max="3329" width="11.85546875" style="1" customWidth="1"/>
    <col min="3330" max="3330" width="7.140625" style="1" customWidth="1"/>
    <col min="3331" max="3331" width="9.7109375" style="1" customWidth="1"/>
    <col min="3332" max="3332" width="17.42578125" style="1" customWidth="1"/>
    <col min="3333" max="3333" width="7.28515625" style="1" customWidth="1"/>
    <col min="3334" max="3334" width="28.140625" style="1" customWidth="1"/>
    <col min="3335" max="3335" width="7.140625" style="1" customWidth="1"/>
    <col min="3336" max="3336" width="25.28515625" style="1" customWidth="1"/>
    <col min="3337" max="3337" width="19.7109375" style="1" customWidth="1"/>
    <col min="3338" max="3581" width="9.140625" style="1"/>
    <col min="3582" max="3582" width="5.7109375" style="1" bestFit="1" customWidth="1"/>
    <col min="3583" max="3583" width="45.28515625" style="1" customWidth="1"/>
    <col min="3584" max="3584" width="7.5703125" style="1" customWidth="1"/>
    <col min="3585" max="3585" width="11.85546875" style="1" customWidth="1"/>
    <col min="3586" max="3586" width="7.140625" style="1" customWidth="1"/>
    <col min="3587" max="3587" width="9.7109375" style="1" customWidth="1"/>
    <col min="3588" max="3588" width="17.42578125" style="1" customWidth="1"/>
    <col min="3589" max="3589" width="7.28515625" style="1" customWidth="1"/>
    <col min="3590" max="3590" width="28.140625" style="1" customWidth="1"/>
    <col min="3591" max="3591" width="7.140625" style="1" customWidth="1"/>
    <col min="3592" max="3592" width="25.28515625" style="1" customWidth="1"/>
    <col min="3593" max="3593" width="19.7109375" style="1" customWidth="1"/>
    <col min="3594" max="3837" width="9.140625" style="1"/>
    <col min="3838" max="3838" width="5.7109375" style="1" bestFit="1" customWidth="1"/>
    <col min="3839" max="3839" width="45.28515625" style="1" customWidth="1"/>
    <col min="3840" max="3840" width="7.5703125" style="1" customWidth="1"/>
    <col min="3841" max="3841" width="11.85546875" style="1" customWidth="1"/>
    <col min="3842" max="3842" width="7.140625" style="1" customWidth="1"/>
    <col min="3843" max="3843" width="9.7109375" style="1" customWidth="1"/>
    <col min="3844" max="3844" width="17.42578125" style="1" customWidth="1"/>
    <col min="3845" max="3845" width="7.28515625" style="1" customWidth="1"/>
    <col min="3846" max="3846" width="28.140625" style="1" customWidth="1"/>
    <col min="3847" max="3847" width="7.140625" style="1" customWidth="1"/>
    <col min="3848" max="3848" width="25.28515625" style="1" customWidth="1"/>
    <col min="3849" max="3849" width="19.7109375" style="1" customWidth="1"/>
    <col min="3850" max="4093" width="9.140625" style="1"/>
    <col min="4094" max="4094" width="5.7109375" style="1" bestFit="1" customWidth="1"/>
    <col min="4095" max="4095" width="45.28515625" style="1" customWidth="1"/>
    <col min="4096" max="4096" width="7.5703125" style="1" customWidth="1"/>
    <col min="4097" max="4097" width="11.85546875" style="1" customWidth="1"/>
    <col min="4098" max="4098" width="7.140625" style="1" customWidth="1"/>
    <col min="4099" max="4099" width="9.7109375" style="1" customWidth="1"/>
    <col min="4100" max="4100" width="17.42578125" style="1" customWidth="1"/>
    <col min="4101" max="4101" width="7.28515625" style="1" customWidth="1"/>
    <col min="4102" max="4102" width="28.140625" style="1" customWidth="1"/>
    <col min="4103" max="4103" width="7.140625" style="1" customWidth="1"/>
    <col min="4104" max="4104" width="25.28515625" style="1" customWidth="1"/>
    <col min="4105" max="4105" width="19.7109375" style="1" customWidth="1"/>
    <col min="4106" max="4349" width="9.140625" style="1"/>
    <col min="4350" max="4350" width="5.7109375" style="1" bestFit="1" customWidth="1"/>
    <col min="4351" max="4351" width="45.28515625" style="1" customWidth="1"/>
    <col min="4352" max="4352" width="7.5703125" style="1" customWidth="1"/>
    <col min="4353" max="4353" width="11.85546875" style="1" customWidth="1"/>
    <col min="4354" max="4354" width="7.140625" style="1" customWidth="1"/>
    <col min="4355" max="4355" width="9.7109375" style="1" customWidth="1"/>
    <col min="4356" max="4356" width="17.42578125" style="1" customWidth="1"/>
    <col min="4357" max="4357" width="7.28515625" style="1" customWidth="1"/>
    <col min="4358" max="4358" width="28.140625" style="1" customWidth="1"/>
    <col min="4359" max="4359" width="7.140625" style="1" customWidth="1"/>
    <col min="4360" max="4360" width="25.28515625" style="1" customWidth="1"/>
    <col min="4361" max="4361" width="19.7109375" style="1" customWidth="1"/>
    <col min="4362" max="4605" width="9.140625" style="1"/>
    <col min="4606" max="4606" width="5.7109375" style="1" bestFit="1" customWidth="1"/>
    <col min="4607" max="4607" width="45.28515625" style="1" customWidth="1"/>
    <col min="4608" max="4608" width="7.5703125" style="1" customWidth="1"/>
    <col min="4609" max="4609" width="11.85546875" style="1" customWidth="1"/>
    <col min="4610" max="4610" width="7.140625" style="1" customWidth="1"/>
    <col min="4611" max="4611" width="9.7109375" style="1" customWidth="1"/>
    <col min="4612" max="4612" width="17.42578125" style="1" customWidth="1"/>
    <col min="4613" max="4613" width="7.28515625" style="1" customWidth="1"/>
    <col min="4614" max="4614" width="28.140625" style="1" customWidth="1"/>
    <col min="4615" max="4615" width="7.140625" style="1" customWidth="1"/>
    <col min="4616" max="4616" width="25.28515625" style="1" customWidth="1"/>
    <col min="4617" max="4617" width="19.7109375" style="1" customWidth="1"/>
    <col min="4618" max="4861" width="9.140625" style="1"/>
    <col min="4862" max="4862" width="5.7109375" style="1" bestFit="1" customWidth="1"/>
    <col min="4863" max="4863" width="45.28515625" style="1" customWidth="1"/>
    <col min="4864" max="4864" width="7.5703125" style="1" customWidth="1"/>
    <col min="4865" max="4865" width="11.85546875" style="1" customWidth="1"/>
    <col min="4866" max="4866" width="7.140625" style="1" customWidth="1"/>
    <col min="4867" max="4867" width="9.7109375" style="1" customWidth="1"/>
    <col min="4868" max="4868" width="17.42578125" style="1" customWidth="1"/>
    <col min="4869" max="4869" width="7.28515625" style="1" customWidth="1"/>
    <col min="4870" max="4870" width="28.140625" style="1" customWidth="1"/>
    <col min="4871" max="4871" width="7.140625" style="1" customWidth="1"/>
    <col min="4872" max="4872" width="25.28515625" style="1" customWidth="1"/>
    <col min="4873" max="4873" width="19.7109375" style="1" customWidth="1"/>
    <col min="4874" max="5117" width="9.140625" style="1"/>
    <col min="5118" max="5118" width="5.7109375" style="1" bestFit="1" customWidth="1"/>
    <col min="5119" max="5119" width="45.28515625" style="1" customWidth="1"/>
    <col min="5120" max="5120" width="7.5703125" style="1" customWidth="1"/>
    <col min="5121" max="5121" width="11.85546875" style="1" customWidth="1"/>
    <col min="5122" max="5122" width="7.140625" style="1" customWidth="1"/>
    <col min="5123" max="5123" width="9.7109375" style="1" customWidth="1"/>
    <col min="5124" max="5124" width="17.42578125" style="1" customWidth="1"/>
    <col min="5125" max="5125" width="7.28515625" style="1" customWidth="1"/>
    <col min="5126" max="5126" width="28.140625" style="1" customWidth="1"/>
    <col min="5127" max="5127" width="7.140625" style="1" customWidth="1"/>
    <col min="5128" max="5128" width="25.28515625" style="1" customWidth="1"/>
    <col min="5129" max="5129" width="19.7109375" style="1" customWidth="1"/>
    <col min="5130" max="5373" width="9.140625" style="1"/>
    <col min="5374" max="5374" width="5.7109375" style="1" bestFit="1" customWidth="1"/>
    <col min="5375" max="5375" width="45.28515625" style="1" customWidth="1"/>
    <col min="5376" max="5376" width="7.5703125" style="1" customWidth="1"/>
    <col min="5377" max="5377" width="11.85546875" style="1" customWidth="1"/>
    <col min="5378" max="5378" width="7.140625" style="1" customWidth="1"/>
    <col min="5379" max="5379" width="9.7109375" style="1" customWidth="1"/>
    <col min="5380" max="5380" width="17.42578125" style="1" customWidth="1"/>
    <col min="5381" max="5381" width="7.28515625" style="1" customWidth="1"/>
    <col min="5382" max="5382" width="28.140625" style="1" customWidth="1"/>
    <col min="5383" max="5383" width="7.140625" style="1" customWidth="1"/>
    <col min="5384" max="5384" width="25.28515625" style="1" customWidth="1"/>
    <col min="5385" max="5385" width="19.7109375" style="1" customWidth="1"/>
    <col min="5386" max="5629" width="9.140625" style="1"/>
    <col min="5630" max="5630" width="5.7109375" style="1" bestFit="1" customWidth="1"/>
    <col min="5631" max="5631" width="45.28515625" style="1" customWidth="1"/>
    <col min="5632" max="5632" width="7.5703125" style="1" customWidth="1"/>
    <col min="5633" max="5633" width="11.85546875" style="1" customWidth="1"/>
    <col min="5634" max="5634" width="7.140625" style="1" customWidth="1"/>
    <col min="5635" max="5635" width="9.7109375" style="1" customWidth="1"/>
    <col min="5636" max="5636" width="17.42578125" style="1" customWidth="1"/>
    <col min="5637" max="5637" width="7.28515625" style="1" customWidth="1"/>
    <col min="5638" max="5638" width="28.140625" style="1" customWidth="1"/>
    <col min="5639" max="5639" width="7.140625" style="1" customWidth="1"/>
    <col min="5640" max="5640" width="25.28515625" style="1" customWidth="1"/>
    <col min="5641" max="5641" width="19.7109375" style="1" customWidth="1"/>
    <col min="5642" max="5885" width="9.140625" style="1"/>
    <col min="5886" max="5886" width="5.7109375" style="1" bestFit="1" customWidth="1"/>
    <col min="5887" max="5887" width="45.28515625" style="1" customWidth="1"/>
    <col min="5888" max="5888" width="7.5703125" style="1" customWidth="1"/>
    <col min="5889" max="5889" width="11.85546875" style="1" customWidth="1"/>
    <col min="5890" max="5890" width="7.140625" style="1" customWidth="1"/>
    <col min="5891" max="5891" width="9.7109375" style="1" customWidth="1"/>
    <col min="5892" max="5892" width="17.42578125" style="1" customWidth="1"/>
    <col min="5893" max="5893" width="7.28515625" style="1" customWidth="1"/>
    <col min="5894" max="5894" width="28.140625" style="1" customWidth="1"/>
    <col min="5895" max="5895" width="7.140625" style="1" customWidth="1"/>
    <col min="5896" max="5896" width="25.28515625" style="1" customWidth="1"/>
    <col min="5897" max="5897" width="19.7109375" style="1" customWidth="1"/>
    <col min="5898" max="6141" width="9.140625" style="1"/>
    <col min="6142" max="6142" width="5.7109375" style="1" bestFit="1" customWidth="1"/>
    <col min="6143" max="6143" width="45.28515625" style="1" customWidth="1"/>
    <col min="6144" max="6144" width="7.5703125" style="1" customWidth="1"/>
    <col min="6145" max="6145" width="11.85546875" style="1" customWidth="1"/>
    <col min="6146" max="6146" width="7.140625" style="1" customWidth="1"/>
    <col min="6147" max="6147" width="9.7109375" style="1" customWidth="1"/>
    <col min="6148" max="6148" width="17.42578125" style="1" customWidth="1"/>
    <col min="6149" max="6149" width="7.28515625" style="1" customWidth="1"/>
    <col min="6150" max="6150" width="28.140625" style="1" customWidth="1"/>
    <col min="6151" max="6151" width="7.140625" style="1" customWidth="1"/>
    <col min="6152" max="6152" width="25.28515625" style="1" customWidth="1"/>
    <col min="6153" max="6153" width="19.7109375" style="1" customWidth="1"/>
    <col min="6154" max="6397" width="9.140625" style="1"/>
    <col min="6398" max="6398" width="5.7109375" style="1" bestFit="1" customWidth="1"/>
    <col min="6399" max="6399" width="45.28515625" style="1" customWidth="1"/>
    <col min="6400" max="6400" width="7.5703125" style="1" customWidth="1"/>
    <col min="6401" max="6401" width="11.85546875" style="1" customWidth="1"/>
    <col min="6402" max="6402" width="7.140625" style="1" customWidth="1"/>
    <col min="6403" max="6403" width="9.7109375" style="1" customWidth="1"/>
    <col min="6404" max="6404" width="17.42578125" style="1" customWidth="1"/>
    <col min="6405" max="6405" width="7.28515625" style="1" customWidth="1"/>
    <col min="6406" max="6406" width="28.140625" style="1" customWidth="1"/>
    <col min="6407" max="6407" width="7.140625" style="1" customWidth="1"/>
    <col min="6408" max="6408" width="25.28515625" style="1" customWidth="1"/>
    <col min="6409" max="6409" width="19.7109375" style="1" customWidth="1"/>
    <col min="6410" max="6653" width="9.140625" style="1"/>
    <col min="6654" max="6654" width="5.7109375" style="1" bestFit="1" customWidth="1"/>
    <col min="6655" max="6655" width="45.28515625" style="1" customWidth="1"/>
    <col min="6656" max="6656" width="7.5703125" style="1" customWidth="1"/>
    <col min="6657" max="6657" width="11.85546875" style="1" customWidth="1"/>
    <col min="6658" max="6658" width="7.140625" style="1" customWidth="1"/>
    <col min="6659" max="6659" width="9.7109375" style="1" customWidth="1"/>
    <col min="6660" max="6660" width="17.42578125" style="1" customWidth="1"/>
    <col min="6661" max="6661" width="7.28515625" style="1" customWidth="1"/>
    <col min="6662" max="6662" width="28.140625" style="1" customWidth="1"/>
    <col min="6663" max="6663" width="7.140625" style="1" customWidth="1"/>
    <col min="6664" max="6664" width="25.28515625" style="1" customWidth="1"/>
    <col min="6665" max="6665" width="19.7109375" style="1" customWidth="1"/>
    <col min="6666" max="6909" width="9.140625" style="1"/>
    <col min="6910" max="6910" width="5.7109375" style="1" bestFit="1" customWidth="1"/>
    <col min="6911" max="6911" width="45.28515625" style="1" customWidth="1"/>
    <col min="6912" max="6912" width="7.5703125" style="1" customWidth="1"/>
    <col min="6913" max="6913" width="11.85546875" style="1" customWidth="1"/>
    <col min="6914" max="6914" width="7.140625" style="1" customWidth="1"/>
    <col min="6915" max="6915" width="9.7109375" style="1" customWidth="1"/>
    <col min="6916" max="6916" width="17.42578125" style="1" customWidth="1"/>
    <col min="6917" max="6917" width="7.28515625" style="1" customWidth="1"/>
    <col min="6918" max="6918" width="28.140625" style="1" customWidth="1"/>
    <col min="6919" max="6919" width="7.140625" style="1" customWidth="1"/>
    <col min="6920" max="6920" width="25.28515625" style="1" customWidth="1"/>
    <col min="6921" max="6921" width="19.7109375" style="1" customWidth="1"/>
    <col min="6922" max="7165" width="9.140625" style="1"/>
    <col min="7166" max="7166" width="5.7109375" style="1" bestFit="1" customWidth="1"/>
    <col min="7167" max="7167" width="45.28515625" style="1" customWidth="1"/>
    <col min="7168" max="7168" width="7.5703125" style="1" customWidth="1"/>
    <col min="7169" max="7169" width="11.85546875" style="1" customWidth="1"/>
    <col min="7170" max="7170" width="7.140625" style="1" customWidth="1"/>
    <col min="7171" max="7171" width="9.7109375" style="1" customWidth="1"/>
    <col min="7172" max="7172" width="17.42578125" style="1" customWidth="1"/>
    <col min="7173" max="7173" width="7.28515625" style="1" customWidth="1"/>
    <col min="7174" max="7174" width="28.140625" style="1" customWidth="1"/>
    <col min="7175" max="7175" width="7.140625" style="1" customWidth="1"/>
    <col min="7176" max="7176" width="25.28515625" style="1" customWidth="1"/>
    <col min="7177" max="7177" width="19.7109375" style="1" customWidth="1"/>
    <col min="7178" max="7421" width="9.140625" style="1"/>
    <col min="7422" max="7422" width="5.7109375" style="1" bestFit="1" customWidth="1"/>
    <col min="7423" max="7423" width="45.28515625" style="1" customWidth="1"/>
    <col min="7424" max="7424" width="7.5703125" style="1" customWidth="1"/>
    <col min="7425" max="7425" width="11.85546875" style="1" customWidth="1"/>
    <col min="7426" max="7426" width="7.140625" style="1" customWidth="1"/>
    <col min="7427" max="7427" width="9.7109375" style="1" customWidth="1"/>
    <col min="7428" max="7428" width="17.42578125" style="1" customWidth="1"/>
    <col min="7429" max="7429" width="7.28515625" style="1" customWidth="1"/>
    <col min="7430" max="7430" width="28.140625" style="1" customWidth="1"/>
    <col min="7431" max="7431" width="7.140625" style="1" customWidth="1"/>
    <col min="7432" max="7432" width="25.28515625" style="1" customWidth="1"/>
    <col min="7433" max="7433" width="19.7109375" style="1" customWidth="1"/>
    <col min="7434" max="7677" width="9.140625" style="1"/>
    <col min="7678" max="7678" width="5.7109375" style="1" bestFit="1" customWidth="1"/>
    <col min="7679" max="7679" width="45.28515625" style="1" customWidth="1"/>
    <col min="7680" max="7680" width="7.5703125" style="1" customWidth="1"/>
    <col min="7681" max="7681" width="11.85546875" style="1" customWidth="1"/>
    <col min="7682" max="7682" width="7.140625" style="1" customWidth="1"/>
    <col min="7683" max="7683" width="9.7109375" style="1" customWidth="1"/>
    <col min="7684" max="7684" width="17.42578125" style="1" customWidth="1"/>
    <col min="7685" max="7685" width="7.28515625" style="1" customWidth="1"/>
    <col min="7686" max="7686" width="28.140625" style="1" customWidth="1"/>
    <col min="7687" max="7687" width="7.140625" style="1" customWidth="1"/>
    <col min="7688" max="7688" width="25.28515625" style="1" customWidth="1"/>
    <col min="7689" max="7689" width="19.7109375" style="1" customWidth="1"/>
    <col min="7690" max="7933" width="9.140625" style="1"/>
    <col min="7934" max="7934" width="5.7109375" style="1" bestFit="1" customWidth="1"/>
    <col min="7935" max="7935" width="45.28515625" style="1" customWidth="1"/>
    <col min="7936" max="7936" width="7.5703125" style="1" customWidth="1"/>
    <col min="7937" max="7937" width="11.85546875" style="1" customWidth="1"/>
    <col min="7938" max="7938" width="7.140625" style="1" customWidth="1"/>
    <col min="7939" max="7939" width="9.7109375" style="1" customWidth="1"/>
    <col min="7940" max="7940" width="17.42578125" style="1" customWidth="1"/>
    <col min="7941" max="7941" width="7.28515625" style="1" customWidth="1"/>
    <col min="7942" max="7942" width="28.140625" style="1" customWidth="1"/>
    <col min="7943" max="7943" width="7.140625" style="1" customWidth="1"/>
    <col min="7944" max="7944" width="25.28515625" style="1" customWidth="1"/>
    <col min="7945" max="7945" width="19.7109375" style="1" customWidth="1"/>
    <col min="7946" max="8189" width="9.140625" style="1"/>
    <col min="8190" max="8190" width="5.7109375" style="1" bestFit="1" customWidth="1"/>
    <col min="8191" max="8191" width="45.28515625" style="1" customWidth="1"/>
    <col min="8192" max="8192" width="7.5703125" style="1" customWidth="1"/>
    <col min="8193" max="8193" width="11.85546875" style="1" customWidth="1"/>
    <col min="8194" max="8194" width="7.140625" style="1" customWidth="1"/>
    <col min="8195" max="8195" width="9.7109375" style="1" customWidth="1"/>
    <col min="8196" max="8196" width="17.42578125" style="1" customWidth="1"/>
    <col min="8197" max="8197" width="7.28515625" style="1" customWidth="1"/>
    <col min="8198" max="8198" width="28.140625" style="1" customWidth="1"/>
    <col min="8199" max="8199" width="7.140625" style="1" customWidth="1"/>
    <col min="8200" max="8200" width="25.28515625" style="1" customWidth="1"/>
    <col min="8201" max="8201" width="19.7109375" style="1" customWidth="1"/>
    <col min="8202" max="8445" width="9.140625" style="1"/>
    <col min="8446" max="8446" width="5.7109375" style="1" bestFit="1" customWidth="1"/>
    <col min="8447" max="8447" width="45.28515625" style="1" customWidth="1"/>
    <col min="8448" max="8448" width="7.5703125" style="1" customWidth="1"/>
    <col min="8449" max="8449" width="11.85546875" style="1" customWidth="1"/>
    <col min="8450" max="8450" width="7.140625" style="1" customWidth="1"/>
    <col min="8451" max="8451" width="9.7109375" style="1" customWidth="1"/>
    <col min="8452" max="8452" width="17.42578125" style="1" customWidth="1"/>
    <col min="8453" max="8453" width="7.28515625" style="1" customWidth="1"/>
    <col min="8454" max="8454" width="28.140625" style="1" customWidth="1"/>
    <col min="8455" max="8455" width="7.140625" style="1" customWidth="1"/>
    <col min="8456" max="8456" width="25.28515625" style="1" customWidth="1"/>
    <col min="8457" max="8457" width="19.7109375" style="1" customWidth="1"/>
    <col min="8458" max="8701" width="9.140625" style="1"/>
    <col min="8702" max="8702" width="5.7109375" style="1" bestFit="1" customWidth="1"/>
    <col min="8703" max="8703" width="45.28515625" style="1" customWidth="1"/>
    <col min="8704" max="8704" width="7.5703125" style="1" customWidth="1"/>
    <col min="8705" max="8705" width="11.85546875" style="1" customWidth="1"/>
    <col min="8706" max="8706" width="7.140625" style="1" customWidth="1"/>
    <col min="8707" max="8707" width="9.7109375" style="1" customWidth="1"/>
    <col min="8708" max="8708" width="17.42578125" style="1" customWidth="1"/>
    <col min="8709" max="8709" width="7.28515625" style="1" customWidth="1"/>
    <col min="8710" max="8710" width="28.140625" style="1" customWidth="1"/>
    <col min="8711" max="8711" width="7.140625" style="1" customWidth="1"/>
    <col min="8712" max="8712" width="25.28515625" style="1" customWidth="1"/>
    <col min="8713" max="8713" width="19.7109375" style="1" customWidth="1"/>
    <col min="8714" max="8957" width="9.140625" style="1"/>
    <col min="8958" max="8958" width="5.7109375" style="1" bestFit="1" customWidth="1"/>
    <col min="8959" max="8959" width="45.28515625" style="1" customWidth="1"/>
    <col min="8960" max="8960" width="7.5703125" style="1" customWidth="1"/>
    <col min="8961" max="8961" width="11.85546875" style="1" customWidth="1"/>
    <col min="8962" max="8962" width="7.140625" style="1" customWidth="1"/>
    <col min="8963" max="8963" width="9.7109375" style="1" customWidth="1"/>
    <col min="8964" max="8964" width="17.42578125" style="1" customWidth="1"/>
    <col min="8965" max="8965" width="7.28515625" style="1" customWidth="1"/>
    <col min="8966" max="8966" width="28.140625" style="1" customWidth="1"/>
    <col min="8967" max="8967" width="7.140625" style="1" customWidth="1"/>
    <col min="8968" max="8968" width="25.28515625" style="1" customWidth="1"/>
    <col min="8969" max="8969" width="19.7109375" style="1" customWidth="1"/>
    <col min="8970" max="9213" width="9.140625" style="1"/>
    <col min="9214" max="9214" width="5.7109375" style="1" bestFit="1" customWidth="1"/>
    <col min="9215" max="9215" width="45.28515625" style="1" customWidth="1"/>
    <col min="9216" max="9216" width="7.5703125" style="1" customWidth="1"/>
    <col min="9217" max="9217" width="11.85546875" style="1" customWidth="1"/>
    <col min="9218" max="9218" width="7.140625" style="1" customWidth="1"/>
    <col min="9219" max="9219" width="9.7109375" style="1" customWidth="1"/>
    <col min="9220" max="9220" width="17.42578125" style="1" customWidth="1"/>
    <col min="9221" max="9221" width="7.28515625" style="1" customWidth="1"/>
    <col min="9222" max="9222" width="28.140625" style="1" customWidth="1"/>
    <col min="9223" max="9223" width="7.140625" style="1" customWidth="1"/>
    <col min="9224" max="9224" width="25.28515625" style="1" customWidth="1"/>
    <col min="9225" max="9225" width="19.7109375" style="1" customWidth="1"/>
    <col min="9226" max="9469" width="9.140625" style="1"/>
    <col min="9470" max="9470" width="5.7109375" style="1" bestFit="1" customWidth="1"/>
    <col min="9471" max="9471" width="45.28515625" style="1" customWidth="1"/>
    <col min="9472" max="9472" width="7.5703125" style="1" customWidth="1"/>
    <col min="9473" max="9473" width="11.85546875" style="1" customWidth="1"/>
    <col min="9474" max="9474" width="7.140625" style="1" customWidth="1"/>
    <col min="9475" max="9475" width="9.7109375" style="1" customWidth="1"/>
    <col min="9476" max="9476" width="17.42578125" style="1" customWidth="1"/>
    <col min="9477" max="9477" width="7.28515625" style="1" customWidth="1"/>
    <col min="9478" max="9478" width="28.140625" style="1" customWidth="1"/>
    <col min="9479" max="9479" width="7.140625" style="1" customWidth="1"/>
    <col min="9480" max="9480" width="25.28515625" style="1" customWidth="1"/>
    <col min="9481" max="9481" width="19.7109375" style="1" customWidth="1"/>
    <col min="9482" max="9725" width="9.140625" style="1"/>
    <col min="9726" max="9726" width="5.7109375" style="1" bestFit="1" customWidth="1"/>
    <col min="9727" max="9727" width="45.28515625" style="1" customWidth="1"/>
    <col min="9728" max="9728" width="7.5703125" style="1" customWidth="1"/>
    <col min="9729" max="9729" width="11.85546875" style="1" customWidth="1"/>
    <col min="9730" max="9730" width="7.140625" style="1" customWidth="1"/>
    <col min="9731" max="9731" width="9.7109375" style="1" customWidth="1"/>
    <col min="9732" max="9732" width="17.42578125" style="1" customWidth="1"/>
    <col min="9733" max="9733" width="7.28515625" style="1" customWidth="1"/>
    <col min="9734" max="9734" width="28.140625" style="1" customWidth="1"/>
    <col min="9735" max="9735" width="7.140625" style="1" customWidth="1"/>
    <col min="9736" max="9736" width="25.28515625" style="1" customWidth="1"/>
    <col min="9737" max="9737" width="19.7109375" style="1" customWidth="1"/>
    <col min="9738" max="9981" width="9.140625" style="1"/>
    <col min="9982" max="9982" width="5.7109375" style="1" bestFit="1" customWidth="1"/>
    <col min="9983" max="9983" width="45.28515625" style="1" customWidth="1"/>
    <col min="9984" max="9984" width="7.5703125" style="1" customWidth="1"/>
    <col min="9985" max="9985" width="11.85546875" style="1" customWidth="1"/>
    <col min="9986" max="9986" width="7.140625" style="1" customWidth="1"/>
    <col min="9987" max="9987" width="9.7109375" style="1" customWidth="1"/>
    <col min="9988" max="9988" width="17.42578125" style="1" customWidth="1"/>
    <col min="9989" max="9989" width="7.28515625" style="1" customWidth="1"/>
    <col min="9990" max="9990" width="28.140625" style="1" customWidth="1"/>
    <col min="9991" max="9991" width="7.140625" style="1" customWidth="1"/>
    <col min="9992" max="9992" width="25.28515625" style="1" customWidth="1"/>
    <col min="9993" max="9993" width="19.7109375" style="1" customWidth="1"/>
    <col min="9994" max="10237" width="9.140625" style="1"/>
    <col min="10238" max="10238" width="5.7109375" style="1" bestFit="1" customWidth="1"/>
    <col min="10239" max="10239" width="45.28515625" style="1" customWidth="1"/>
    <col min="10240" max="10240" width="7.5703125" style="1" customWidth="1"/>
    <col min="10241" max="10241" width="11.85546875" style="1" customWidth="1"/>
    <col min="10242" max="10242" width="7.140625" style="1" customWidth="1"/>
    <col min="10243" max="10243" width="9.7109375" style="1" customWidth="1"/>
    <col min="10244" max="10244" width="17.42578125" style="1" customWidth="1"/>
    <col min="10245" max="10245" width="7.28515625" style="1" customWidth="1"/>
    <col min="10246" max="10246" width="28.140625" style="1" customWidth="1"/>
    <col min="10247" max="10247" width="7.140625" style="1" customWidth="1"/>
    <col min="10248" max="10248" width="25.28515625" style="1" customWidth="1"/>
    <col min="10249" max="10249" width="19.7109375" style="1" customWidth="1"/>
    <col min="10250" max="10493" width="9.140625" style="1"/>
    <col min="10494" max="10494" width="5.7109375" style="1" bestFit="1" customWidth="1"/>
    <col min="10495" max="10495" width="45.28515625" style="1" customWidth="1"/>
    <col min="10496" max="10496" width="7.5703125" style="1" customWidth="1"/>
    <col min="10497" max="10497" width="11.85546875" style="1" customWidth="1"/>
    <col min="10498" max="10498" width="7.140625" style="1" customWidth="1"/>
    <col min="10499" max="10499" width="9.7109375" style="1" customWidth="1"/>
    <col min="10500" max="10500" width="17.42578125" style="1" customWidth="1"/>
    <col min="10501" max="10501" width="7.28515625" style="1" customWidth="1"/>
    <col min="10502" max="10502" width="28.140625" style="1" customWidth="1"/>
    <col min="10503" max="10503" width="7.140625" style="1" customWidth="1"/>
    <col min="10504" max="10504" width="25.28515625" style="1" customWidth="1"/>
    <col min="10505" max="10505" width="19.7109375" style="1" customWidth="1"/>
    <col min="10506" max="10749" width="9.140625" style="1"/>
    <col min="10750" max="10750" width="5.7109375" style="1" bestFit="1" customWidth="1"/>
    <col min="10751" max="10751" width="45.28515625" style="1" customWidth="1"/>
    <col min="10752" max="10752" width="7.5703125" style="1" customWidth="1"/>
    <col min="10753" max="10753" width="11.85546875" style="1" customWidth="1"/>
    <col min="10754" max="10754" width="7.140625" style="1" customWidth="1"/>
    <col min="10755" max="10755" width="9.7109375" style="1" customWidth="1"/>
    <col min="10756" max="10756" width="17.42578125" style="1" customWidth="1"/>
    <col min="10757" max="10757" width="7.28515625" style="1" customWidth="1"/>
    <col min="10758" max="10758" width="28.140625" style="1" customWidth="1"/>
    <col min="10759" max="10759" width="7.140625" style="1" customWidth="1"/>
    <col min="10760" max="10760" width="25.28515625" style="1" customWidth="1"/>
    <col min="10761" max="10761" width="19.7109375" style="1" customWidth="1"/>
    <col min="10762" max="11005" width="9.140625" style="1"/>
    <col min="11006" max="11006" width="5.7109375" style="1" bestFit="1" customWidth="1"/>
    <col min="11007" max="11007" width="45.28515625" style="1" customWidth="1"/>
    <col min="11008" max="11008" width="7.5703125" style="1" customWidth="1"/>
    <col min="11009" max="11009" width="11.85546875" style="1" customWidth="1"/>
    <col min="11010" max="11010" width="7.140625" style="1" customWidth="1"/>
    <col min="11011" max="11011" width="9.7109375" style="1" customWidth="1"/>
    <col min="11012" max="11012" width="17.42578125" style="1" customWidth="1"/>
    <col min="11013" max="11013" width="7.28515625" style="1" customWidth="1"/>
    <col min="11014" max="11014" width="28.140625" style="1" customWidth="1"/>
    <col min="11015" max="11015" width="7.140625" style="1" customWidth="1"/>
    <col min="11016" max="11016" width="25.28515625" style="1" customWidth="1"/>
    <col min="11017" max="11017" width="19.7109375" style="1" customWidth="1"/>
    <col min="11018" max="11261" width="9.140625" style="1"/>
    <col min="11262" max="11262" width="5.7109375" style="1" bestFit="1" customWidth="1"/>
    <col min="11263" max="11263" width="45.28515625" style="1" customWidth="1"/>
    <col min="11264" max="11264" width="7.5703125" style="1" customWidth="1"/>
    <col min="11265" max="11265" width="11.85546875" style="1" customWidth="1"/>
    <col min="11266" max="11266" width="7.140625" style="1" customWidth="1"/>
    <col min="11267" max="11267" width="9.7109375" style="1" customWidth="1"/>
    <col min="11268" max="11268" width="17.42578125" style="1" customWidth="1"/>
    <col min="11269" max="11269" width="7.28515625" style="1" customWidth="1"/>
    <col min="11270" max="11270" width="28.140625" style="1" customWidth="1"/>
    <col min="11271" max="11271" width="7.140625" style="1" customWidth="1"/>
    <col min="11272" max="11272" width="25.28515625" style="1" customWidth="1"/>
    <col min="11273" max="11273" width="19.7109375" style="1" customWidth="1"/>
    <col min="11274" max="11517" width="9.140625" style="1"/>
    <col min="11518" max="11518" width="5.7109375" style="1" bestFit="1" customWidth="1"/>
    <col min="11519" max="11519" width="45.28515625" style="1" customWidth="1"/>
    <col min="11520" max="11520" width="7.5703125" style="1" customWidth="1"/>
    <col min="11521" max="11521" width="11.85546875" style="1" customWidth="1"/>
    <col min="11522" max="11522" width="7.140625" style="1" customWidth="1"/>
    <col min="11523" max="11523" width="9.7109375" style="1" customWidth="1"/>
    <col min="11524" max="11524" width="17.42578125" style="1" customWidth="1"/>
    <col min="11525" max="11525" width="7.28515625" style="1" customWidth="1"/>
    <col min="11526" max="11526" width="28.140625" style="1" customWidth="1"/>
    <col min="11527" max="11527" width="7.140625" style="1" customWidth="1"/>
    <col min="11528" max="11528" width="25.28515625" style="1" customWidth="1"/>
    <col min="11529" max="11529" width="19.7109375" style="1" customWidth="1"/>
    <col min="11530" max="11773" width="9.140625" style="1"/>
    <col min="11774" max="11774" width="5.7109375" style="1" bestFit="1" customWidth="1"/>
    <col min="11775" max="11775" width="45.28515625" style="1" customWidth="1"/>
    <col min="11776" max="11776" width="7.5703125" style="1" customWidth="1"/>
    <col min="11777" max="11777" width="11.85546875" style="1" customWidth="1"/>
    <col min="11778" max="11778" width="7.140625" style="1" customWidth="1"/>
    <col min="11779" max="11779" width="9.7109375" style="1" customWidth="1"/>
    <col min="11780" max="11780" width="17.42578125" style="1" customWidth="1"/>
    <col min="11781" max="11781" width="7.28515625" style="1" customWidth="1"/>
    <col min="11782" max="11782" width="28.140625" style="1" customWidth="1"/>
    <col min="11783" max="11783" width="7.140625" style="1" customWidth="1"/>
    <col min="11784" max="11784" width="25.28515625" style="1" customWidth="1"/>
    <col min="11785" max="11785" width="19.7109375" style="1" customWidth="1"/>
    <col min="11786" max="12029" width="9.140625" style="1"/>
    <col min="12030" max="12030" width="5.7109375" style="1" bestFit="1" customWidth="1"/>
    <col min="12031" max="12031" width="45.28515625" style="1" customWidth="1"/>
    <col min="12032" max="12032" width="7.5703125" style="1" customWidth="1"/>
    <col min="12033" max="12033" width="11.85546875" style="1" customWidth="1"/>
    <col min="12034" max="12034" width="7.140625" style="1" customWidth="1"/>
    <col min="12035" max="12035" width="9.7109375" style="1" customWidth="1"/>
    <col min="12036" max="12036" width="17.42578125" style="1" customWidth="1"/>
    <col min="12037" max="12037" width="7.28515625" style="1" customWidth="1"/>
    <col min="12038" max="12038" width="28.140625" style="1" customWidth="1"/>
    <col min="12039" max="12039" width="7.140625" style="1" customWidth="1"/>
    <col min="12040" max="12040" width="25.28515625" style="1" customWidth="1"/>
    <col min="12041" max="12041" width="19.7109375" style="1" customWidth="1"/>
    <col min="12042" max="12285" width="9.140625" style="1"/>
    <col min="12286" max="12286" width="5.7109375" style="1" bestFit="1" customWidth="1"/>
    <col min="12287" max="12287" width="45.28515625" style="1" customWidth="1"/>
    <col min="12288" max="12288" width="7.5703125" style="1" customWidth="1"/>
    <col min="12289" max="12289" width="11.85546875" style="1" customWidth="1"/>
    <col min="12290" max="12290" width="7.140625" style="1" customWidth="1"/>
    <col min="12291" max="12291" width="9.7109375" style="1" customWidth="1"/>
    <col min="12292" max="12292" width="17.42578125" style="1" customWidth="1"/>
    <col min="12293" max="12293" width="7.28515625" style="1" customWidth="1"/>
    <col min="12294" max="12294" width="28.140625" style="1" customWidth="1"/>
    <col min="12295" max="12295" width="7.140625" style="1" customWidth="1"/>
    <col min="12296" max="12296" width="25.28515625" style="1" customWidth="1"/>
    <col min="12297" max="12297" width="19.7109375" style="1" customWidth="1"/>
    <col min="12298" max="12541" width="9.140625" style="1"/>
    <col min="12542" max="12542" width="5.7109375" style="1" bestFit="1" customWidth="1"/>
    <col min="12543" max="12543" width="45.28515625" style="1" customWidth="1"/>
    <col min="12544" max="12544" width="7.5703125" style="1" customWidth="1"/>
    <col min="12545" max="12545" width="11.85546875" style="1" customWidth="1"/>
    <col min="12546" max="12546" width="7.140625" style="1" customWidth="1"/>
    <col min="12547" max="12547" width="9.7109375" style="1" customWidth="1"/>
    <col min="12548" max="12548" width="17.42578125" style="1" customWidth="1"/>
    <col min="12549" max="12549" width="7.28515625" style="1" customWidth="1"/>
    <col min="12550" max="12550" width="28.140625" style="1" customWidth="1"/>
    <col min="12551" max="12551" width="7.140625" style="1" customWidth="1"/>
    <col min="12552" max="12552" width="25.28515625" style="1" customWidth="1"/>
    <col min="12553" max="12553" width="19.7109375" style="1" customWidth="1"/>
    <col min="12554" max="12797" width="9.140625" style="1"/>
    <col min="12798" max="12798" width="5.7109375" style="1" bestFit="1" customWidth="1"/>
    <col min="12799" max="12799" width="45.28515625" style="1" customWidth="1"/>
    <col min="12800" max="12800" width="7.5703125" style="1" customWidth="1"/>
    <col min="12801" max="12801" width="11.85546875" style="1" customWidth="1"/>
    <col min="12802" max="12802" width="7.140625" style="1" customWidth="1"/>
    <col min="12803" max="12803" width="9.7109375" style="1" customWidth="1"/>
    <col min="12804" max="12804" width="17.42578125" style="1" customWidth="1"/>
    <col min="12805" max="12805" width="7.28515625" style="1" customWidth="1"/>
    <col min="12806" max="12806" width="28.140625" style="1" customWidth="1"/>
    <col min="12807" max="12807" width="7.140625" style="1" customWidth="1"/>
    <col min="12808" max="12808" width="25.28515625" style="1" customWidth="1"/>
    <col min="12809" max="12809" width="19.7109375" style="1" customWidth="1"/>
    <col min="12810" max="13053" width="9.140625" style="1"/>
    <col min="13054" max="13054" width="5.7109375" style="1" bestFit="1" customWidth="1"/>
    <col min="13055" max="13055" width="45.28515625" style="1" customWidth="1"/>
    <col min="13056" max="13056" width="7.5703125" style="1" customWidth="1"/>
    <col min="13057" max="13057" width="11.85546875" style="1" customWidth="1"/>
    <col min="13058" max="13058" width="7.140625" style="1" customWidth="1"/>
    <col min="13059" max="13059" width="9.7109375" style="1" customWidth="1"/>
    <col min="13060" max="13060" width="17.42578125" style="1" customWidth="1"/>
    <col min="13061" max="13061" width="7.28515625" style="1" customWidth="1"/>
    <col min="13062" max="13062" width="28.140625" style="1" customWidth="1"/>
    <col min="13063" max="13063" width="7.140625" style="1" customWidth="1"/>
    <col min="13064" max="13064" width="25.28515625" style="1" customWidth="1"/>
    <col min="13065" max="13065" width="19.7109375" style="1" customWidth="1"/>
    <col min="13066" max="13309" width="9.140625" style="1"/>
    <col min="13310" max="13310" width="5.7109375" style="1" bestFit="1" customWidth="1"/>
    <col min="13311" max="13311" width="45.28515625" style="1" customWidth="1"/>
    <col min="13312" max="13312" width="7.5703125" style="1" customWidth="1"/>
    <col min="13313" max="13313" width="11.85546875" style="1" customWidth="1"/>
    <col min="13314" max="13314" width="7.140625" style="1" customWidth="1"/>
    <col min="13315" max="13315" width="9.7109375" style="1" customWidth="1"/>
    <col min="13316" max="13316" width="17.42578125" style="1" customWidth="1"/>
    <col min="13317" max="13317" width="7.28515625" style="1" customWidth="1"/>
    <col min="13318" max="13318" width="28.140625" style="1" customWidth="1"/>
    <col min="13319" max="13319" width="7.140625" style="1" customWidth="1"/>
    <col min="13320" max="13320" width="25.28515625" style="1" customWidth="1"/>
    <col min="13321" max="13321" width="19.7109375" style="1" customWidth="1"/>
    <col min="13322" max="13565" width="9.140625" style="1"/>
    <col min="13566" max="13566" width="5.7109375" style="1" bestFit="1" customWidth="1"/>
    <col min="13567" max="13567" width="45.28515625" style="1" customWidth="1"/>
    <col min="13568" max="13568" width="7.5703125" style="1" customWidth="1"/>
    <col min="13569" max="13569" width="11.85546875" style="1" customWidth="1"/>
    <col min="13570" max="13570" width="7.140625" style="1" customWidth="1"/>
    <col min="13571" max="13571" width="9.7109375" style="1" customWidth="1"/>
    <col min="13572" max="13572" width="17.42578125" style="1" customWidth="1"/>
    <col min="13573" max="13573" width="7.28515625" style="1" customWidth="1"/>
    <col min="13574" max="13574" width="28.140625" style="1" customWidth="1"/>
    <col min="13575" max="13575" width="7.140625" style="1" customWidth="1"/>
    <col min="13576" max="13576" width="25.28515625" style="1" customWidth="1"/>
    <col min="13577" max="13577" width="19.7109375" style="1" customWidth="1"/>
    <col min="13578" max="13821" width="9.140625" style="1"/>
    <col min="13822" max="13822" width="5.7109375" style="1" bestFit="1" customWidth="1"/>
    <col min="13823" max="13823" width="45.28515625" style="1" customWidth="1"/>
    <col min="13824" max="13824" width="7.5703125" style="1" customWidth="1"/>
    <col min="13825" max="13825" width="11.85546875" style="1" customWidth="1"/>
    <col min="13826" max="13826" width="7.140625" style="1" customWidth="1"/>
    <col min="13827" max="13827" width="9.7109375" style="1" customWidth="1"/>
    <col min="13828" max="13828" width="17.42578125" style="1" customWidth="1"/>
    <col min="13829" max="13829" width="7.28515625" style="1" customWidth="1"/>
    <col min="13830" max="13830" width="28.140625" style="1" customWidth="1"/>
    <col min="13831" max="13831" width="7.140625" style="1" customWidth="1"/>
    <col min="13832" max="13832" width="25.28515625" style="1" customWidth="1"/>
    <col min="13833" max="13833" width="19.7109375" style="1" customWidth="1"/>
    <col min="13834" max="14077" width="9.140625" style="1"/>
    <col min="14078" max="14078" width="5.7109375" style="1" bestFit="1" customWidth="1"/>
    <col min="14079" max="14079" width="45.28515625" style="1" customWidth="1"/>
    <col min="14080" max="14080" width="7.5703125" style="1" customWidth="1"/>
    <col min="14081" max="14081" width="11.85546875" style="1" customWidth="1"/>
    <col min="14082" max="14082" width="7.140625" style="1" customWidth="1"/>
    <col min="14083" max="14083" width="9.7109375" style="1" customWidth="1"/>
    <col min="14084" max="14084" width="17.42578125" style="1" customWidth="1"/>
    <col min="14085" max="14085" width="7.28515625" style="1" customWidth="1"/>
    <col min="14086" max="14086" width="28.140625" style="1" customWidth="1"/>
    <col min="14087" max="14087" width="7.140625" style="1" customWidth="1"/>
    <col min="14088" max="14088" width="25.28515625" style="1" customWidth="1"/>
    <col min="14089" max="14089" width="19.7109375" style="1" customWidth="1"/>
    <col min="14090" max="14333" width="9.140625" style="1"/>
    <col min="14334" max="14334" width="5.7109375" style="1" bestFit="1" customWidth="1"/>
    <col min="14335" max="14335" width="45.28515625" style="1" customWidth="1"/>
    <col min="14336" max="14336" width="7.5703125" style="1" customWidth="1"/>
    <col min="14337" max="14337" width="11.85546875" style="1" customWidth="1"/>
    <col min="14338" max="14338" width="7.140625" style="1" customWidth="1"/>
    <col min="14339" max="14339" width="9.7109375" style="1" customWidth="1"/>
    <col min="14340" max="14340" width="17.42578125" style="1" customWidth="1"/>
    <col min="14341" max="14341" width="7.28515625" style="1" customWidth="1"/>
    <col min="14342" max="14342" width="28.140625" style="1" customWidth="1"/>
    <col min="14343" max="14343" width="7.140625" style="1" customWidth="1"/>
    <col min="14344" max="14344" width="25.28515625" style="1" customWidth="1"/>
    <col min="14345" max="14345" width="19.7109375" style="1" customWidth="1"/>
    <col min="14346" max="14589" width="9.140625" style="1"/>
    <col min="14590" max="14590" width="5.7109375" style="1" bestFit="1" customWidth="1"/>
    <col min="14591" max="14591" width="45.28515625" style="1" customWidth="1"/>
    <col min="14592" max="14592" width="7.5703125" style="1" customWidth="1"/>
    <col min="14593" max="14593" width="11.85546875" style="1" customWidth="1"/>
    <col min="14594" max="14594" width="7.140625" style="1" customWidth="1"/>
    <col min="14595" max="14595" width="9.7109375" style="1" customWidth="1"/>
    <col min="14596" max="14596" width="17.42578125" style="1" customWidth="1"/>
    <col min="14597" max="14597" width="7.28515625" style="1" customWidth="1"/>
    <col min="14598" max="14598" width="28.140625" style="1" customWidth="1"/>
    <col min="14599" max="14599" width="7.140625" style="1" customWidth="1"/>
    <col min="14600" max="14600" width="25.28515625" style="1" customWidth="1"/>
    <col min="14601" max="14601" width="19.7109375" style="1" customWidth="1"/>
    <col min="14602" max="14845" width="9.140625" style="1"/>
    <col min="14846" max="14846" width="5.7109375" style="1" bestFit="1" customWidth="1"/>
    <col min="14847" max="14847" width="45.28515625" style="1" customWidth="1"/>
    <col min="14848" max="14848" width="7.5703125" style="1" customWidth="1"/>
    <col min="14849" max="14849" width="11.85546875" style="1" customWidth="1"/>
    <col min="14850" max="14850" width="7.140625" style="1" customWidth="1"/>
    <col min="14851" max="14851" width="9.7109375" style="1" customWidth="1"/>
    <col min="14852" max="14852" width="17.42578125" style="1" customWidth="1"/>
    <col min="14853" max="14853" width="7.28515625" style="1" customWidth="1"/>
    <col min="14854" max="14854" width="28.140625" style="1" customWidth="1"/>
    <col min="14855" max="14855" width="7.140625" style="1" customWidth="1"/>
    <col min="14856" max="14856" width="25.28515625" style="1" customWidth="1"/>
    <col min="14857" max="14857" width="19.7109375" style="1" customWidth="1"/>
    <col min="14858" max="15101" width="9.140625" style="1"/>
    <col min="15102" max="15102" width="5.7109375" style="1" bestFit="1" customWidth="1"/>
    <col min="15103" max="15103" width="45.28515625" style="1" customWidth="1"/>
    <col min="15104" max="15104" width="7.5703125" style="1" customWidth="1"/>
    <col min="15105" max="15105" width="11.85546875" style="1" customWidth="1"/>
    <col min="15106" max="15106" width="7.140625" style="1" customWidth="1"/>
    <col min="15107" max="15107" width="9.7109375" style="1" customWidth="1"/>
    <col min="15108" max="15108" width="17.42578125" style="1" customWidth="1"/>
    <col min="15109" max="15109" width="7.28515625" style="1" customWidth="1"/>
    <col min="15110" max="15110" width="28.140625" style="1" customWidth="1"/>
    <col min="15111" max="15111" width="7.140625" style="1" customWidth="1"/>
    <col min="15112" max="15112" width="25.28515625" style="1" customWidth="1"/>
    <col min="15113" max="15113" width="19.7109375" style="1" customWidth="1"/>
    <col min="15114" max="15357" width="9.140625" style="1"/>
    <col min="15358" max="15358" width="5.7109375" style="1" bestFit="1" customWidth="1"/>
    <col min="15359" max="15359" width="45.28515625" style="1" customWidth="1"/>
    <col min="15360" max="15360" width="7.5703125" style="1" customWidth="1"/>
    <col min="15361" max="15361" width="11.85546875" style="1" customWidth="1"/>
    <col min="15362" max="15362" width="7.140625" style="1" customWidth="1"/>
    <col min="15363" max="15363" width="9.7109375" style="1" customWidth="1"/>
    <col min="15364" max="15364" width="17.42578125" style="1" customWidth="1"/>
    <col min="15365" max="15365" width="7.28515625" style="1" customWidth="1"/>
    <col min="15366" max="15366" width="28.140625" style="1" customWidth="1"/>
    <col min="15367" max="15367" width="7.140625" style="1" customWidth="1"/>
    <col min="15368" max="15368" width="25.28515625" style="1" customWidth="1"/>
    <col min="15369" max="15369" width="19.7109375" style="1" customWidth="1"/>
    <col min="15370" max="15613" width="9.140625" style="1"/>
    <col min="15614" max="15614" width="5.7109375" style="1" bestFit="1" customWidth="1"/>
    <col min="15615" max="15615" width="45.28515625" style="1" customWidth="1"/>
    <col min="15616" max="15616" width="7.5703125" style="1" customWidth="1"/>
    <col min="15617" max="15617" width="11.85546875" style="1" customWidth="1"/>
    <col min="15618" max="15618" width="7.140625" style="1" customWidth="1"/>
    <col min="15619" max="15619" width="9.7109375" style="1" customWidth="1"/>
    <col min="15620" max="15620" width="17.42578125" style="1" customWidth="1"/>
    <col min="15621" max="15621" width="7.28515625" style="1" customWidth="1"/>
    <col min="15622" max="15622" width="28.140625" style="1" customWidth="1"/>
    <col min="15623" max="15623" width="7.140625" style="1" customWidth="1"/>
    <col min="15624" max="15624" width="25.28515625" style="1" customWidth="1"/>
    <col min="15625" max="15625" width="19.7109375" style="1" customWidth="1"/>
    <col min="15626" max="15869" width="9.140625" style="1"/>
    <col min="15870" max="15870" width="5.7109375" style="1" bestFit="1" customWidth="1"/>
    <col min="15871" max="15871" width="45.28515625" style="1" customWidth="1"/>
    <col min="15872" max="15872" width="7.5703125" style="1" customWidth="1"/>
    <col min="15873" max="15873" width="11.85546875" style="1" customWidth="1"/>
    <col min="15874" max="15874" width="7.140625" style="1" customWidth="1"/>
    <col min="15875" max="15875" width="9.7109375" style="1" customWidth="1"/>
    <col min="15876" max="15876" width="17.42578125" style="1" customWidth="1"/>
    <col min="15877" max="15877" width="7.28515625" style="1" customWidth="1"/>
    <col min="15878" max="15878" width="28.140625" style="1" customWidth="1"/>
    <col min="15879" max="15879" width="7.140625" style="1" customWidth="1"/>
    <col min="15880" max="15880" width="25.28515625" style="1" customWidth="1"/>
    <col min="15881" max="15881" width="19.7109375" style="1" customWidth="1"/>
    <col min="15882" max="16125" width="9.140625" style="1"/>
    <col min="16126" max="16126" width="5.7109375" style="1" bestFit="1" customWidth="1"/>
    <col min="16127" max="16127" width="45.28515625" style="1" customWidth="1"/>
    <col min="16128" max="16128" width="7.5703125" style="1" customWidth="1"/>
    <col min="16129" max="16129" width="11.85546875" style="1" customWidth="1"/>
    <col min="16130" max="16130" width="7.140625" style="1" customWidth="1"/>
    <col min="16131" max="16131" width="9.7109375" style="1" customWidth="1"/>
    <col min="16132" max="16132" width="17.42578125" style="1" customWidth="1"/>
    <col min="16133" max="16133" width="7.28515625" style="1" customWidth="1"/>
    <col min="16134" max="16134" width="28.140625" style="1" customWidth="1"/>
    <col min="16135" max="16135" width="7.140625" style="1" customWidth="1"/>
    <col min="16136" max="16136" width="25.28515625" style="1" customWidth="1"/>
    <col min="16137" max="16137" width="19.7109375" style="1" customWidth="1"/>
    <col min="16138" max="16384" width="9.140625" style="1"/>
  </cols>
  <sheetData>
    <row r="1" spans="1:16" customFormat="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63" t="s">
        <v>151</v>
      </c>
      <c r="L3" s="164"/>
    </row>
    <row r="4" spans="1:16" customFormat="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64"/>
      <c r="L4" s="164"/>
    </row>
    <row r="5" spans="1:16" customFormat="1" ht="20.25" x14ac:dyDescent="0.3">
      <c r="A5" s="1"/>
      <c r="B5" s="47" t="s">
        <v>0</v>
      </c>
      <c r="C5" s="48"/>
      <c r="D5" s="48"/>
      <c r="E5" s="48"/>
      <c r="F5" s="48"/>
      <c r="G5" s="48"/>
      <c r="H5" s="48"/>
      <c r="I5" s="48"/>
      <c r="J5" s="1"/>
      <c r="K5" s="1"/>
      <c r="L5" s="1"/>
    </row>
    <row r="6" spans="1:16" customFormat="1" ht="20.25" x14ac:dyDescent="0.3">
      <c r="A6" s="1"/>
      <c r="B6" s="47" t="s">
        <v>1</v>
      </c>
      <c r="C6" s="48"/>
      <c r="D6" s="48"/>
      <c r="E6" s="48"/>
      <c r="F6" s="48"/>
      <c r="G6" s="48"/>
      <c r="H6" s="48"/>
      <c r="I6" s="48"/>
      <c r="J6" s="1"/>
      <c r="K6" s="1"/>
      <c r="L6" s="1"/>
    </row>
    <row r="7" spans="1:16" customFormat="1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customFormat="1" ht="26.25" x14ac:dyDescent="0.4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6"/>
      <c r="O8" s="166"/>
    </row>
    <row r="9" spans="1:16" customFormat="1" ht="27.75" customHeight="1" x14ac:dyDescent="0.25">
      <c r="A9" s="167" t="s">
        <v>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  <row r="10" spans="1:16" ht="38.25" customHeight="1" x14ac:dyDescent="0.2">
      <c r="A10" s="168" t="s">
        <v>4</v>
      </c>
      <c r="B10" s="168" t="s">
        <v>5</v>
      </c>
      <c r="C10" s="169" t="s">
        <v>6</v>
      </c>
      <c r="D10" s="169"/>
      <c r="E10" s="169"/>
      <c r="F10" s="169"/>
      <c r="G10" s="169"/>
      <c r="H10" s="169" t="s">
        <v>7</v>
      </c>
      <c r="I10" s="169"/>
      <c r="J10" s="170" t="s">
        <v>8</v>
      </c>
      <c r="K10" s="170"/>
      <c r="L10" s="170" t="s">
        <v>148</v>
      </c>
    </row>
    <row r="11" spans="1:16" s="2" customFormat="1" ht="57" x14ac:dyDescent="0.2">
      <c r="A11" s="168"/>
      <c r="B11" s="168"/>
      <c r="C11" s="31" t="s">
        <v>9</v>
      </c>
      <c r="D11" s="31" t="s">
        <v>10</v>
      </c>
      <c r="E11" s="32" t="s">
        <v>11</v>
      </c>
      <c r="F11" s="33" t="s">
        <v>12</v>
      </c>
      <c r="G11" s="32" t="s">
        <v>13</v>
      </c>
      <c r="H11" s="32" t="s">
        <v>11</v>
      </c>
      <c r="I11" s="34" t="s">
        <v>13</v>
      </c>
      <c r="J11" s="30" t="s">
        <v>11</v>
      </c>
      <c r="K11" s="30" t="s">
        <v>13</v>
      </c>
      <c r="L11" s="170"/>
    </row>
    <row r="12" spans="1:16" ht="42" customHeight="1" x14ac:dyDescent="0.2">
      <c r="A12" s="36" t="s">
        <v>14</v>
      </c>
      <c r="B12" s="37" t="s">
        <v>15</v>
      </c>
      <c r="C12" s="37" t="s">
        <v>16</v>
      </c>
      <c r="D12" s="37" t="s">
        <v>17</v>
      </c>
      <c r="E12" s="37" t="s">
        <v>18</v>
      </c>
      <c r="F12" s="38" t="s">
        <v>19</v>
      </c>
      <c r="G12" s="37" t="s">
        <v>20</v>
      </c>
      <c r="H12" s="37" t="s">
        <v>21</v>
      </c>
      <c r="I12" s="37" t="s">
        <v>22</v>
      </c>
      <c r="J12" s="39" t="s">
        <v>147</v>
      </c>
      <c r="K12" s="40" t="s">
        <v>146</v>
      </c>
      <c r="L12" s="36" t="s">
        <v>149</v>
      </c>
    </row>
    <row r="13" spans="1:16" s="3" customFormat="1" ht="33.950000000000003" customHeight="1" x14ac:dyDescent="0.3">
      <c r="A13" s="35">
        <v>1</v>
      </c>
      <c r="B13" s="12" t="s">
        <v>99</v>
      </c>
      <c r="C13" s="19" t="s">
        <v>23</v>
      </c>
      <c r="D13" s="22"/>
      <c r="E13" s="23">
        <v>120</v>
      </c>
      <c r="F13" s="24">
        <v>0.08</v>
      </c>
      <c r="G13" s="25">
        <f>D13*E13</f>
        <v>0</v>
      </c>
      <c r="H13" s="23">
        <v>120</v>
      </c>
      <c r="I13" s="25">
        <f>D13*H13</f>
        <v>0</v>
      </c>
      <c r="J13" s="41">
        <f>E13+H13</f>
        <v>240</v>
      </c>
      <c r="K13" s="42">
        <f>G13+I13</f>
        <v>0</v>
      </c>
      <c r="L13" s="41"/>
      <c r="O13" s="142"/>
      <c r="P13" s="142"/>
    </row>
    <row r="14" spans="1:16" s="3" customFormat="1" ht="33.950000000000003" customHeight="1" x14ac:dyDescent="0.3">
      <c r="A14" s="35">
        <v>2</v>
      </c>
      <c r="B14" s="12" t="s">
        <v>24</v>
      </c>
      <c r="C14" s="19" t="s">
        <v>23</v>
      </c>
      <c r="D14" s="22"/>
      <c r="E14" s="23">
        <v>135</v>
      </c>
      <c r="F14" s="24">
        <v>0.08</v>
      </c>
      <c r="G14" s="25">
        <f t="shared" ref="G14:G103" si="0">D14*E14</f>
        <v>0</v>
      </c>
      <c r="H14" s="23">
        <v>135</v>
      </c>
      <c r="I14" s="25">
        <f t="shared" ref="I14:I103" si="1">D14*H14</f>
        <v>0</v>
      </c>
      <c r="J14" s="41">
        <f t="shared" ref="J14:J77" si="2">E14+H14</f>
        <v>270</v>
      </c>
      <c r="K14" s="42">
        <f t="shared" ref="K14:K77" si="3">G14+I14</f>
        <v>0</v>
      </c>
      <c r="L14" s="41"/>
      <c r="O14" s="142"/>
      <c r="P14" s="142"/>
    </row>
    <row r="15" spans="1:16" s="3" customFormat="1" ht="33.950000000000003" customHeight="1" x14ac:dyDescent="0.25">
      <c r="A15" s="35">
        <v>3</v>
      </c>
      <c r="B15" s="12" t="s">
        <v>25</v>
      </c>
      <c r="C15" s="19" t="s">
        <v>28</v>
      </c>
      <c r="D15" s="22"/>
      <c r="E15" s="23">
        <v>89</v>
      </c>
      <c r="F15" s="24">
        <v>0.08</v>
      </c>
      <c r="G15" s="25">
        <f t="shared" si="0"/>
        <v>0</v>
      </c>
      <c r="H15" s="23">
        <v>88</v>
      </c>
      <c r="I15" s="25">
        <f t="shared" si="1"/>
        <v>0</v>
      </c>
      <c r="J15" s="41">
        <f t="shared" si="2"/>
        <v>177</v>
      </c>
      <c r="K15" s="42">
        <f t="shared" si="3"/>
        <v>0</v>
      </c>
      <c r="L15" s="41"/>
    </row>
    <row r="16" spans="1:16" s="3" customFormat="1" ht="33.950000000000003" customHeight="1" x14ac:dyDescent="0.25">
      <c r="A16" s="35">
        <v>4</v>
      </c>
      <c r="B16" s="13" t="s">
        <v>100</v>
      </c>
      <c r="C16" s="19" t="s">
        <v>23</v>
      </c>
      <c r="D16" s="22"/>
      <c r="E16" s="23">
        <v>23</v>
      </c>
      <c r="F16" s="24">
        <v>0.08</v>
      </c>
      <c r="G16" s="25">
        <f t="shared" si="0"/>
        <v>0</v>
      </c>
      <c r="H16" s="23">
        <v>23</v>
      </c>
      <c r="I16" s="25">
        <f t="shared" si="1"/>
        <v>0</v>
      </c>
      <c r="J16" s="41">
        <f t="shared" si="2"/>
        <v>46</v>
      </c>
      <c r="K16" s="42">
        <f t="shared" si="3"/>
        <v>0</v>
      </c>
      <c r="L16" s="41"/>
    </row>
    <row r="17" spans="1:12" s="3" customFormat="1" ht="33.950000000000003" customHeight="1" x14ac:dyDescent="0.25">
      <c r="A17" s="35">
        <v>5</v>
      </c>
      <c r="B17" s="26" t="s">
        <v>26</v>
      </c>
      <c r="C17" s="19" t="s">
        <v>28</v>
      </c>
      <c r="D17" s="22"/>
      <c r="E17" s="23">
        <v>98</v>
      </c>
      <c r="F17" s="24">
        <v>0.08</v>
      </c>
      <c r="G17" s="25">
        <f t="shared" si="0"/>
        <v>0</v>
      </c>
      <c r="H17" s="23">
        <v>97</v>
      </c>
      <c r="I17" s="25">
        <f t="shared" si="1"/>
        <v>0</v>
      </c>
      <c r="J17" s="41">
        <f t="shared" si="2"/>
        <v>195</v>
      </c>
      <c r="K17" s="42">
        <f t="shared" si="3"/>
        <v>0</v>
      </c>
      <c r="L17" s="41"/>
    </row>
    <row r="18" spans="1:12" s="3" customFormat="1" ht="33.950000000000003" customHeight="1" x14ac:dyDescent="0.25">
      <c r="A18" s="35">
        <v>6</v>
      </c>
      <c r="B18" s="12" t="s">
        <v>101</v>
      </c>
      <c r="C18" s="19" t="s">
        <v>28</v>
      </c>
      <c r="D18" s="22"/>
      <c r="E18" s="23">
        <v>43</v>
      </c>
      <c r="F18" s="24">
        <v>0.08</v>
      </c>
      <c r="G18" s="25">
        <f t="shared" si="0"/>
        <v>0</v>
      </c>
      <c r="H18" s="23">
        <v>42</v>
      </c>
      <c r="I18" s="25">
        <f t="shared" si="1"/>
        <v>0</v>
      </c>
      <c r="J18" s="41">
        <f t="shared" si="2"/>
        <v>85</v>
      </c>
      <c r="K18" s="42">
        <f t="shared" si="3"/>
        <v>0</v>
      </c>
      <c r="L18" s="41"/>
    </row>
    <row r="19" spans="1:12" s="3" customFormat="1" ht="33.950000000000003" customHeight="1" x14ac:dyDescent="0.25">
      <c r="A19" s="35">
        <v>7</v>
      </c>
      <c r="B19" s="12" t="s">
        <v>27</v>
      </c>
      <c r="C19" s="19" t="s">
        <v>28</v>
      </c>
      <c r="D19" s="22"/>
      <c r="E19" s="23">
        <v>95</v>
      </c>
      <c r="F19" s="24">
        <v>0.08</v>
      </c>
      <c r="G19" s="25">
        <f t="shared" si="0"/>
        <v>0</v>
      </c>
      <c r="H19" s="23">
        <v>95</v>
      </c>
      <c r="I19" s="25">
        <f t="shared" si="1"/>
        <v>0</v>
      </c>
      <c r="J19" s="41">
        <f t="shared" si="2"/>
        <v>190</v>
      </c>
      <c r="K19" s="42">
        <f t="shared" si="3"/>
        <v>0</v>
      </c>
      <c r="L19" s="41"/>
    </row>
    <row r="20" spans="1:12" s="3" customFormat="1" ht="33.950000000000003" customHeight="1" x14ac:dyDescent="0.25">
      <c r="A20" s="35">
        <v>8</v>
      </c>
      <c r="B20" s="12" t="s">
        <v>29</v>
      </c>
      <c r="C20" s="19" t="s">
        <v>23</v>
      </c>
      <c r="D20" s="22"/>
      <c r="E20" s="23">
        <v>96</v>
      </c>
      <c r="F20" s="24">
        <v>0.08</v>
      </c>
      <c r="G20" s="25">
        <f t="shared" si="0"/>
        <v>0</v>
      </c>
      <c r="H20" s="23">
        <v>95</v>
      </c>
      <c r="I20" s="25">
        <f t="shared" si="1"/>
        <v>0</v>
      </c>
      <c r="J20" s="41">
        <f t="shared" si="2"/>
        <v>191</v>
      </c>
      <c r="K20" s="42">
        <f t="shared" si="3"/>
        <v>0</v>
      </c>
      <c r="L20" s="41"/>
    </row>
    <row r="21" spans="1:12" s="3" customFormat="1" ht="33.950000000000003" customHeight="1" x14ac:dyDescent="0.25">
      <c r="A21" s="35">
        <v>9</v>
      </c>
      <c r="B21" s="12" t="s">
        <v>102</v>
      </c>
      <c r="C21" s="19" t="s">
        <v>23</v>
      </c>
      <c r="D21" s="22"/>
      <c r="E21" s="23">
        <v>57</v>
      </c>
      <c r="F21" s="24">
        <v>0.08</v>
      </c>
      <c r="G21" s="25">
        <f t="shared" si="0"/>
        <v>0</v>
      </c>
      <c r="H21" s="23">
        <v>56</v>
      </c>
      <c r="I21" s="25">
        <f t="shared" si="1"/>
        <v>0</v>
      </c>
      <c r="J21" s="41">
        <f t="shared" si="2"/>
        <v>113</v>
      </c>
      <c r="K21" s="42">
        <f t="shared" si="3"/>
        <v>0</v>
      </c>
      <c r="L21" s="41"/>
    </row>
    <row r="22" spans="1:12" s="3" customFormat="1" ht="33.950000000000003" customHeight="1" x14ac:dyDescent="0.25">
      <c r="A22" s="35">
        <v>10</v>
      </c>
      <c r="B22" s="12" t="s">
        <v>30</v>
      </c>
      <c r="C22" s="19" t="s">
        <v>28</v>
      </c>
      <c r="D22" s="22"/>
      <c r="E22" s="23">
        <v>42</v>
      </c>
      <c r="F22" s="24">
        <v>0.23</v>
      </c>
      <c r="G22" s="25">
        <f t="shared" si="0"/>
        <v>0</v>
      </c>
      <c r="H22" s="23">
        <v>42</v>
      </c>
      <c r="I22" s="25">
        <f t="shared" si="1"/>
        <v>0</v>
      </c>
      <c r="J22" s="41">
        <f t="shared" si="2"/>
        <v>84</v>
      </c>
      <c r="K22" s="42">
        <f t="shared" si="3"/>
        <v>0</v>
      </c>
      <c r="L22" s="41"/>
    </row>
    <row r="23" spans="1:12" s="3" customFormat="1" ht="33.950000000000003" customHeight="1" x14ac:dyDescent="0.25">
      <c r="A23" s="35">
        <v>11</v>
      </c>
      <c r="B23" s="12" t="s">
        <v>103</v>
      </c>
      <c r="C23" s="19" t="s">
        <v>23</v>
      </c>
      <c r="D23" s="22"/>
      <c r="E23" s="23">
        <v>19</v>
      </c>
      <c r="F23" s="24">
        <v>0.08</v>
      </c>
      <c r="G23" s="25">
        <f t="shared" si="0"/>
        <v>0</v>
      </c>
      <c r="H23" s="23">
        <v>18</v>
      </c>
      <c r="I23" s="25">
        <f t="shared" si="1"/>
        <v>0</v>
      </c>
      <c r="J23" s="41">
        <f t="shared" si="2"/>
        <v>37</v>
      </c>
      <c r="K23" s="42">
        <f t="shared" si="3"/>
        <v>0</v>
      </c>
      <c r="L23" s="41"/>
    </row>
    <row r="24" spans="1:12" s="3" customFormat="1" ht="33.950000000000003" customHeight="1" x14ac:dyDescent="0.25">
      <c r="A24" s="35">
        <v>12</v>
      </c>
      <c r="B24" s="12" t="s">
        <v>127</v>
      </c>
      <c r="C24" s="19" t="s">
        <v>28</v>
      </c>
      <c r="D24" s="22"/>
      <c r="E24" s="23">
        <v>685</v>
      </c>
      <c r="F24" s="24">
        <v>0.23</v>
      </c>
      <c r="G24" s="25">
        <f t="shared" si="0"/>
        <v>0</v>
      </c>
      <c r="H24" s="23">
        <v>685</v>
      </c>
      <c r="I24" s="25">
        <f t="shared" si="1"/>
        <v>0</v>
      </c>
      <c r="J24" s="41">
        <f t="shared" si="2"/>
        <v>1370</v>
      </c>
      <c r="K24" s="42">
        <f t="shared" si="3"/>
        <v>0</v>
      </c>
      <c r="L24" s="41"/>
    </row>
    <row r="25" spans="1:12" s="3" customFormat="1" ht="33.950000000000003" customHeight="1" x14ac:dyDescent="0.25">
      <c r="A25" s="35">
        <v>13</v>
      </c>
      <c r="B25" s="12" t="s">
        <v>128</v>
      </c>
      <c r="C25" s="19" t="s">
        <v>28</v>
      </c>
      <c r="D25" s="22"/>
      <c r="E25" s="23">
        <v>1585</v>
      </c>
      <c r="F25" s="24">
        <v>0.23</v>
      </c>
      <c r="G25" s="25">
        <f t="shared" si="0"/>
        <v>0</v>
      </c>
      <c r="H25" s="23">
        <v>1585</v>
      </c>
      <c r="I25" s="25">
        <f t="shared" si="1"/>
        <v>0</v>
      </c>
      <c r="J25" s="41">
        <f t="shared" si="2"/>
        <v>3170</v>
      </c>
      <c r="K25" s="42">
        <f t="shared" si="3"/>
        <v>0</v>
      </c>
      <c r="L25" s="41"/>
    </row>
    <row r="26" spans="1:12" s="3" customFormat="1" ht="33.950000000000003" customHeight="1" x14ac:dyDescent="0.25">
      <c r="A26" s="35">
        <v>14</v>
      </c>
      <c r="B26" s="12" t="s">
        <v>129</v>
      </c>
      <c r="C26" s="19" t="s">
        <v>23</v>
      </c>
      <c r="D26" s="22"/>
      <c r="E26" s="23">
        <v>110</v>
      </c>
      <c r="F26" s="24">
        <v>0.08</v>
      </c>
      <c r="G26" s="25">
        <f t="shared" si="0"/>
        <v>0</v>
      </c>
      <c r="H26" s="23">
        <v>110</v>
      </c>
      <c r="I26" s="25">
        <f t="shared" si="1"/>
        <v>0</v>
      </c>
      <c r="J26" s="41">
        <f t="shared" si="2"/>
        <v>220</v>
      </c>
      <c r="K26" s="42">
        <f t="shared" si="3"/>
        <v>0</v>
      </c>
      <c r="L26" s="41"/>
    </row>
    <row r="27" spans="1:12" s="3" customFormat="1" ht="33.950000000000003" customHeight="1" x14ac:dyDescent="0.25">
      <c r="A27" s="35">
        <v>15</v>
      </c>
      <c r="B27" s="10" t="s">
        <v>121</v>
      </c>
      <c r="C27" s="19" t="s">
        <v>28</v>
      </c>
      <c r="D27" s="22"/>
      <c r="E27" s="23">
        <v>23</v>
      </c>
      <c r="F27" s="24">
        <v>0.08</v>
      </c>
      <c r="G27" s="25">
        <f t="shared" si="0"/>
        <v>0</v>
      </c>
      <c r="H27" s="23">
        <v>23</v>
      </c>
      <c r="I27" s="25">
        <f t="shared" si="1"/>
        <v>0</v>
      </c>
      <c r="J27" s="41">
        <f t="shared" si="2"/>
        <v>46</v>
      </c>
      <c r="K27" s="42">
        <f t="shared" si="3"/>
        <v>0</v>
      </c>
      <c r="L27" s="41"/>
    </row>
    <row r="28" spans="1:12" s="3" customFormat="1" ht="33.950000000000003" customHeight="1" x14ac:dyDescent="0.25">
      <c r="A28" s="35">
        <v>16</v>
      </c>
      <c r="B28" s="12" t="s">
        <v>31</v>
      </c>
      <c r="C28" s="19" t="s">
        <v>23</v>
      </c>
      <c r="D28" s="22"/>
      <c r="E28" s="23">
        <v>110</v>
      </c>
      <c r="F28" s="24">
        <v>0.08</v>
      </c>
      <c r="G28" s="25">
        <f t="shared" si="0"/>
        <v>0</v>
      </c>
      <c r="H28" s="23">
        <v>110</v>
      </c>
      <c r="I28" s="25">
        <f t="shared" si="1"/>
        <v>0</v>
      </c>
      <c r="J28" s="41">
        <f t="shared" si="2"/>
        <v>220</v>
      </c>
      <c r="K28" s="42">
        <f t="shared" si="3"/>
        <v>0</v>
      </c>
      <c r="L28" s="41"/>
    </row>
    <row r="29" spans="1:12" s="3" customFormat="1" ht="33.950000000000003" customHeight="1" x14ac:dyDescent="0.25">
      <c r="A29" s="35">
        <v>17</v>
      </c>
      <c r="B29" s="12" t="s">
        <v>126</v>
      </c>
      <c r="C29" s="19" t="s">
        <v>23</v>
      </c>
      <c r="D29" s="22"/>
      <c r="E29" s="23">
        <v>140</v>
      </c>
      <c r="F29" s="24">
        <v>0.08</v>
      </c>
      <c r="G29" s="25">
        <f t="shared" si="0"/>
        <v>0</v>
      </c>
      <c r="H29" s="23">
        <v>140</v>
      </c>
      <c r="I29" s="25">
        <f t="shared" si="1"/>
        <v>0</v>
      </c>
      <c r="J29" s="41">
        <f t="shared" si="2"/>
        <v>280</v>
      </c>
      <c r="K29" s="42">
        <f t="shared" si="3"/>
        <v>0</v>
      </c>
      <c r="L29" s="41"/>
    </row>
    <row r="30" spans="1:12" s="3" customFormat="1" ht="33.950000000000003" customHeight="1" x14ac:dyDescent="0.25">
      <c r="A30" s="35">
        <v>18</v>
      </c>
      <c r="B30" s="12" t="s">
        <v>104</v>
      </c>
      <c r="C30" s="19" t="s">
        <v>23</v>
      </c>
      <c r="D30" s="22"/>
      <c r="E30" s="23">
        <v>44</v>
      </c>
      <c r="F30" s="24">
        <v>0.08</v>
      </c>
      <c r="G30" s="25">
        <f t="shared" si="0"/>
        <v>0</v>
      </c>
      <c r="H30" s="23">
        <v>44</v>
      </c>
      <c r="I30" s="25">
        <f t="shared" si="1"/>
        <v>0</v>
      </c>
      <c r="J30" s="41">
        <f t="shared" si="2"/>
        <v>88</v>
      </c>
      <c r="K30" s="42">
        <f t="shared" si="3"/>
        <v>0</v>
      </c>
      <c r="L30" s="41"/>
    </row>
    <row r="31" spans="1:12" s="3" customFormat="1" ht="33.950000000000003" customHeight="1" x14ac:dyDescent="0.25">
      <c r="A31" s="35">
        <v>19</v>
      </c>
      <c r="B31" s="12" t="s">
        <v>32</v>
      </c>
      <c r="C31" s="19" t="s">
        <v>28</v>
      </c>
      <c r="D31" s="22"/>
      <c r="E31" s="23">
        <v>29</v>
      </c>
      <c r="F31" s="24">
        <v>0.08</v>
      </c>
      <c r="G31" s="25">
        <f t="shared" si="0"/>
        <v>0</v>
      </c>
      <c r="H31" s="23">
        <v>29</v>
      </c>
      <c r="I31" s="25">
        <f t="shared" si="1"/>
        <v>0</v>
      </c>
      <c r="J31" s="41">
        <f t="shared" si="2"/>
        <v>58</v>
      </c>
      <c r="K31" s="42">
        <f t="shared" si="3"/>
        <v>0</v>
      </c>
      <c r="L31" s="41"/>
    </row>
    <row r="32" spans="1:12" s="3" customFormat="1" ht="33.950000000000003" customHeight="1" x14ac:dyDescent="0.25">
      <c r="A32" s="35">
        <v>20</v>
      </c>
      <c r="B32" s="12" t="s">
        <v>160</v>
      </c>
      <c r="C32" s="19" t="s">
        <v>23</v>
      </c>
      <c r="D32" s="22"/>
      <c r="E32" s="23">
        <v>80</v>
      </c>
      <c r="F32" s="24">
        <v>0.08</v>
      </c>
      <c r="G32" s="25">
        <f t="shared" si="0"/>
        <v>0</v>
      </c>
      <c r="H32" s="23">
        <v>80</v>
      </c>
      <c r="I32" s="25">
        <f t="shared" si="1"/>
        <v>0</v>
      </c>
      <c r="J32" s="41">
        <f t="shared" si="2"/>
        <v>160</v>
      </c>
      <c r="K32" s="42">
        <f t="shared" si="3"/>
        <v>0</v>
      </c>
      <c r="L32" s="41"/>
    </row>
    <row r="33" spans="1:12" s="3" customFormat="1" ht="33.950000000000003" customHeight="1" x14ac:dyDescent="0.25">
      <c r="A33" s="35">
        <v>21</v>
      </c>
      <c r="B33" s="12" t="s">
        <v>105</v>
      </c>
      <c r="C33" s="19" t="s">
        <v>23</v>
      </c>
      <c r="D33" s="22"/>
      <c r="E33" s="23">
        <v>28</v>
      </c>
      <c r="F33" s="24">
        <v>0.08</v>
      </c>
      <c r="G33" s="25">
        <f t="shared" si="0"/>
        <v>0</v>
      </c>
      <c r="H33" s="23">
        <v>28</v>
      </c>
      <c r="I33" s="25">
        <f t="shared" si="1"/>
        <v>0</v>
      </c>
      <c r="J33" s="41">
        <f t="shared" si="2"/>
        <v>56</v>
      </c>
      <c r="K33" s="42">
        <f t="shared" si="3"/>
        <v>0</v>
      </c>
      <c r="L33" s="41"/>
    </row>
    <row r="34" spans="1:12" s="3" customFormat="1" ht="33.950000000000003" customHeight="1" x14ac:dyDescent="0.25">
      <c r="A34" s="35">
        <v>22</v>
      </c>
      <c r="B34" s="12" t="s">
        <v>106</v>
      </c>
      <c r="C34" s="19" t="s">
        <v>23</v>
      </c>
      <c r="D34" s="22"/>
      <c r="E34" s="23">
        <v>35</v>
      </c>
      <c r="F34" s="24">
        <v>0.08</v>
      </c>
      <c r="G34" s="25">
        <f t="shared" si="0"/>
        <v>0</v>
      </c>
      <c r="H34" s="23">
        <v>35</v>
      </c>
      <c r="I34" s="25">
        <f t="shared" si="1"/>
        <v>0</v>
      </c>
      <c r="J34" s="41">
        <f t="shared" si="2"/>
        <v>70</v>
      </c>
      <c r="K34" s="42">
        <f t="shared" si="3"/>
        <v>0</v>
      </c>
      <c r="L34" s="41"/>
    </row>
    <row r="35" spans="1:12" s="3" customFormat="1" ht="33.950000000000003" customHeight="1" x14ac:dyDescent="0.25">
      <c r="A35" s="35">
        <v>23</v>
      </c>
      <c r="B35" s="12" t="s">
        <v>107</v>
      </c>
      <c r="C35" s="19" t="s">
        <v>23</v>
      </c>
      <c r="D35" s="22"/>
      <c r="E35" s="23">
        <v>78</v>
      </c>
      <c r="F35" s="24">
        <v>0.08</v>
      </c>
      <c r="G35" s="25">
        <f t="shared" si="0"/>
        <v>0</v>
      </c>
      <c r="H35" s="23">
        <v>77</v>
      </c>
      <c r="I35" s="25">
        <f t="shared" si="1"/>
        <v>0</v>
      </c>
      <c r="J35" s="41">
        <f t="shared" si="2"/>
        <v>155</v>
      </c>
      <c r="K35" s="42">
        <f t="shared" si="3"/>
        <v>0</v>
      </c>
      <c r="L35" s="41"/>
    </row>
    <row r="36" spans="1:12" s="3" customFormat="1" ht="33.950000000000003" customHeight="1" x14ac:dyDescent="0.25">
      <c r="A36" s="35">
        <v>24</v>
      </c>
      <c r="B36" s="12" t="s">
        <v>108</v>
      </c>
      <c r="C36" s="19" t="s">
        <v>23</v>
      </c>
      <c r="D36" s="22"/>
      <c r="E36" s="23">
        <v>45</v>
      </c>
      <c r="F36" s="24">
        <v>0.08</v>
      </c>
      <c r="G36" s="25">
        <f t="shared" si="0"/>
        <v>0</v>
      </c>
      <c r="H36" s="23">
        <v>44</v>
      </c>
      <c r="I36" s="25">
        <f t="shared" si="1"/>
        <v>0</v>
      </c>
      <c r="J36" s="41">
        <f t="shared" si="2"/>
        <v>89</v>
      </c>
      <c r="K36" s="42">
        <f t="shared" si="3"/>
        <v>0</v>
      </c>
      <c r="L36" s="41"/>
    </row>
    <row r="37" spans="1:12" s="3" customFormat="1" ht="33.950000000000003" customHeight="1" x14ac:dyDescent="0.25">
      <c r="A37" s="35">
        <v>25</v>
      </c>
      <c r="B37" s="12" t="s">
        <v>34</v>
      </c>
      <c r="C37" s="19" t="s">
        <v>28</v>
      </c>
      <c r="D37" s="22"/>
      <c r="E37" s="23">
        <v>113</v>
      </c>
      <c r="F37" s="24">
        <v>0.08</v>
      </c>
      <c r="G37" s="25">
        <f t="shared" si="0"/>
        <v>0</v>
      </c>
      <c r="H37" s="23">
        <v>112</v>
      </c>
      <c r="I37" s="25">
        <f t="shared" si="1"/>
        <v>0</v>
      </c>
      <c r="J37" s="41">
        <f t="shared" si="2"/>
        <v>225</v>
      </c>
      <c r="K37" s="42">
        <f t="shared" si="3"/>
        <v>0</v>
      </c>
      <c r="L37" s="41"/>
    </row>
    <row r="38" spans="1:12" s="3" customFormat="1" ht="33.950000000000003" customHeight="1" x14ac:dyDescent="0.25">
      <c r="A38" s="35">
        <v>26</v>
      </c>
      <c r="B38" s="12" t="s">
        <v>35</v>
      </c>
      <c r="C38" s="19" t="s">
        <v>28</v>
      </c>
      <c r="D38" s="22"/>
      <c r="E38" s="23">
        <v>101</v>
      </c>
      <c r="F38" s="24">
        <v>0.08</v>
      </c>
      <c r="G38" s="25">
        <f t="shared" si="0"/>
        <v>0</v>
      </c>
      <c r="H38" s="23">
        <v>100</v>
      </c>
      <c r="I38" s="25">
        <f t="shared" si="1"/>
        <v>0</v>
      </c>
      <c r="J38" s="41">
        <f t="shared" si="2"/>
        <v>201</v>
      </c>
      <c r="K38" s="42">
        <f t="shared" si="3"/>
        <v>0</v>
      </c>
      <c r="L38" s="41"/>
    </row>
    <row r="39" spans="1:12" s="3" customFormat="1" ht="33.950000000000003" customHeight="1" x14ac:dyDescent="0.25">
      <c r="A39" s="35">
        <v>27</v>
      </c>
      <c r="B39" s="12" t="s">
        <v>36</v>
      </c>
      <c r="C39" s="19" t="s">
        <v>23</v>
      </c>
      <c r="D39" s="22"/>
      <c r="E39" s="23">
        <v>95</v>
      </c>
      <c r="F39" s="24">
        <v>0.08</v>
      </c>
      <c r="G39" s="25">
        <f t="shared" si="0"/>
        <v>0</v>
      </c>
      <c r="H39" s="23">
        <v>95</v>
      </c>
      <c r="I39" s="25">
        <f t="shared" si="1"/>
        <v>0</v>
      </c>
      <c r="J39" s="41">
        <f t="shared" si="2"/>
        <v>190</v>
      </c>
      <c r="K39" s="42">
        <f t="shared" si="3"/>
        <v>0</v>
      </c>
      <c r="L39" s="41"/>
    </row>
    <row r="40" spans="1:12" s="3" customFormat="1" ht="33.950000000000003" customHeight="1" x14ac:dyDescent="0.25">
      <c r="A40" s="35">
        <v>28</v>
      </c>
      <c r="B40" s="12" t="s">
        <v>130</v>
      </c>
      <c r="C40" s="19" t="s">
        <v>23</v>
      </c>
      <c r="D40" s="22"/>
      <c r="E40" s="23">
        <v>2</v>
      </c>
      <c r="F40" s="24">
        <v>0.08</v>
      </c>
      <c r="G40" s="25">
        <f t="shared" si="0"/>
        <v>0</v>
      </c>
      <c r="H40" s="23">
        <v>1</v>
      </c>
      <c r="I40" s="25">
        <f t="shared" si="1"/>
        <v>0</v>
      </c>
      <c r="J40" s="41">
        <f t="shared" si="2"/>
        <v>3</v>
      </c>
      <c r="K40" s="42">
        <f t="shared" si="3"/>
        <v>0</v>
      </c>
      <c r="L40" s="41"/>
    </row>
    <row r="41" spans="1:12" s="3" customFormat="1" ht="33.950000000000003" customHeight="1" x14ac:dyDescent="0.25">
      <c r="A41" s="35">
        <v>29</v>
      </c>
      <c r="B41" s="12" t="s">
        <v>131</v>
      </c>
      <c r="C41" s="19" t="s">
        <v>23</v>
      </c>
      <c r="D41" s="22"/>
      <c r="E41" s="23">
        <v>250</v>
      </c>
      <c r="F41" s="24">
        <v>0.08</v>
      </c>
      <c r="G41" s="25">
        <f t="shared" si="0"/>
        <v>0</v>
      </c>
      <c r="H41" s="23">
        <v>250</v>
      </c>
      <c r="I41" s="25">
        <f t="shared" si="1"/>
        <v>0</v>
      </c>
      <c r="J41" s="41">
        <f t="shared" si="2"/>
        <v>500</v>
      </c>
      <c r="K41" s="42">
        <f t="shared" si="3"/>
        <v>0</v>
      </c>
      <c r="L41" s="41"/>
    </row>
    <row r="42" spans="1:12" s="3" customFormat="1" ht="33.950000000000003" customHeight="1" x14ac:dyDescent="0.25">
      <c r="A42" s="35">
        <v>30</v>
      </c>
      <c r="B42" s="12" t="s">
        <v>109</v>
      </c>
      <c r="C42" s="19" t="s">
        <v>23</v>
      </c>
      <c r="D42" s="22"/>
      <c r="E42" s="23">
        <v>48</v>
      </c>
      <c r="F42" s="24">
        <v>0.08</v>
      </c>
      <c r="G42" s="25">
        <f t="shared" si="0"/>
        <v>0</v>
      </c>
      <c r="H42" s="23">
        <v>47</v>
      </c>
      <c r="I42" s="25">
        <f t="shared" si="1"/>
        <v>0</v>
      </c>
      <c r="J42" s="41">
        <f t="shared" si="2"/>
        <v>95</v>
      </c>
      <c r="K42" s="42">
        <f t="shared" si="3"/>
        <v>0</v>
      </c>
      <c r="L42" s="41"/>
    </row>
    <row r="43" spans="1:12" s="3" customFormat="1" ht="33.950000000000003" customHeight="1" x14ac:dyDescent="0.25">
      <c r="A43" s="35">
        <v>31</v>
      </c>
      <c r="B43" s="12" t="s">
        <v>37</v>
      </c>
      <c r="C43" s="19" t="s">
        <v>23</v>
      </c>
      <c r="D43" s="22"/>
      <c r="E43" s="23">
        <v>245</v>
      </c>
      <c r="F43" s="24">
        <v>0.08</v>
      </c>
      <c r="G43" s="25">
        <f t="shared" si="0"/>
        <v>0</v>
      </c>
      <c r="H43" s="23">
        <v>245</v>
      </c>
      <c r="I43" s="25">
        <f t="shared" si="1"/>
        <v>0</v>
      </c>
      <c r="J43" s="41">
        <f t="shared" si="2"/>
        <v>490</v>
      </c>
      <c r="K43" s="42">
        <f t="shared" si="3"/>
        <v>0</v>
      </c>
      <c r="L43" s="41"/>
    </row>
    <row r="44" spans="1:12" s="3" customFormat="1" ht="33.950000000000003" customHeight="1" x14ac:dyDescent="0.25">
      <c r="A44" s="35">
        <v>32</v>
      </c>
      <c r="B44" s="10" t="s">
        <v>38</v>
      </c>
      <c r="C44" s="19" t="s">
        <v>28</v>
      </c>
      <c r="D44" s="22"/>
      <c r="E44" s="23">
        <v>36</v>
      </c>
      <c r="F44" s="24">
        <v>0.08</v>
      </c>
      <c r="G44" s="25">
        <f t="shared" si="0"/>
        <v>0</v>
      </c>
      <c r="H44" s="23">
        <v>35</v>
      </c>
      <c r="I44" s="25">
        <f t="shared" si="1"/>
        <v>0</v>
      </c>
      <c r="J44" s="41">
        <f t="shared" si="2"/>
        <v>71</v>
      </c>
      <c r="K44" s="42">
        <f t="shared" si="3"/>
        <v>0</v>
      </c>
      <c r="L44" s="41"/>
    </row>
    <row r="45" spans="1:12" s="3" customFormat="1" ht="33.950000000000003" customHeight="1" x14ac:dyDescent="0.25">
      <c r="A45" s="35">
        <v>33</v>
      </c>
      <c r="B45" s="10" t="s">
        <v>132</v>
      </c>
      <c r="C45" s="19" t="s">
        <v>23</v>
      </c>
      <c r="D45" s="22"/>
      <c r="E45" s="23">
        <v>111</v>
      </c>
      <c r="F45" s="24">
        <v>0.08</v>
      </c>
      <c r="G45" s="25">
        <f t="shared" si="0"/>
        <v>0</v>
      </c>
      <c r="H45" s="23">
        <v>110</v>
      </c>
      <c r="I45" s="25">
        <f t="shared" si="1"/>
        <v>0</v>
      </c>
      <c r="J45" s="41">
        <f t="shared" si="2"/>
        <v>221</v>
      </c>
      <c r="K45" s="42">
        <f t="shared" si="3"/>
        <v>0</v>
      </c>
      <c r="L45" s="41"/>
    </row>
    <row r="46" spans="1:12" s="3" customFormat="1" ht="33.950000000000003" customHeight="1" x14ac:dyDescent="0.25">
      <c r="A46" s="35">
        <v>34</v>
      </c>
      <c r="B46" s="10" t="s">
        <v>110</v>
      </c>
      <c r="C46" s="19" t="s">
        <v>23</v>
      </c>
      <c r="D46" s="22"/>
      <c r="E46" s="23">
        <v>38</v>
      </c>
      <c r="F46" s="24">
        <v>0.08</v>
      </c>
      <c r="G46" s="25">
        <f t="shared" si="0"/>
        <v>0</v>
      </c>
      <c r="H46" s="23">
        <v>37</v>
      </c>
      <c r="I46" s="25">
        <f t="shared" si="1"/>
        <v>0</v>
      </c>
      <c r="J46" s="41">
        <f t="shared" si="2"/>
        <v>75</v>
      </c>
      <c r="K46" s="42">
        <f t="shared" si="3"/>
        <v>0</v>
      </c>
      <c r="L46" s="41"/>
    </row>
    <row r="47" spans="1:12" s="3" customFormat="1" ht="33.950000000000003" customHeight="1" x14ac:dyDescent="0.25">
      <c r="A47" s="35">
        <v>35</v>
      </c>
      <c r="B47" s="10" t="s">
        <v>111</v>
      </c>
      <c r="C47" s="19" t="s">
        <v>28</v>
      </c>
      <c r="D47" s="22"/>
      <c r="E47" s="23">
        <v>23</v>
      </c>
      <c r="F47" s="24">
        <v>0.08</v>
      </c>
      <c r="G47" s="25">
        <f t="shared" si="0"/>
        <v>0</v>
      </c>
      <c r="H47" s="23">
        <v>23</v>
      </c>
      <c r="I47" s="25">
        <f t="shared" si="1"/>
        <v>0</v>
      </c>
      <c r="J47" s="41">
        <f t="shared" si="2"/>
        <v>46</v>
      </c>
      <c r="K47" s="42">
        <f t="shared" si="3"/>
        <v>0</v>
      </c>
      <c r="L47" s="41"/>
    </row>
    <row r="48" spans="1:12" s="3" customFormat="1" ht="33.950000000000003" customHeight="1" x14ac:dyDescent="0.25">
      <c r="A48" s="35">
        <v>36</v>
      </c>
      <c r="B48" s="10" t="s">
        <v>112</v>
      </c>
      <c r="C48" s="19" t="s">
        <v>23</v>
      </c>
      <c r="D48" s="22"/>
      <c r="E48" s="23">
        <v>113</v>
      </c>
      <c r="F48" s="24">
        <v>0.08</v>
      </c>
      <c r="G48" s="25">
        <f t="shared" si="0"/>
        <v>0</v>
      </c>
      <c r="H48" s="23">
        <v>112</v>
      </c>
      <c r="I48" s="25">
        <f t="shared" si="1"/>
        <v>0</v>
      </c>
      <c r="J48" s="41">
        <f t="shared" si="2"/>
        <v>225</v>
      </c>
      <c r="K48" s="42">
        <f t="shared" si="3"/>
        <v>0</v>
      </c>
      <c r="L48" s="41"/>
    </row>
    <row r="49" spans="1:12" s="3" customFormat="1" ht="33.950000000000003" customHeight="1" x14ac:dyDescent="0.25">
      <c r="A49" s="35">
        <v>37</v>
      </c>
      <c r="B49" s="10" t="s">
        <v>159</v>
      </c>
      <c r="C49" s="19" t="s">
        <v>28</v>
      </c>
      <c r="D49" s="25"/>
      <c r="E49" s="23">
        <v>108</v>
      </c>
      <c r="F49" s="24">
        <v>0.08</v>
      </c>
      <c r="G49" s="25">
        <f t="shared" si="0"/>
        <v>0</v>
      </c>
      <c r="H49" s="23">
        <v>107</v>
      </c>
      <c r="I49" s="25">
        <f t="shared" si="1"/>
        <v>0</v>
      </c>
      <c r="J49" s="41">
        <f t="shared" si="2"/>
        <v>215</v>
      </c>
      <c r="K49" s="42">
        <f t="shared" si="3"/>
        <v>0</v>
      </c>
      <c r="L49" s="41"/>
    </row>
    <row r="50" spans="1:12" s="3" customFormat="1" ht="33.950000000000003" customHeight="1" x14ac:dyDescent="0.25">
      <c r="A50" s="35">
        <v>38</v>
      </c>
      <c r="B50" s="10" t="s">
        <v>39</v>
      </c>
      <c r="C50" s="19" t="s">
        <v>23</v>
      </c>
      <c r="D50" s="22"/>
      <c r="E50" s="23">
        <v>63</v>
      </c>
      <c r="F50" s="24">
        <v>0.08</v>
      </c>
      <c r="G50" s="25">
        <f t="shared" si="0"/>
        <v>0</v>
      </c>
      <c r="H50" s="23">
        <v>62</v>
      </c>
      <c r="I50" s="25">
        <f t="shared" si="1"/>
        <v>0</v>
      </c>
      <c r="J50" s="41">
        <f t="shared" si="2"/>
        <v>125</v>
      </c>
      <c r="K50" s="42">
        <f t="shared" si="3"/>
        <v>0</v>
      </c>
      <c r="L50" s="41"/>
    </row>
    <row r="51" spans="1:12" s="3" customFormat="1" ht="33.950000000000003" customHeight="1" x14ac:dyDescent="0.25">
      <c r="A51" s="35">
        <v>39</v>
      </c>
      <c r="B51" s="10" t="s">
        <v>40</v>
      </c>
      <c r="C51" s="19" t="s">
        <v>28</v>
      </c>
      <c r="D51" s="22"/>
      <c r="E51" s="23">
        <v>20</v>
      </c>
      <c r="F51" s="24">
        <v>0.08</v>
      </c>
      <c r="G51" s="25">
        <f t="shared" si="0"/>
        <v>0</v>
      </c>
      <c r="H51" s="23">
        <v>20</v>
      </c>
      <c r="I51" s="25">
        <f t="shared" si="1"/>
        <v>0</v>
      </c>
      <c r="J51" s="41">
        <f t="shared" si="2"/>
        <v>40</v>
      </c>
      <c r="K51" s="42">
        <f t="shared" si="3"/>
        <v>0</v>
      </c>
      <c r="L51" s="41"/>
    </row>
    <row r="52" spans="1:12" s="3" customFormat="1" ht="33.950000000000003" customHeight="1" x14ac:dyDescent="0.25">
      <c r="A52" s="35">
        <v>40</v>
      </c>
      <c r="B52" s="10" t="s">
        <v>41</v>
      </c>
      <c r="C52" s="19" t="s">
        <v>28</v>
      </c>
      <c r="D52" s="22"/>
      <c r="E52" s="23">
        <v>49</v>
      </c>
      <c r="F52" s="24">
        <v>0.08</v>
      </c>
      <c r="G52" s="25">
        <f t="shared" si="0"/>
        <v>0</v>
      </c>
      <c r="H52" s="23">
        <v>48</v>
      </c>
      <c r="I52" s="25">
        <f t="shared" si="1"/>
        <v>0</v>
      </c>
      <c r="J52" s="41">
        <f t="shared" si="2"/>
        <v>97</v>
      </c>
      <c r="K52" s="42">
        <f t="shared" si="3"/>
        <v>0</v>
      </c>
      <c r="L52" s="41"/>
    </row>
    <row r="53" spans="1:12" s="3" customFormat="1" ht="33.950000000000003" customHeight="1" x14ac:dyDescent="0.25">
      <c r="A53" s="35">
        <v>41</v>
      </c>
      <c r="B53" s="11" t="s">
        <v>42</v>
      </c>
      <c r="C53" s="19" t="s">
        <v>28</v>
      </c>
      <c r="D53" s="22"/>
      <c r="E53" s="23">
        <v>1390</v>
      </c>
      <c r="F53" s="24">
        <v>0.23</v>
      </c>
      <c r="G53" s="25">
        <f t="shared" si="0"/>
        <v>0</v>
      </c>
      <c r="H53" s="23">
        <v>1390</v>
      </c>
      <c r="I53" s="25">
        <f t="shared" si="1"/>
        <v>0</v>
      </c>
      <c r="J53" s="41">
        <f t="shared" si="2"/>
        <v>2780</v>
      </c>
      <c r="K53" s="42">
        <f t="shared" si="3"/>
        <v>0</v>
      </c>
      <c r="L53" s="41"/>
    </row>
    <row r="54" spans="1:12" s="3" customFormat="1" ht="33.950000000000003" customHeight="1" x14ac:dyDescent="0.25">
      <c r="A54" s="35">
        <v>42</v>
      </c>
      <c r="B54" s="11" t="s">
        <v>113</v>
      </c>
      <c r="C54" s="19" t="s">
        <v>23</v>
      </c>
      <c r="D54" s="22"/>
      <c r="E54" s="23">
        <v>32</v>
      </c>
      <c r="F54" s="24">
        <v>0.08</v>
      </c>
      <c r="G54" s="25">
        <f t="shared" si="0"/>
        <v>0</v>
      </c>
      <c r="H54" s="23">
        <v>32</v>
      </c>
      <c r="I54" s="25">
        <f t="shared" si="1"/>
        <v>0</v>
      </c>
      <c r="J54" s="41">
        <f t="shared" si="2"/>
        <v>64</v>
      </c>
      <c r="K54" s="42">
        <f t="shared" si="3"/>
        <v>0</v>
      </c>
      <c r="L54" s="41"/>
    </row>
    <row r="55" spans="1:12" s="3" customFormat="1" ht="33.950000000000003" customHeight="1" x14ac:dyDescent="0.25">
      <c r="A55" s="35">
        <v>43</v>
      </c>
      <c r="B55" s="11" t="s">
        <v>43</v>
      </c>
      <c r="C55" s="19" t="s">
        <v>23</v>
      </c>
      <c r="D55" s="22"/>
      <c r="E55" s="23">
        <v>68</v>
      </c>
      <c r="F55" s="24">
        <v>0.08</v>
      </c>
      <c r="G55" s="25">
        <f t="shared" si="0"/>
        <v>0</v>
      </c>
      <c r="H55" s="23">
        <v>67</v>
      </c>
      <c r="I55" s="25">
        <f t="shared" si="1"/>
        <v>0</v>
      </c>
      <c r="J55" s="41">
        <f t="shared" si="2"/>
        <v>135</v>
      </c>
      <c r="K55" s="42">
        <f t="shared" si="3"/>
        <v>0</v>
      </c>
      <c r="L55" s="41"/>
    </row>
    <row r="56" spans="1:12" s="3" customFormat="1" ht="33.950000000000003" customHeight="1" x14ac:dyDescent="0.25">
      <c r="A56" s="35">
        <v>44</v>
      </c>
      <c r="B56" s="11" t="s">
        <v>114</v>
      </c>
      <c r="C56" s="19" t="s">
        <v>23</v>
      </c>
      <c r="D56" s="22"/>
      <c r="E56" s="23">
        <v>48</v>
      </c>
      <c r="F56" s="24">
        <v>0.08</v>
      </c>
      <c r="G56" s="25">
        <f t="shared" si="0"/>
        <v>0</v>
      </c>
      <c r="H56" s="23">
        <v>47</v>
      </c>
      <c r="I56" s="25">
        <f t="shared" si="1"/>
        <v>0</v>
      </c>
      <c r="J56" s="41">
        <f t="shared" si="2"/>
        <v>95</v>
      </c>
      <c r="K56" s="42">
        <f t="shared" si="3"/>
        <v>0</v>
      </c>
      <c r="L56" s="41"/>
    </row>
    <row r="57" spans="1:12" s="3" customFormat="1" ht="33.950000000000003" customHeight="1" x14ac:dyDescent="0.25">
      <c r="A57" s="35">
        <v>45</v>
      </c>
      <c r="B57" s="13" t="s">
        <v>166</v>
      </c>
      <c r="C57" s="17" t="s">
        <v>23</v>
      </c>
      <c r="D57" s="22"/>
      <c r="E57" s="23">
        <v>21</v>
      </c>
      <c r="F57" s="24">
        <v>0.08</v>
      </c>
      <c r="G57" s="25">
        <f t="shared" si="0"/>
        <v>0</v>
      </c>
      <c r="H57" s="23">
        <v>21</v>
      </c>
      <c r="I57" s="25">
        <f t="shared" si="1"/>
        <v>0</v>
      </c>
      <c r="J57" s="41">
        <f t="shared" si="2"/>
        <v>42</v>
      </c>
      <c r="K57" s="42">
        <f t="shared" si="3"/>
        <v>0</v>
      </c>
      <c r="L57" s="41"/>
    </row>
    <row r="58" spans="1:12" s="3" customFormat="1" ht="33.950000000000003" customHeight="1" x14ac:dyDescent="0.25">
      <c r="A58" s="35">
        <v>46</v>
      </c>
      <c r="B58" s="11" t="s">
        <v>44</v>
      </c>
      <c r="C58" s="17" t="s">
        <v>28</v>
      </c>
      <c r="D58" s="22"/>
      <c r="E58" s="23">
        <v>108</v>
      </c>
      <c r="F58" s="24">
        <v>0.08</v>
      </c>
      <c r="G58" s="25">
        <f t="shared" si="0"/>
        <v>0</v>
      </c>
      <c r="H58" s="23">
        <v>107</v>
      </c>
      <c r="I58" s="25">
        <f t="shared" si="1"/>
        <v>0</v>
      </c>
      <c r="J58" s="41">
        <f t="shared" si="2"/>
        <v>215</v>
      </c>
      <c r="K58" s="42">
        <f t="shared" si="3"/>
        <v>0</v>
      </c>
      <c r="L58" s="41"/>
    </row>
    <row r="59" spans="1:12" s="3" customFormat="1" ht="33.950000000000003" customHeight="1" x14ac:dyDescent="0.25">
      <c r="A59" s="35">
        <v>47</v>
      </c>
      <c r="B59" s="11" t="s">
        <v>45</v>
      </c>
      <c r="C59" s="17" t="s">
        <v>23</v>
      </c>
      <c r="D59" s="22"/>
      <c r="E59" s="23">
        <v>155</v>
      </c>
      <c r="F59" s="24">
        <v>0.08</v>
      </c>
      <c r="G59" s="25">
        <f t="shared" si="0"/>
        <v>0</v>
      </c>
      <c r="H59" s="23">
        <v>155</v>
      </c>
      <c r="I59" s="25">
        <f t="shared" si="1"/>
        <v>0</v>
      </c>
      <c r="J59" s="41">
        <f t="shared" si="2"/>
        <v>310</v>
      </c>
      <c r="K59" s="42">
        <f t="shared" si="3"/>
        <v>0</v>
      </c>
      <c r="L59" s="41"/>
    </row>
    <row r="60" spans="1:12" s="3" customFormat="1" ht="33.950000000000003" customHeight="1" x14ac:dyDescent="0.25">
      <c r="A60" s="35">
        <v>48</v>
      </c>
      <c r="B60" s="11" t="s">
        <v>115</v>
      </c>
      <c r="C60" s="17" t="s">
        <v>28</v>
      </c>
      <c r="D60" s="25"/>
      <c r="E60" s="23">
        <v>33</v>
      </c>
      <c r="F60" s="24">
        <v>0.08</v>
      </c>
      <c r="G60" s="25">
        <f t="shared" si="0"/>
        <v>0</v>
      </c>
      <c r="H60" s="23">
        <v>33</v>
      </c>
      <c r="I60" s="25">
        <f t="shared" si="1"/>
        <v>0</v>
      </c>
      <c r="J60" s="41">
        <f t="shared" si="2"/>
        <v>66</v>
      </c>
      <c r="K60" s="42">
        <f t="shared" si="3"/>
        <v>0</v>
      </c>
      <c r="L60" s="41"/>
    </row>
    <row r="61" spans="1:12" s="3" customFormat="1" ht="33.950000000000003" customHeight="1" x14ac:dyDescent="0.25">
      <c r="A61" s="35">
        <v>49</v>
      </c>
      <c r="B61" s="11" t="s">
        <v>46</v>
      </c>
      <c r="C61" s="17" t="s">
        <v>23</v>
      </c>
      <c r="D61" s="22"/>
      <c r="E61" s="23">
        <v>55</v>
      </c>
      <c r="F61" s="24">
        <v>0.08</v>
      </c>
      <c r="G61" s="25">
        <f t="shared" si="0"/>
        <v>0</v>
      </c>
      <c r="H61" s="23">
        <v>55</v>
      </c>
      <c r="I61" s="25">
        <f t="shared" si="1"/>
        <v>0</v>
      </c>
      <c r="J61" s="41">
        <f t="shared" si="2"/>
        <v>110</v>
      </c>
      <c r="K61" s="42">
        <f t="shared" si="3"/>
        <v>0</v>
      </c>
      <c r="L61" s="41"/>
    </row>
    <row r="62" spans="1:12" s="3" customFormat="1" ht="33.950000000000003" customHeight="1" x14ac:dyDescent="0.25">
      <c r="A62" s="35">
        <v>50</v>
      </c>
      <c r="B62" s="11" t="s">
        <v>89</v>
      </c>
      <c r="C62" s="17" t="s">
        <v>23</v>
      </c>
      <c r="D62" s="25"/>
      <c r="E62" s="23">
        <v>15</v>
      </c>
      <c r="F62" s="24">
        <v>0.08</v>
      </c>
      <c r="G62" s="25">
        <f t="shared" si="0"/>
        <v>0</v>
      </c>
      <c r="H62" s="23">
        <v>14</v>
      </c>
      <c r="I62" s="25">
        <f t="shared" si="1"/>
        <v>0</v>
      </c>
      <c r="J62" s="41">
        <f t="shared" si="2"/>
        <v>29</v>
      </c>
      <c r="K62" s="42">
        <f t="shared" si="3"/>
        <v>0</v>
      </c>
      <c r="L62" s="41"/>
    </row>
    <row r="63" spans="1:12" s="3" customFormat="1" ht="33.950000000000003" customHeight="1" x14ac:dyDescent="0.25">
      <c r="A63" s="35">
        <v>51</v>
      </c>
      <c r="B63" s="11" t="s">
        <v>47</v>
      </c>
      <c r="C63" s="17" t="s">
        <v>23</v>
      </c>
      <c r="D63" s="22"/>
      <c r="E63" s="23">
        <v>113</v>
      </c>
      <c r="F63" s="24">
        <v>0.08</v>
      </c>
      <c r="G63" s="25">
        <f t="shared" si="0"/>
        <v>0</v>
      </c>
      <c r="H63" s="23">
        <v>112</v>
      </c>
      <c r="I63" s="25">
        <f t="shared" si="1"/>
        <v>0</v>
      </c>
      <c r="J63" s="41">
        <f t="shared" si="2"/>
        <v>225</v>
      </c>
      <c r="K63" s="42">
        <f t="shared" si="3"/>
        <v>0</v>
      </c>
      <c r="L63" s="41"/>
    </row>
    <row r="64" spans="1:12" s="3" customFormat="1" ht="33.950000000000003" customHeight="1" x14ac:dyDescent="0.25">
      <c r="A64" s="35">
        <v>52</v>
      </c>
      <c r="B64" s="11" t="s">
        <v>133</v>
      </c>
      <c r="C64" s="17" t="s">
        <v>23</v>
      </c>
      <c r="D64" s="22"/>
      <c r="E64" s="23">
        <v>155</v>
      </c>
      <c r="F64" s="24">
        <v>0.08</v>
      </c>
      <c r="G64" s="25">
        <f t="shared" si="0"/>
        <v>0</v>
      </c>
      <c r="H64" s="23">
        <v>155</v>
      </c>
      <c r="I64" s="25">
        <f t="shared" si="1"/>
        <v>0</v>
      </c>
      <c r="J64" s="41">
        <f t="shared" si="2"/>
        <v>310</v>
      </c>
      <c r="K64" s="42">
        <f t="shared" si="3"/>
        <v>0</v>
      </c>
      <c r="L64" s="41"/>
    </row>
    <row r="65" spans="1:12" s="3" customFormat="1" ht="33.950000000000003" customHeight="1" x14ac:dyDescent="0.25">
      <c r="A65" s="35">
        <v>53</v>
      </c>
      <c r="B65" s="11" t="s">
        <v>116</v>
      </c>
      <c r="C65" s="17" t="s">
        <v>23</v>
      </c>
      <c r="D65" s="22"/>
      <c r="E65" s="23">
        <v>53</v>
      </c>
      <c r="F65" s="24">
        <v>0.08</v>
      </c>
      <c r="G65" s="25">
        <f t="shared" si="0"/>
        <v>0</v>
      </c>
      <c r="H65" s="23">
        <v>52</v>
      </c>
      <c r="I65" s="25">
        <f t="shared" si="1"/>
        <v>0</v>
      </c>
      <c r="J65" s="41">
        <f t="shared" si="2"/>
        <v>105</v>
      </c>
      <c r="K65" s="42">
        <f t="shared" si="3"/>
        <v>0</v>
      </c>
      <c r="L65" s="41"/>
    </row>
    <row r="66" spans="1:12" s="3" customFormat="1" ht="33.950000000000003" customHeight="1" x14ac:dyDescent="0.25">
      <c r="A66" s="35">
        <v>54</v>
      </c>
      <c r="B66" s="11" t="s">
        <v>48</v>
      </c>
      <c r="C66" s="17" t="s">
        <v>23</v>
      </c>
      <c r="D66" s="22"/>
      <c r="E66" s="23">
        <v>135</v>
      </c>
      <c r="F66" s="24">
        <v>0.08</v>
      </c>
      <c r="G66" s="25">
        <f t="shared" si="0"/>
        <v>0</v>
      </c>
      <c r="H66" s="23">
        <v>135</v>
      </c>
      <c r="I66" s="25">
        <f t="shared" si="1"/>
        <v>0</v>
      </c>
      <c r="J66" s="41">
        <f t="shared" si="2"/>
        <v>270</v>
      </c>
      <c r="K66" s="42">
        <f t="shared" si="3"/>
        <v>0</v>
      </c>
      <c r="L66" s="41"/>
    </row>
    <row r="67" spans="1:12" s="3" customFormat="1" ht="33.950000000000003" customHeight="1" x14ac:dyDescent="0.25">
      <c r="A67" s="35">
        <v>55</v>
      </c>
      <c r="B67" s="11" t="s">
        <v>49</v>
      </c>
      <c r="C67" s="17" t="s">
        <v>23</v>
      </c>
      <c r="D67" s="22"/>
      <c r="E67" s="23">
        <v>38</v>
      </c>
      <c r="F67" s="24">
        <v>0.08</v>
      </c>
      <c r="G67" s="25">
        <f t="shared" si="0"/>
        <v>0</v>
      </c>
      <c r="H67" s="23">
        <v>37</v>
      </c>
      <c r="I67" s="25">
        <f t="shared" si="1"/>
        <v>0</v>
      </c>
      <c r="J67" s="41">
        <f t="shared" si="2"/>
        <v>75</v>
      </c>
      <c r="K67" s="42">
        <f t="shared" si="3"/>
        <v>0</v>
      </c>
      <c r="L67" s="41"/>
    </row>
    <row r="68" spans="1:12" s="3" customFormat="1" ht="33.950000000000003" customHeight="1" x14ac:dyDescent="0.25">
      <c r="A68" s="35">
        <v>56</v>
      </c>
      <c r="B68" s="11" t="s">
        <v>50</v>
      </c>
      <c r="C68" s="17" t="s">
        <v>23</v>
      </c>
      <c r="D68" s="22"/>
      <c r="E68" s="23">
        <v>43</v>
      </c>
      <c r="F68" s="24">
        <v>0.23</v>
      </c>
      <c r="G68" s="25">
        <f t="shared" si="0"/>
        <v>0</v>
      </c>
      <c r="H68" s="23">
        <v>42</v>
      </c>
      <c r="I68" s="25">
        <f t="shared" si="1"/>
        <v>0</v>
      </c>
      <c r="J68" s="41">
        <f t="shared" si="2"/>
        <v>85</v>
      </c>
      <c r="K68" s="42">
        <f t="shared" si="3"/>
        <v>0</v>
      </c>
      <c r="L68" s="41"/>
    </row>
    <row r="69" spans="1:12" s="3" customFormat="1" ht="33.950000000000003" customHeight="1" x14ac:dyDescent="0.25">
      <c r="A69" s="35">
        <v>57</v>
      </c>
      <c r="B69" s="11" t="s">
        <v>51</v>
      </c>
      <c r="C69" s="17" t="s">
        <v>23</v>
      </c>
      <c r="D69" s="22"/>
      <c r="E69" s="23">
        <v>135</v>
      </c>
      <c r="F69" s="24">
        <v>0.08</v>
      </c>
      <c r="G69" s="25">
        <f t="shared" si="0"/>
        <v>0</v>
      </c>
      <c r="H69" s="23">
        <v>135</v>
      </c>
      <c r="I69" s="25">
        <f t="shared" si="1"/>
        <v>0</v>
      </c>
      <c r="J69" s="41">
        <f t="shared" si="2"/>
        <v>270</v>
      </c>
      <c r="K69" s="42">
        <f t="shared" si="3"/>
        <v>0</v>
      </c>
      <c r="L69" s="41"/>
    </row>
    <row r="70" spans="1:12" s="3" customFormat="1" ht="33.950000000000003" customHeight="1" x14ac:dyDescent="0.25">
      <c r="A70" s="35">
        <v>58</v>
      </c>
      <c r="B70" s="11" t="s">
        <v>117</v>
      </c>
      <c r="C70" s="17" t="s">
        <v>23</v>
      </c>
      <c r="D70" s="22"/>
      <c r="E70" s="23">
        <v>14</v>
      </c>
      <c r="F70" s="24">
        <v>0.23</v>
      </c>
      <c r="G70" s="25">
        <f t="shared" si="0"/>
        <v>0</v>
      </c>
      <c r="H70" s="23">
        <v>14</v>
      </c>
      <c r="I70" s="25">
        <f t="shared" si="1"/>
        <v>0</v>
      </c>
      <c r="J70" s="41">
        <f t="shared" si="2"/>
        <v>28</v>
      </c>
      <c r="K70" s="42">
        <f t="shared" si="3"/>
        <v>0</v>
      </c>
      <c r="L70" s="41"/>
    </row>
    <row r="71" spans="1:12" s="3" customFormat="1" ht="33.950000000000003" customHeight="1" x14ac:dyDescent="0.25">
      <c r="A71" s="35">
        <v>59</v>
      </c>
      <c r="B71" s="11" t="s">
        <v>134</v>
      </c>
      <c r="C71" s="17" t="s">
        <v>145</v>
      </c>
      <c r="D71" s="22"/>
      <c r="E71" s="23">
        <v>8</v>
      </c>
      <c r="F71" s="24">
        <v>0.08</v>
      </c>
      <c r="G71" s="25">
        <f t="shared" si="0"/>
        <v>0</v>
      </c>
      <c r="H71" s="23">
        <v>8</v>
      </c>
      <c r="I71" s="25">
        <f t="shared" si="1"/>
        <v>0</v>
      </c>
      <c r="J71" s="41">
        <f t="shared" si="2"/>
        <v>16</v>
      </c>
      <c r="K71" s="42">
        <f t="shared" si="3"/>
        <v>0</v>
      </c>
      <c r="L71" s="41"/>
    </row>
    <row r="72" spans="1:12" s="3" customFormat="1" ht="33.950000000000003" customHeight="1" x14ac:dyDescent="0.25">
      <c r="A72" s="35">
        <v>60</v>
      </c>
      <c r="B72" s="11" t="s">
        <v>135</v>
      </c>
      <c r="C72" s="17" t="s">
        <v>145</v>
      </c>
      <c r="D72" s="22"/>
      <c r="E72" s="23">
        <v>1</v>
      </c>
      <c r="F72" s="24">
        <v>0.08</v>
      </c>
      <c r="G72" s="25">
        <f t="shared" si="0"/>
        <v>0</v>
      </c>
      <c r="H72" s="23">
        <v>1</v>
      </c>
      <c r="I72" s="25">
        <f t="shared" si="1"/>
        <v>0</v>
      </c>
      <c r="J72" s="41">
        <f t="shared" si="2"/>
        <v>2</v>
      </c>
      <c r="K72" s="42">
        <f t="shared" si="3"/>
        <v>0</v>
      </c>
      <c r="L72" s="41"/>
    </row>
    <row r="73" spans="1:12" s="3" customFormat="1" ht="33.950000000000003" customHeight="1" x14ac:dyDescent="0.25">
      <c r="A73" s="35">
        <v>61</v>
      </c>
      <c r="B73" s="11" t="s">
        <v>136</v>
      </c>
      <c r="C73" s="17" t="s">
        <v>145</v>
      </c>
      <c r="D73" s="22"/>
      <c r="E73" s="23">
        <v>3</v>
      </c>
      <c r="F73" s="24">
        <v>0.08</v>
      </c>
      <c r="G73" s="25">
        <f t="shared" si="0"/>
        <v>0</v>
      </c>
      <c r="H73" s="23">
        <v>3</v>
      </c>
      <c r="I73" s="25">
        <f t="shared" si="1"/>
        <v>0</v>
      </c>
      <c r="J73" s="41">
        <f t="shared" si="2"/>
        <v>6</v>
      </c>
      <c r="K73" s="42">
        <f t="shared" si="3"/>
        <v>0</v>
      </c>
      <c r="L73" s="41"/>
    </row>
    <row r="74" spans="1:12" s="3" customFormat="1" ht="33.950000000000003" customHeight="1" x14ac:dyDescent="0.25">
      <c r="A74" s="35">
        <v>62</v>
      </c>
      <c r="B74" s="11" t="s">
        <v>52</v>
      </c>
      <c r="C74" s="17" t="s">
        <v>23</v>
      </c>
      <c r="D74" s="22"/>
      <c r="E74" s="23">
        <v>85</v>
      </c>
      <c r="F74" s="24">
        <v>0.08</v>
      </c>
      <c r="G74" s="25">
        <f t="shared" si="0"/>
        <v>0</v>
      </c>
      <c r="H74" s="23">
        <v>85</v>
      </c>
      <c r="I74" s="25">
        <f t="shared" si="1"/>
        <v>0</v>
      </c>
      <c r="J74" s="41">
        <f t="shared" si="2"/>
        <v>170</v>
      </c>
      <c r="K74" s="42">
        <f t="shared" si="3"/>
        <v>0</v>
      </c>
      <c r="L74" s="41"/>
    </row>
    <row r="75" spans="1:12" s="3" customFormat="1" ht="33.950000000000003" customHeight="1" x14ac:dyDescent="0.25">
      <c r="A75" s="35">
        <v>63</v>
      </c>
      <c r="B75" s="11" t="s">
        <v>53</v>
      </c>
      <c r="C75" s="17" t="s">
        <v>23</v>
      </c>
      <c r="D75" s="22"/>
      <c r="E75" s="23">
        <v>73</v>
      </c>
      <c r="F75" s="24">
        <v>0.08</v>
      </c>
      <c r="G75" s="25">
        <f t="shared" si="0"/>
        <v>0</v>
      </c>
      <c r="H75" s="23">
        <v>73</v>
      </c>
      <c r="I75" s="25">
        <f t="shared" si="1"/>
        <v>0</v>
      </c>
      <c r="J75" s="41">
        <f t="shared" si="2"/>
        <v>146</v>
      </c>
      <c r="K75" s="42">
        <f t="shared" si="3"/>
        <v>0</v>
      </c>
      <c r="L75" s="41"/>
    </row>
    <row r="76" spans="1:12" s="3" customFormat="1" ht="33.950000000000003" customHeight="1" x14ac:dyDescent="0.25">
      <c r="A76" s="35">
        <v>64</v>
      </c>
      <c r="B76" s="12" t="s">
        <v>33</v>
      </c>
      <c r="C76" s="17" t="s">
        <v>23</v>
      </c>
      <c r="D76" s="22"/>
      <c r="E76" s="23">
        <v>130</v>
      </c>
      <c r="F76" s="24">
        <v>0.08</v>
      </c>
      <c r="G76" s="25">
        <f t="shared" si="0"/>
        <v>0</v>
      </c>
      <c r="H76" s="23">
        <v>130</v>
      </c>
      <c r="I76" s="25">
        <f t="shared" si="1"/>
        <v>0</v>
      </c>
      <c r="J76" s="41">
        <f t="shared" si="2"/>
        <v>260</v>
      </c>
      <c r="K76" s="42">
        <f t="shared" si="3"/>
        <v>0</v>
      </c>
      <c r="L76" s="41"/>
    </row>
    <row r="77" spans="1:12" s="3" customFormat="1" ht="33.950000000000003" customHeight="1" x14ac:dyDescent="0.25">
      <c r="A77" s="35">
        <v>65</v>
      </c>
      <c r="B77" s="11" t="s">
        <v>54</v>
      </c>
      <c r="C77" s="17" t="s">
        <v>23</v>
      </c>
      <c r="D77" s="22"/>
      <c r="E77" s="23">
        <v>109</v>
      </c>
      <c r="F77" s="24">
        <v>0.08</v>
      </c>
      <c r="G77" s="25">
        <f t="shared" si="0"/>
        <v>0</v>
      </c>
      <c r="H77" s="23">
        <v>109</v>
      </c>
      <c r="I77" s="25">
        <f t="shared" si="1"/>
        <v>0</v>
      </c>
      <c r="J77" s="41">
        <f t="shared" si="2"/>
        <v>218</v>
      </c>
      <c r="K77" s="42">
        <f t="shared" si="3"/>
        <v>0</v>
      </c>
      <c r="L77" s="41"/>
    </row>
    <row r="78" spans="1:12" s="3" customFormat="1" ht="33.950000000000003" customHeight="1" x14ac:dyDescent="0.25">
      <c r="A78" s="35">
        <v>66</v>
      </c>
      <c r="B78" s="11" t="s">
        <v>137</v>
      </c>
      <c r="C78" s="17" t="s">
        <v>23</v>
      </c>
      <c r="D78" s="22"/>
      <c r="E78" s="23">
        <v>83</v>
      </c>
      <c r="F78" s="24">
        <v>0.08</v>
      </c>
      <c r="G78" s="25">
        <f t="shared" si="0"/>
        <v>0</v>
      </c>
      <c r="H78" s="23">
        <v>82</v>
      </c>
      <c r="I78" s="25">
        <f t="shared" si="1"/>
        <v>0</v>
      </c>
      <c r="J78" s="41">
        <f t="shared" ref="J78:J141" si="4">E78+H78</f>
        <v>165</v>
      </c>
      <c r="K78" s="42">
        <f t="shared" ref="K78:K141" si="5">G78+I78</f>
        <v>0</v>
      </c>
      <c r="L78" s="41"/>
    </row>
    <row r="79" spans="1:12" s="3" customFormat="1" ht="33.950000000000003" customHeight="1" x14ac:dyDescent="0.25">
      <c r="A79" s="35">
        <v>67</v>
      </c>
      <c r="B79" s="11" t="s">
        <v>138</v>
      </c>
      <c r="C79" s="17" t="s">
        <v>23</v>
      </c>
      <c r="D79" s="22"/>
      <c r="E79" s="23">
        <v>5</v>
      </c>
      <c r="F79" s="24">
        <v>0.08</v>
      </c>
      <c r="G79" s="25">
        <f t="shared" si="0"/>
        <v>0</v>
      </c>
      <c r="H79" s="23">
        <v>5</v>
      </c>
      <c r="I79" s="25">
        <f t="shared" si="1"/>
        <v>0</v>
      </c>
      <c r="J79" s="41">
        <f t="shared" si="4"/>
        <v>10</v>
      </c>
      <c r="K79" s="42">
        <f t="shared" si="5"/>
        <v>0</v>
      </c>
      <c r="L79" s="41"/>
    </row>
    <row r="80" spans="1:12" s="3" customFormat="1" ht="33.950000000000003" customHeight="1" x14ac:dyDescent="0.25">
      <c r="A80" s="35">
        <v>68</v>
      </c>
      <c r="B80" s="11" t="s">
        <v>55</v>
      </c>
      <c r="C80" s="17" t="s">
        <v>28</v>
      </c>
      <c r="D80" s="22"/>
      <c r="E80" s="23">
        <v>66</v>
      </c>
      <c r="F80" s="24">
        <v>0.08</v>
      </c>
      <c r="G80" s="25">
        <f t="shared" si="0"/>
        <v>0</v>
      </c>
      <c r="H80" s="23">
        <v>65</v>
      </c>
      <c r="I80" s="25">
        <f t="shared" si="1"/>
        <v>0</v>
      </c>
      <c r="J80" s="41">
        <f t="shared" si="4"/>
        <v>131</v>
      </c>
      <c r="K80" s="42">
        <f t="shared" si="5"/>
        <v>0</v>
      </c>
      <c r="L80" s="41"/>
    </row>
    <row r="81" spans="1:12" s="3" customFormat="1" ht="33.950000000000003" customHeight="1" x14ac:dyDescent="0.25">
      <c r="A81" s="35">
        <v>69</v>
      </c>
      <c r="B81" s="11" t="s">
        <v>56</v>
      </c>
      <c r="C81" s="17" t="s">
        <v>23</v>
      </c>
      <c r="D81" s="22"/>
      <c r="E81" s="23">
        <v>483</v>
      </c>
      <c r="F81" s="24">
        <v>0.08</v>
      </c>
      <c r="G81" s="25">
        <f t="shared" si="0"/>
        <v>0</v>
      </c>
      <c r="H81" s="23">
        <v>482</v>
      </c>
      <c r="I81" s="25">
        <f t="shared" si="1"/>
        <v>0</v>
      </c>
      <c r="J81" s="41">
        <f t="shared" si="4"/>
        <v>965</v>
      </c>
      <c r="K81" s="42">
        <f t="shared" si="5"/>
        <v>0</v>
      </c>
      <c r="L81" s="41"/>
    </row>
    <row r="82" spans="1:12" s="3" customFormat="1" ht="33.950000000000003" customHeight="1" x14ac:dyDescent="0.25">
      <c r="A82" s="35">
        <v>70</v>
      </c>
      <c r="B82" s="11" t="s">
        <v>57</v>
      </c>
      <c r="C82" s="17" t="s">
        <v>23</v>
      </c>
      <c r="D82" s="22"/>
      <c r="E82" s="23">
        <v>130</v>
      </c>
      <c r="F82" s="24">
        <v>0.08</v>
      </c>
      <c r="G82" s="25">
        <f t="shared" si="0"/>
        <v>0</v>
      </c>
      <c r="H82" s="23">
        <v>130</v>
      </c>
      <c r="I82" s="25">
        <f t="shared" si="1"/>
        <v>0</v>
      </c>
      <c r="J82" s="41">
        <f t="shared" si="4"/>
        <v>260</v>
      </c>
      <c r="K82" s="42">
        <f t="shared" si="5"/>
        <v>0</v>
      </c>
      <c r="L82" s="41"/>
    </row>
    <row r="83" spans="1:12" s="3" customFormat="1" ht="33.950000000000003" customHeight="1" x14ac:dyDescent="0.25">
      <c r="A83" s="35">
        <v>71</v>
      </c>
      <c r="B83" s="11" t="s">
        <v>58</v>
      </c>
      <c r="C83" s="17" t="s">
        <v>23</v>
      </c>
      <c r="D83" s="22"/>
      <c r="E83" s="23">
        <v>90</v>
      </c>
      <c r="F83" s="24">
        <v>0.08</v>
      </c>
      <c r="G83" s="25">
        <f t="shared" si="0"/>
        <v>0</v>
      </c>
      <c r="H83" s="23">
        <v>90</v>
      </c>
      <c r="I83" s="25">
        <f t="shared" si="1"/>
        <v>0</v>
      </c>
      <c r="J83" s="41">
        <f t="shared" si="4"/>
        <v>180</v>
      </c>
      <c r="K83" s="42">
        <f t="shared" si="5"/>
        <v>0</v>
      </c>
      <c r="L83" s="41"/>
    </row>
    <row r="84" spans="1:12" s="3" customFormat="1" ht="33.950000000000003" customHeight="1" x14ac:dyDescent="0.25">
      <c r="A84" s="35">
        <v>72</v>
      </c>
      <c r="B84" s="11" t="s">
        <v>162</v>
      </c>
      <c r="C84" s="17" t="s">
        <v>23</v>
      </c>
      <c r="D84" s="22"/>
      <c r="E84" s="23">
        <v>62</v>
      </c>
      <c r="F84" s="24">
        <v>0.08</v>
      </c>
      <c r="G84" s="25">
        <f t="shared" si="0"/>
        <v>0</v>
      </c>
      <c r="H84" s="23">
        <v>62</v>
      </c>
      <c r="I84" s="25">
        <f t="shared" si="1"/>
        <v>0</v>
      </c>
      <c r="J84" s="41">
        <f t="shared" si="4"/>
        <v>124</v>
      </c>
      <c r="K84" s="42">
        <f t="shared" si="5"/>
        <v>0</v>
      </c>
      <c r="L84" s="41"/>
    </row>
    <row r="85" spans="1:12" s="3" customFormat="1" ht="33.950000000000003" customHeight="1" x14ac:dyDescent="0.25">
      <c r="A85" s="35">
        <v>73</v>
      </c>
      <c r="B85" s="27" t="s">
        <v>118</v>
      </c>
      <c r="C85" s="17" t="s">
        <v>23</v>
      </c>
      <c r="D85" s="22"/>
      <c r="E85" s="23">
        <v>22</v>
      </c>
      <c r="F85" s="24">
        <v>0.08</v>
      </c>
      <c r="G85" s="25">
        <f t="shared" si="0"/>
        <v>0</v>
      </c>
      <c r="H85" s="23">
        <v>21</v>
      </c>
      <c r="I85" s="25">
        <f t="shared" si="1"/>
        <v>0</v>
      </c>
      <c r="J85" s="41">
        <f t="shared" si="4"/>
        <v>43</v>
      </c>
      <c r="K85" s="42">
        <f t="shared" si="5"/>
        <v>0</v>
      </c>
      <c r="L85" s="41"/>
    </row>
    <row r="86" spans="1:12" s="3" customFormat="1" ht="33.950000000000003" customHeight="1" x14ac:dyDescent="0.25">
      <c r="A86" s="35">
        <v>74</v>
      </c>
      <c r="B86" s="11" t="s">
        <v>119</v>
      </c>
      <c r="C86" s="17" t="s">
        <v>23</v>
      </c>
      <c r="D86" s="22"/>
      <c r="E86" s="23">
        <v>25</v>
      </c>
      <c r="F86" s="24">
        <v>0.08</v>
      </c>
      <c r="G86" s="25">
        <f t="shared" si="0"/>
        <v>0</v>
      </c>
      <c r="H86" s="23">
        <v>25</v>
      </c>
      <c r="I86" s="25">
        <f t="shared" si="1"/>
        <v>0</v>
      </c>
      <c r="J86" s="41">
        <f t="shared" si="4"/>
        <v>50</v>
      </c>
      <c r="K86" s="42">
        <f t="shared" si="5"/>
        <v>0</v>
      </c>
      <c r="L86" s="41"/>
    </row>
    <row r="87" spans="1:12" s="3" customFormat="1" ht="33.950000000000003" customHeight="1" x14ac:dyDescent="0.25">
      <c r="A87" s="35">
        <v>75</v>
      </c>
      <c r="B87" s="11" t="s">
        <v>59</v>
      </c>
      <c r="C87" s="17" t="s">
        <v>23</v>
      </c>
      <c r="D87" s="22"/>
      <c r="E87" s="23">
        <v>69</v>
      </c>
      <c r="F87" s="24">
        <v>0.08</v>
      </c>
      <c r="G87" s="25">
        <f t="shared" si="0"/>
        <v>0</v>
      </c>
      <c r="H87" s="23">
        <v>69</v>
      </c>
      <c r="I87" s="25">
        <f t="shared" si="1"/>
        <v>0</v>
      </c>
      <c r="J87" s="41">
        <f t="shared" si="4"/>
        <v>138</v>
      </c>
      <c r="K87" s="42">
        <f t="shared" si="5"/>
        <v>0</v>
      </c>
      <c r="L87" s="41"/>
    </row>
    <row r="88" spans="1:12" s="3" customFormat="1" ht="33.950000000000003" customHeight="1" x14ac:dyDescent="0.25">
      <c r="A88" s="35">
        <v>76</v>
      </c>
      <c r="B88" s="11" t="s">
        <v>94</v>
      </c>
      <c r="C88" s="17" t="s">
        <v>23</v>
      </c>
      <c r="D88" s="25"/>
      <c r="E88" s="23">
        <v>24</v>
      </c>
      <c r="F88" s="24">
        <v>0.08</v>
      </c>
      <c r="G88" s="25">
        <f t="shared" si="0"/>
        <v>0</v>
      </c>
      <c r="H88" s="28">
        <v>23</v>
      </c>
      <c r="I88" s="25">
        <f t="shared" si="1"/>
        <v>0</v>
      </c>
      <c r="J88" s="41">
        <f t="shared" si="4"/>
        <v>47</v>
      </c>
      <c r="K88" s="42">
        <f t="shared" si="5"/>
        <v>0</v>
      </c>
      <c r="L88" s="41"/>
    </row>
    <row r="89" spans="1:12" s="3" customFormat="1" ht="33.950000000000003" customHeight="1" x14ac:dyDescent="0.25">
      <c r="A89" s="35">
        <v>77</v>
      </c>
      <c r="B89" s="11" t="s">
        <v>60</v>
      </c>
      <c r="C89" s="17" t="s">
        <v>23</v>
      </c>
      <c r="D89" s="22"/>
      <c r="E89" s="23">
        <v>145</v>
      </c>
      <c r="F89" s="24">
        <v>0.08</v>
      </c>
      <c r="G89" s="25">
        <f t="shared" si="0"/>
        <v>0</v>
      </c>
      <c r="H89" s="28">
        <v>145</v>
      </c>
      <c r="I89" s="25">
        <f t="shared" si="1"/>
        <v>0</v>
      </c>
      <c r="J89" s="41">
        <f t="shared" si="4"/>
        <v>290</v>
      </c>
      <c r="K89" s="42">
        <f t="shared" si="5"/>
        <v>0</v>
      </c>
      <c r="L89" s="41"/>
    </row>
    <row r="90" spans="1:12" s="3" customFormat="1" ht="33.950000000000003" customHeight="1" x14ac:dyDescent="0.25">
      <c r="A90" s="35">
        <v>78</v>
      </c>
      <c r="B90" s="11" t="s">
        <v>139</v>
      </c>
      <c r="C90" s="17" t="s">
        <v>23</v>
      </c>
      <c r="D90" s="22"/>
      <c r="E90" s="23">
        <v>10</v>
      </c>
      <c r="F90" s="24">
        <v>0.08</v>
      </c>
      <c r="G90" s="25">
        <f t="shared" si="0"/>
        <v>0</v>
      </c>
      <c r="H90" s="28">
        <v>10</v>
      </c>
      <c r="I90" s="25">
        <f t="shared" si="1"/>
        <v>0</v>
      </c>
      <c r="J90" s="41">
        <f t="shared" si="4"/>
        <v>20</v>
      </c>
      <c r="K90" s="42">
        <f t="shared" si="5"/>
        <v>0</v>
      </c>
      <c r="L90" s="41"/>
    </row>
    <row r="91" spans="1:12" s="3" customFormat="1" ht="33.950000000000003" customHeight="1" x14ac:dyDescent="0.25">
      <c r="A91" s="35">
        <v>79</v>
      </c>
      <c r="B91" s="10" t="s">
        <v>61</v>
      </c>
      <c r="C91" s="17" t="s">
        <v>23</v>
      </c>
      <c r="D91" s="22"/>
      <c r="E91" s="23">
        <v>160</v>
      </c>
      <c r="F91" s="24">
        <v>0.08</v>
      </c>
      <c r="G91" s="25">
        <f t="shared" si="0"/>
        <v>0</v>
      </c>
      <c r="H91" s="28">
        <v>160</v>
      </c>
      <c r="I91" s="25">
        <f t="shared" si="1"/>
        <v>0</v>
      </c>
      <c r="J91" s="41">
        <f t="shared" si="4"/>
        <v>320</v>
      </c>
      <c r="K91" s="42">
        <f t="shared" si="5"/>
        <v>0</v>
      </c>
      <c r="L91" s="41"/>
    </row>
    <row r="92" spans="1:12" s="3" customFormat="1" ht="33.950000000000003" customHeight="1" x14ac:dyDescent="0.25">
      <c r="A92" s="35">
        <v>80</v>
      </c>
      <c r="B92" s="10" t="s">
        <v>62</v>
      </c>
      <c r="C92" s="17" t="s">
        <v>23</v>
      </c>
      <c r="D92" s="22"/>
      <c r="E92" s="23">
        <v>68</v>
      </c>
      <c r="F92" s="24">
        <v>0.08</v>
      </c>
      <c r="G92" s="25">
        <f t="shared" si="0"/>
        <v>0</v>
      </c>
      <c r="H92" s="28">
        <v>67</v>
      </c>
      <c r="I92" s="25">
        <f t="shared" si="1"/>
        <v>0</v>
      </c>
      <c r="J92" s="41">
        <f t="shared" si="4"/>
        <v>135</v>
      </c>
      <c r="K92" s="42">
        <f t="shared" si="5"/>
        <v>0</v>
      </c>
      <c r="L92" s="41"/>
    </row>
    <row r="93" spans="1:12" s="3" customFormat="1" ht="33.950000000000003" customHeight="1" x14ac:dyDescent="0.25">
      <c r="A93" s="35">
        <v>81</v>
      </c>
      <c r="B93" s="12" t="s">
        <v>120</v>
      </c>
      <c r="C93" s="17" t="s">
        <v>23</v>
      </c>
      <c r="D93" s="22"/>
      <c r="E93" s="23">
        <v>59</v>
      </c>
      <c r="F93" s="24">
        <v>0.08</v>
      </c>
      <c r="G93" s="25">
        <f t="shared" si="0"/>
        <v>0</v>
      </c>
      <c r="H93" s="28">
        <v>59</v>
      </c>
      <c r="I93" s="25">
        <f t="shared" si="1"/>
        <v>0</v>
      </c>
      <c r="J93" s="41">
        <f t="shared" si="4"/>
        <v>118</v>
      </c>
      <c r="K93" s="42">
        <f t="shared" si="5"/>
        <v>0</v>
      </c>
      <c r="L93" s="41"/>
    </row>
    <row r="94" spans="1:12" s="3" customFormat="1" ht="33.950000000000003" customHeight="1" x14ac:dyDescent="0.25">
      <c r="A94" s="35">
        <v>82</v>
      </c>
      <c r="B94" s="12" t="s">
        <v>140</v>
      </c>
      <c r="C94" s="17" t="s">
        <v>28</v>
      </c>
      <c r="D94" s="22"/>
      <c r="E94" s="23">
        <v>42</v>
      </c>
      <c r="F94" s="24">
        <v>0.08</v>
      </c>
      <c r="G94" s="25">
        <f t="shared" si="0"/>
        <v>0</v>
      </c>
      <c r="H94" s="28">
        <v>41</v>
      </c>
      <c r="I94" s="25">
        <f t="shared" si="1"/>
        <v>0</v>
      </c>
      <c r="J94" s="41">
        <f t="shared" si="4"/>
        <v>83</v>
      </c>
      <c r="K94" s="42">
        <f t="shared" si="5"/>
        <v>0</v>
      </c>
      <c r="L94" s="41"/>
    </row>
    <row r="95" spans="1:12" s="3" customFormat="1" ht="33.950000000000003" customHeight="1" x14ac:dyDescent="0.25">
      <c r="A95" s="35">
        <v>83</v>
      </c>
      <c r="B95" s="12" t="s">
        <v>122</v>
      </c>
      <c r="C95" s="17" t="s">
        <v>28</v>
      </c>
      <c r="D95" s="22"/>
      <c r="E95" s="23">
        <v>14</v>
      </c>
      <c r="F95" s="24">
        <v>0.08</v>
      </c>
      <c r="G95" s="25">
        <f t="shared" si="0"/>
        <v>0</v>
      </c>
      <c r="H95" s="28">
        <v>13</v>
      </c>
      <c r="I95" s="25">
        <f t="shared" si="1"/>
        <v>0</v>
      </c>
      <c r="J95" s="41">
        <f t="shared" si="4"/>
        <v>27</v>
      </c>
      <c r="K95" s="42">
        <f t="shared" si="5"/>
        <v>0</v>
      </c>
      <c r="L95" s="41"/>
    </row>
    <row r="96" spans="1:12" s="3" customFormat="1" ht="33.950000000000003" customHeight="1" x14ac:dyDescent="0.25">
      <c r="A96" s="35">
        <v>84</v>
      </c>
      <c r="B96" s="12" t="s">
        <v>123</v>
      </c>
      <c r="C96" s="21" t="s">
        <v>28</v>
      </c>
      <c r="D96" s="22"/>
      <c r="E96" s="23">
        <v>41</v>
      </c>
      <c r="F96" s="24">
        <v>0.08</v>
      </c>
      <c r="G96" s="25">
        <f t="shared" si="0"/>
        <v>0</v>
      </c>
      <c r="H96" s="28">
        <v>41</v>
      </c>
      <c r="I96" s="25">
        <f t="shared" si="1"/>
        <v>0</v>
      </c>
      <c r="J96" s="41">
        <f t="shared" si="4"/>
        <v>82</v>
      </c>
      <c r="K96" s="42">
        <f t="shared" si="5"/>
        <v>0</v>
      </c>
      <c r="L96" s="41"/>
    </row>
    <row r="97" spans="1:12" s="3" customFormat="1" ht="33.950000000000003" customHeight="1" x14ac:dyDescent="0.25">
      <c r="A97" s="35">
        <v>85</v>
      </c>
      <c r="B97" s="12" t="s">
        <v>124</v>
      </c>
      <c r="C97" s="18" t="s">
        <v>28</v>
      </c>
      <c r="D97" s="22"/>
      <c r="E97" s="28">
        <v>29</v>
      </c>
      <c r="F97" s="24">
        <v>0.08</v>
      </c>
      <c r="G97" s="25">
        <f t="shared" si="0"/>
        <v>0</v>
      </c>
      <c r="H97" s="28">
        <v>29</v>
      </c>
      <c r="I97" s="25">
        <f t="shared" si="1"/>
        <v>0</v>
      </c>
      <c r="J97" s="41">
        <f t="shared" si="4"/>
        <v>58</v>
      </c>
      <c r="K97" s="42">
        <f t="shared" si="5"/>
        <v>0</v>
      </c>
      <c r="L97" s="41"/>
    </row>
    <row r="98" spans="1:12" s="3" customFormat="1" ht="33.950000000000003" customHeight="1" x14ac:dyDescent="0.25">
      <c r="A98" s="35">
        <v>86</v>
      </c>
      <c r="B98" s="12" t="s">
        <v>141</v>
      </c>
      <c r="C98" s="18" t="s">
        <v>28</v>
      </c>
      <c r="D98" s="22"/>
      <c r="E98" s="28">
        <v>25</v>
      </c>
      <c r="F98" s="24">
        <v>0.08</v>
      </c>
      <c r="G98" s="25">
        <f t="shared" si="0"/>
        <v>0</v>
      </c>
      <c r="H98" s="28">
        <v>25</v>
      </c>
      <c r="I98" s="25">
        <f t="shared" si="1"/>
        <v>0</v>
      </c>
      <c r="J98" s="41">
        <f t="shared" si="4"/>
        <v>50</v>
      </c>
      <c r="K98" s="42">
        <f t="shared" si="5"/>
        <v>0</v>
      </c>
      <c r="L98" s="41"/>
    </row>
    <row r="99" spans="1:12" s="3" customFormat="1" ht="33.950000000000003" customHeight="1" x14ac:dyDescent="0.25">
      <c r="A99" s="35">
        <v>87</v>
      </c>
      <c r="B99" s="10" t="s">
        <v>63</v>
      </c>
      <c r="C99" s="19" t="s">
        <v>28</v>
      </c>
      <c r="D99" s="25"/>
      <c r="E99" s="28">
        <v>7</v>
      </c>
      <c r="F99" s="24">
        <v>0.08</v>
      </c>
      <c r="G99" s="25">
        <f t="shared" si="0"/>
        <v>0</v>
      </c>
      <c r="H99" s="28">
        <v>7</v>
      </c>
      <c r="I99" s="25">
        <f t="shared" si="1"/>
        <v>0</v>
      </c>
      <c r="J99" s="41">
        <f t="shared" si="4"/>
        <v>14</v>
      </c>
      <c r="K99" s="42">
        <f t="shared" si="5"/>
        <v>0</v>
      </c>
      <c r="L99" s="41"/>
    </row>
    <row r="100" spans="1:12" s="3" customFormat="1" ht="33.950000000000003" customHeight="1" x14ac:dyDescent="0.25">
      <c r="A100" s="35">
        <v>88</v>
      </c>
      <c r="B100" s="12" t="s">
        <v>64</v>
      </c>
      <c r="C100" s="19" t="s">
        <v>23</v>
      </c>
      <c r="D100" s="22"/>
      <c r="E100" s="28">
        <v>15</v>
      </c>
      <c r="F100" s="24">
        <v>0.08</v>
      </c>
      <c r="G100" s="25">
        <f t="shared" si="0"/>
        <v>0</v>
      </c>
      <c r="H100" s="28">
        <v>14</v>
      </c>
      <c r="I100" s="25">
        <f t="shared" si="1"/>
        <v>0</v>
      </c>
      <c r="J100" s="41">
        <f t="shared" si="4"/>
        <v>29</v>
      </c>
      <c r="K100" s="42">
        <f t="shared" si="5"/>
        <v>0</v>
      </c>
      <c r="L100" s="41"/>
    </row>
    <row r="101" spans="1:12" s="3" customFormat="1" ht="33.950000000000003" customHeight="1" x14ac:dyDescent="0.25">
      <c r="A101" s="35">
        <v>89</v>
      </c>
      <c r="B101" s="14" t="s">
        <v>165</v>
      </c>
      <c r="C101" s="19" t="s">
        <v>28</v>
      </c>
      <c r="D101" s="22"/>
      <c r="E101" s="28">
        <v>24</v>
      </c>
      <c r="F101" s="24">
        <v>0.08</v>
      </c>
      <c r="G101" s="25">
        <f t="shared" si="0"/>
        <v>0</v>
      </c>
      <c r="H101" s="28">
        <v>23</v>
      </c>
      <c r="I101" s="25">
        <f t="shared" si="1"/>
        <v>0</v>
      </c>
      <c r="J101" s="41">
        <f t="shared" si="4"/>
        <v>47</v>
      </c>
      <c r="K101" s="42">
        <f t="shared" si="5"/>
        <v>0</v>
      </c>
      <c r="L101" s="41"/>
    </row>
    <row r="102" spans="1:12" s="3" customFormat="1" ht="33.950000000000003" customHeight="1" x14ac:dyDescent="0.25">
      <c r="A102" s="35">
        <v>90</v>
      </c>
      <c r="B102" s="14" t="s">
        <v>156</v>
      </c>
      <c r="C102" s="18" t="s">
        <v>23</v>
      </c>
      <c r="D102" s="22"/>
      <c r="E102" s="28">
        <v>12</v>
      </c>
      <c r="F102" s="24">
        <v>0.08</v>
      </c>
      <c r="G102" s="25">
        <f t="shared" si="0"/>
        <v>0</v>
      </c>
      <c r="H102" s="28">
        <v>12</v>
      </c>
      <c r="I102" s="25">
        <f t="shared" si="1"/>
        <v>0</v>
      </c>
      <c r="J102" s="41">
        <f t="shared" si="4"/>
        <v>24</v>
      </c>
      <c r="K102" s="42">
        <f t="shared" si="5"/>
        <v>0</v>
      </c>
      <c r="L102" s="41"/>
    </row>
    <row r="103" spans="1:12" s="3" customFormat="1" ht="33.950000000000003" customHeight="1" x14ac:dyDescent="0.25">
      <c r="A103" s="35">
        <v>91</v>
      </c>
      <c r="B103" s="12" t="s">
        <v>65</v>
      </c>
      <c r="C103" s="18" t="s">
        <v>23</v>
      </c>
      <c r="D103" s="22"/>
      <c r="E103" s="28">
        <v>6</v>
      </c>
      <c r="F103" s="24">
        <v>0.08</v>
      </c>
      <c r="G103" s="25">
        <f t="shared" si="0"/>
        <v>0</v>
      </c>
      <c r="H103" s="28">
        <v>5</v>
      </c>
      <c r="I103" s="25">
        <f t="shared" si="1"/>
        <v>0</v>
      </c>
      <c r="J103" s="41">
        <f t="shared" si="4"/>
        <v>11</v>
      </c>
      <c r="K103" s="42">
        <f t="shared" si="5"/>
        <v>0</v>
      </c>
      <c r="L103" s="41"/>
    </row>
    <row r="104" spans="1:12" s="3" customFormat="1" ht="33.950000000000003" customHeight="1" x14ac:dyDescent="0.25">
      <c r="A104" s="35">
        <v>92</v>
      </c>
      <c r="B104" s="14" t="s">
        <v>66</v>
      </c>
      <c r="C104" s="18" t="s">
        <v>23</v>
      </c>
      <c r="D104" s="22"/>
      <c r="E104" s="28">
        <v>9</v>
      </c>
      <c r="F104" s="24">
        <v>0.08</v>
      </c>
      <c r="G104" s="25">
        <f t="shared" ref="G104:G141" si="6">D104*E104</f>
        <v>0</v>
      </c>
      <c r="H104" s="28">
        <v>9</v>
      </c>
      <c r="I104" s="25">
        <f t="shared" ref="I104:I141" si="7">D104*H104</f>
        <v>0</v>
      </c>
      <c r="J104" s="41">
        <f t="shared" si="4"/>
        <v>18</v>
      </c>
      <c r="K104" s="42">
        <f t="shared" si="5"/>
        <v>0</v>
      </c>
      <c r="L104" s="41"/>
    </row>
    <row r="105" spans="1:12" s="3" customFormat="1" ht="33.950000000000003" customHeight="1" x14ac:dyDescent="0.25">
      <c r="A105" s="35">
        <v>93</v>
      </c>
      <c r="B105" s="13" t="s">
        <v>67</v>
      </c>
      <c r="C105" s="18" t="s">
        <v>23</v>
      </c>
      <c r="D105" s="22"/>
      <c r="E105" s="28">
        <v>26</v>
      </c>
      <c r="F105" s="24">
        <v>0.08</v>
      </c>
      <c r="G105" s="25">
        <f t="shared" si="6"/>
        <v>0</v>
      </c>
      <c r="H105" s="28">
        <v>25</v>
      </c>
      <c r="I105" s="25">
        <f t="shared" si="7"/>
        <v>0</v>
      </c>
      <c r="J105" s="41">
        <f t="shared" si="4"/>
        <v>51</v>
      </c>
      <c r="K105" s="42">
        <f t="shared" si="5"/>
        <v>0</v>
      </c>
      <c r="L105" s="41"/>
    </row>
    <row r="106" spans="1:12" s="3" customFormat="1" ht="33.950000000000003" customHeight="1" x14ac:dyDescent="0.25">
      <c r="A106" s="35">
        <v>94</v>
      </c>
      <c r="B106" s="29" t="s">
        <v>68</v>
      </c>
      <c r="C106" s="20" t="s">
        <v>23</v>
      </c>
      <c r="D106" s="22"/>
      <c r="E106" s="28">
        <v>11</v>
      </c>
      <c r="F106" s="24">
        <v>0.08</v>
      </c>
      <c r="G106" s="25">
        <f t="shared" si="6"/>
        <v>0</v>
      </c>
      <c r="H106" s="28">
        <v>11</v>
      </c>
      <c r="I106" s="25">
        <f t="shared" si="7"/>
        <v>0</v>
      </c>
      <c r="J106" s="41">
        <f t="shared" si="4"/>
        <v>22</v>
      </c>
      <c r="K106" s="42">
        <f t="shared" si="5"/>
        <v>0</v>
      </c>
      <c r="L106" s="41"/>
    </row>
    <row r="107" spans="1:12" s="3" customFormat="1" ht="33.950000000000003" customHeight="1" x14ac:dyDescent="0.25">
      <c r="A107" s="35">
        <v>95</v>
      </c>
      <c r="B107" s="12" t="s">
        <v>142</v>
      </c>
      <c r="C107" s="20" t="s">
        <v>23</v>
      </c>
      <c r="D107" s="22"/>
      <c r="E107" s="28">
        <v>6</v>
      </c>
      <c r="F107" s="24">
        <v>0.08</v>
      </c>
      <c r="G107" s="25">
        <f t="shared" si="6"/>
        <v>0</v>
      </c>
      <c r="H107" s="28">
        <v>6</v>
      </c>
      <c r="I107" s="25">
        <f t="shared" si="7"/>
        <v>0</v>
      </c>
      <c r="J107" s="41">
        <f t="shared" si="4"/>
        <v>12</v>
      </c>
      <c r="K107" s="42">
        <f t="shared" si="5"/>
        <v>0</v>
      </c>
      <c r="L107" s="41"/>
    </row>
    <row r="108" spans="1:12" s="3" customFormat="1" ht="33.950000000000003" customHeight="1" x14ac:dyDescent="0.25">
      <c r="A108" s="35">
        <v>96</v>
      </c>
      <c r="B108" s="12" t="s">
        <v>69</v>
      </c>
      <c r="C108" s="18" t="s">
        <v>23</v>
      </c>
      <c r="D108" s="22"/>
      <c r="E108" s="28">
        <v>6</v>
      </c>
      <c r="F108" s="24">
        <v>0.08</v>
      </c>
      <c r="G108" s="25">
        <f t="shared" si="6"/>
        <v>0</v>
      </c>
      <c r="H108" s="28">
        <v>5</v>
      </c>
      <c r="I108" s="25">
        <f t="shared" si="7"/>
        <v>0</v>
      </c>
      <c r="J108" s="41">
        <f t="shared" si="4"/>
        <v>11</v>
      </c>
      <c r="K108" s="42">
        <f t="shared" si="5"/>
        <v>0</v>
      </c>
      <c r="L108" s="41"/>
    </row>
    <row r="109" spans="1:12" s="3" customFormat="1" ht="33.950000000000003" customHeight="1" x14ac:dyDescent="0.25">
      <c r="A109" s="35">
        <v>97</v>
      </c>
      <c r="B109" s="12" t="s">
        <v>70</v>
      </c>
      <c r="C109" s="19" t="s">
        <v>23</v>
      </c>
      <c r="D109" s="22"/>
      <c r="E109" s="28">
        <v>15</v>
      </c>
      <c r="F109" s="24">
        <v>0.08</v>
      </c>
      <c r="G109" s="25">
        <f t="shared" si="6"/>
        <v>0</v>
      </c>
      <c r="H109" s="28">
        <v>15</v>
      </c>
      <c r="I109" s="25">
        <f t="shared" si="7"/>
        <v>0</v>
      </c>
      <c r="J109" s="41">
        <f t="shared" si="4"/>
        <v>30</v>
      </c>
      <c r="K109" s="42">
        <f t="shared" si="5"/>
        <v>0</v>
      </c>
      <c r="L109" s="41"/>
    </row>
    <row r="110" spans="1:12" s="3" customFormat="1" ht="33.950000000000003" customHeight="1" x14ac:dyDescent="0.25">
      <c r="A110" s="35">
        <v>98</v>
      </c>
      <c r="B110" s="12" t="s">
        <v>71</v>
      </c>
      <c r="C110" s="18" t="s">
        <v>23</v>
      </c>
      <c r="D110" s="22"/>
      <c r="E110" s="28">
        <v>20</v>
      </c>
      <c r="F110" s="24">
        <v>0.08</v>
      </c>
      <c r="G110" s="25">
        <f t="shared" si="6"/>
        <v>0</v>
      </c>
      <c r="H110" s="28">
        <v>20</v>
      </c>
      <c r="I110" s="25">
        <f t="shared" si="7"/>
        <v>0</v>
      </c>
      <c r="J110" s="41">
        <f t="shared" si="4"/>
        <v>40</v>
      </c>
      <c r="K110" s="42">
        <f t="shared" si="5"/>
        <v>0</v>
      </c>
      <c r="L110" s="41"/>
    </row>
    <row r="111" spans="1:12" s="3" customFormat="1" ht="33.950000000000003" customHeight="1" x14ac:dyDescent="0.25">
      <c r="A111" s="35">
        <v>99</v>
      </c>
      <c r="B111" s="13" t="s">
        <v>72</v>
      </c>
      <c r="C111" s="18" t="s">
        <v>23</v>
      </c>
      <c r="D111" s="22"/>
      <c r="E111" s="28">
        <v>21</v>
      </c>
      <c r="F111" s="24">
        <v>0.08</v>
      </c>
      <c r="G111" s="25">
        <f t="shared" si="6"/>
        <v>0</v>
      </c>
      <c r="H111" s="28">
        <v>20</v>
      </c>
      <c r="I111" s="25">
        <f t="shared" si="7"/>
        <v>0</v>
      </c>
      <c r="J111" s="41">
        <f t="shared" si="4"/>
        <v>41</v>
      </c>
      <c r="K111" s="42">
        <f t="shared" si="5"/>
        <v>0</v>
      </c>
      <c r="L111" s="41"/>
    </row>
    <row r="112" spans="1:12" s="3" customFormat="1" ht="33.950000000000003" customHeight="1" x14ac:dyDescent="0.25">
      <c r="A112" s="35">
        <v>100</v>
      </c>
      <c r="B112" s="12" t="s">
        <v>73</v>
      </c>
      <c r="C112" s="21" t="s">
        <v>23</v>
      </c>
      <c r="D112" s="22"/>
      <c r="E112" s="28">
        <v>26</v>
      </c>
      <c r="F112" s="24">
        <v>0.08</v>
      </c>
      <c r="G112" s="25">
        <f t="shared" si="6"/>
        <v>0</v>
      </c>
      <c r="H112" s="28">
        <v>25</v>
      </c>
      <c r="I112" s="25">
        <f t="shared" si="7"/>
        <v>0</v>
      </c>
      <c r="J112" s="41">
        <f t="shared" si="4"/>
        <v>51</v>
      </c>
      <c r="K112" s="42">
        <f t="shared" si="5"/>
        <v>0</v>
      </c>
      <c r="L112" s="41"/>
    </row>
    <row r="113" spans="1:12" s="3" customFormat="1" ht="33.950000000000003" customHeight="1" x14ac:dyDescent="0.25">
      <c r="A113" s="35">
        <v>101</v>
      </c>
      <c r="B113" s="13" t="s">
        <v>164</v>
      </c>
      <c r="C113" s="18" t="s">
        <v>23</v>
      </c>
      <c r="D113" s="22"/>
      <c r="E113" s="28">
        <v>6</v>
      </c>
      <c r="F113" s="24">
        <v>0.08</v>
      </c>
      <c r="G113" s="25">
        <f t="shared" si="6"/>
        <v>0</v>
      </c>
      <c r="H113" s="28">
        <v>6</v>
      </c>
      <c r="I113" s="25">
        <f t="shared" si="7"/>
        <v>0</v>
      </c>
      <c r="J113" s="41">
        <f t="shared" si="4"/>
        <v>12</v>
      </c>
      <c r="K113" s="42">
        <f t="shared" si="5"/>
        <v>0</v>
      </c>
      <c r="L113" s="41"/>
    </row>
    <row r="114" spans="1:12" s="3" customFormat="1" ht="33.950000000000003" customHeight="1" x14ac:dyDescent="0.25">
      <c r="A114" s="35">
        <v>102</v>
      </c>
      <c r="B114" s="12" t="s">
        <v>74</v>
      </c>
      <c r="C114" s="18" t="s">
        <v>23</v>
      </c>
      <c r="D114" s="22"/>
      <c r="E114" s="28">
        <v>14</v>
      </c>
      <c r="F114" s="24">
        <v>0.08</v>
      </c>
      <c r="G114" s="25">
        <f t="shared" si="6"/>
        <v>0</v>
      </c>
      <c r="H114" s="28">
        <v>14</v>
      </c>
      <c r="I114" s="25">
        <f t="shared" si="7"/>
        <v>0</v>
      </c>
      <c r="J114" s="41">
        <f t="shared" si="4"/>
        <v>28</v>
      </c>
      <c r="K114" s="42">
        <f t="shared" si="5"/>
        <v>0</v>
      </c>
      <c r="L114" s="41"/>
    </row>
    <row r="115" spans="1:12" s="3" customFormat="1" ht="33.950000000000003" customHeight="1" x14ac:dyDescent="0.25">
      <c r="A115" s="35">
        <v>103</v>
      </c>
      <c r="B115" s="12" t="s">
        <v>75</v>
      </c>
      <c r="C115" s="18" t="s">
        <v>23</v>
      </c>
      <c r="D115" s="22"/>
      <c r="E115" s="28">
        <v>21</v>
      </c>
      <c r="F115" s="24">
        <v>0.08</v>
      </c>
      <c r="G115" s="25">
        <f t="shared" si="6"/>
        <v>0</v>
      </c>
      <c r="H115" s="28">
        <v>21</v>
      </c>
      <c r="I115" s="25">
        <f t="shared" si="7"/>
        <v>0</v>
      </c>
      <c r="J115" s="41">
        <f t="shared" si="4"/>
        <v>42</v>
      </c>
      <c r="K115" s="42">
        <f t="shared" si="5"/>
        <v>0</v>
      </c>
      <c r="L115" s="41"/>
    </row>
    <row r="116" spans="1:12" s="3" customFormat="1" ht="33.950000000000003" customHeight="1" x14ac:dyDescent="0.25">
      <c r="A116" s="35">
        <v>104</v>
      </c>
      <c r="B116" s="12" t="s">
        <v>76</v>
      </c>
      <c r="C116" s="18" t="s">
        <v>28</v>
      </c>
      <c r="D116" s="22"/>
      <c r="E116" s="28">
        <v>37</v>
      </c>
      <c r="F116" s="24">
        <v>0.08</v>
      </c>
      <c r="G116" s="25">
        <f t="shared" si="6"/>
        <v>0</v>
      </c>
      <c r="H116" s="28">
        <v>36</v>
      </c>
      <c r="I116" s="25">
        <f t="shared" si="7"/>
        <v>0</v>
      </c>
      <c r="J116" s="41">
        <f t="shared" si="4"/>
        <v>73</v>
      </c>
      <c r="K116" s="42">
        <f t="shared" si="5"/>
        <v>0</v>
      </c>
      <c r="L116" s="41"/>
    </row>
    <row r="117" spans="1:12" s="3" customFormat="1" ht="33.950000000000003" customHeight="1" x14ac:dyDescent="0.25">
      <c r="A117" s="35">
        <v>105</v>
      </c>
      <c r="B117" s="12" t="s">
        <v>154</v>
      </c>
      <c r="C117" s="18" t="s">
        <v>23</v>
      </c>
      <c r="D117" s="22"/>
      <c r="E117" s="28">
        <v>12</v>
      </c>
      <c r="F117" s="24">
        <v>0.08</v>
      </c>
      <c r="G117" s="25">
        <f t="shared" si="6"/>
        <v>0</v>
      </c>
      <c r="H117" s="28">
        <v>11</v>
      </c>
      <c r="I117" s="25">
        <f t="shared" si="7"/>
        <v>0</v>
      </c>
      <c r="J117" s="41">
        <f t="shared" si="4"/>
        <v>23</v>
      </c>
      <c r="K117" s="42">
        <f t="shared" si="5"/>
        <v>0</v>
      </c>
      <c r="L117" s="41"/>
    </row>
    <row r="118" spans="1:12" s="3" customFormat="1" ht="33.950000000000003" customHeight="1" x14ac:dyDescent="0.25">
      <c r="A118" s="35">
        <v>106</v>
      </c>
      <c r="B118" s="12" t="s">
        <v>77</v>
      </c>
      <c r="C118" s="18" t="s">
        <v>28</v>
      </c>
      <c r="D118" s="22"/>
      <c r="E118" s="28">
        <v>63</v>
      </c>
      <c r="F118" s="24">
        <v>0.08</v>
      </c>
      <c r="G118" s="25">
        <f t="shared" si="6"/>
        <v>0</v>
      </c>
      <c r="H118" s="28">
        <v>62</v>
      </c>
      <c r="I118" s="25">
        <f t="shared" si="7"/>
        <v>0</v>
      </c>
      <c r="J118" s="41">
        <f t="shared" si="4"/>
        <v>125</v>
      </c>
      <c r="K118" s="42">
        <f t="shared" si="5"/>
        <v>0</v>
      </c>
      <c r="L118" s="41"/>
    </row>
    <row r="119" spans="1:12" s="3" customFormat="1" ht="33.950000000000003" customHeight="1" x14ac:dyDescent="0.25">
      <c r="A119" s="35">
        <v>107</v>
      </c>
      <c r="B119" s="15" t="s">
        <v>78</v>
      </c>
      <c r="C119" s="18" t="s">
        <v>23</v>
      </c>
      <c r="D119" s="22"/>
      <c r="E119" s="28">
        <v>19</v>
      </c>
      <c r="F119" s="24">
        <v>0.08</v>
      </c>
      <c r="G119" s="25">
        <f t="shared" si="6"/>
        <v>0</v>
      </c>
      <c r="H119" s="28">
        <v>18</v>
      </c>
      <c r="I119" s="25">
        <f t="shared" si="7"/>
        <v>0</v>
      </c>
      <c r="J119" s="41">
        <f t="shared" si="4"/>
        <v>37</v>
      </c>
      <c r="K119" s="42">
        <f t="shared" si="5"/>
        <v>0</v>
      </c>
      <c r="L119" s="41"/>
    </row>
    <row r="120" spans="1:12" s="3" customFormat="1" ht="33.950000000000003" customHeight="1" x14ac:dyDescent="0.25">
      <c r="A120" s="35">
        <v>108</v>
      </c>
      <c r="B120" s="14" t="s">
        <v>125</v>
      </c>
      <c r="C120" s="18" t="s">
        <v>23</v>
      </c>
      <c r="D120" s="22"/>
      <c r="E120" s="28">
        <v>6</v>
      </c>
      <c r="F120" s="24">
        <v>0.08</v>
      </c>
      <c r="G120" s="25">
        <f t="shared" si="6"/>
        <v>0</v>
      </c>
      <c r="H120" s="28">
        <v>5</v>
      </c>
      <c r="I120" s="25">
        <f t="shared" si="7"/>
        <v>0</v>
      </c>
      <c r="J120" s="41">
        <f t="shared" si="4"/>
        <v>11</v>
      </c>
      <c r="K120" s="42">
        <f t="shared" si="5"/>
        <v>0</v>
      </c>
      <c r="L120" s="41"/>
    </row>
    <row r="121" spans="1:12" s="3" customFormat="1" ht="33.950000000000003" customHeight="1" x14ac:dyDescent="0.25">
      <c r="A121" s="35">
        <v>109</v>
      </c>
      <c r="B121" s="12" t="s">
        <v>96</v>
      </c>
      <c r="C121" s="18" t="s">
        <v>23</v>
      </c>
      <c r="D121" s="22"/>
      <c r="E121" s="28">
        <v>14</v>
      </c>
      <c r="F121" s="24">
        <v>0.08</v>
      </c>
      <c r="G121" s="25">
        <f t="shared" si="6"/>
        <v>0</v>
      </c>
      <c r="H121" s="28">
        <v>13</v>
      </c>
      <c r="I121" s="25">
        <f t="shared" si="7"/>
        <v>0</v>
      </c>
      <c r="J121" s="41">
        <f t="shared" si="4"/>
        <v>27</v>
      </c>
      <c r="K121" s="42">
        <f t="shared" si="5"/>
        <v>0</v>
      </c>
      <c r="L121" s="41"/>
    </row>
    <row r="122" spans="1:12" s="3" customFormat="1" ht="33.950000000000003" customHeight="1" x14ac:dyDescent="0.25">
      <c r="A122" s="35">
        <v>110</v>
      </c>
      <c r="B122" s="14" t="s">
        <v>79</v>
      </c>
      <c r="C122" s="18" t="s">
        <v>23</v>
      </c>
      <c r="D122" s="22"/>
      <c r="E122" s="28">
        <v>12</v>
      </c>
      <c r="F122" s="24">
        <v>0.08</v>
      </c>
      <c r="G122" s="25">
        <f t="shared" si="6"/>
        <v>0</v>
      </c>
      <c r="H122" s="28">
        <v>11</v>
      </c>
      <c r="I122" s="25">
        <f t="shared" si="7"/>
        <v>0</v>
      </c>
      <c r="J122" s="41">
        <f t="shared" si="4"/>
        <v>23</v>
      </c>
      <c r="K122" s="42">
        <f t="shared" si="5"/>
        <v>0</v>
      </c>
      <c r="L122" s="41"/>
    </row>
    <row r="123" spans="1:12" s="3" customFormat="1" ht="33.950000000000003" customHeight="1" x14ac:dyDescent="0.25">
      <c r="A123" s="35">
        <v>111</v>
      </c>
      <c r="B123" s="14" t="s">
        <v>143</v>
      </c>
      <c r="C123" s="18" t="s">
        <v>23</v>
      </c>
      <c r="D123" s="22"/>
      <c r="E123" s="28">
        <v>9</v>
      </c>
      <c r="F123" s="24">
        <v>0.08</v>
      </c>
      <c r="G123" s="25">
        <f t="shared" si="6"/>
        <v>0</v>
      </c>
      <c r="H123" s="28">
        <v>9</v>
      </c>
      <c r="I123" s="25">
        <f t="shared" si="7"/>
        <v>0</v>
      </c>
      <c r="J123" s="41">
        <f t="shared" si="4"/>
        <v>18</v>
      </c>
      <c r="K123" s="42">
        <f t="shared" si="5"/>
        <v>0</v>
      </c>
      <c r="L123" s="41"/>
    </row>
    <row r="124" spans="1:12" s="3" customFormat="1" ht="33.950000000000003" customHeight="1" x14ac:dyDescent="0.25">
      <c r="A124" s="35">
        <v>112</v>
      </c>
      <c r="B124" s="12" t="s">
        <v>80</v>
      </c>
      <c r="C124" s="18" t="s">
        <v>23</v>
      </c>
      <c r="D124" s="22"/>
      <c r="E124" s="28">
        <v>19</v>
      </c>
      <c r="F124" s="24">
        <v>0.08</v>
      </c>
      <c r="G124" s="25">
        <f t="shared" si="6"/>
        <v>0</v>
      </c>
      <c r="H124" s="28">
        <v>18</v>
      </c>
      <c r="I124" s="25">
        <f t="shared" si="7"/>
        <v>0</v>
      </c>
      <c r="J124" s="41">
        <f t="shared" si="4"/>
        <v>37</v>
      </c>
      <c r="K124" s="42">
        <f t="shared" si="5"/>
        <v>0</v>
      </c>
      <c r="L124" s="41"/>
    </row>
    <row r="125" spans="1:12" s="3" customFormat="1" ht="33.950000000000003" customHeight="1" x14ac:dyDescent="0.25">
      <c r="A125" s="35">
        <v>113</v>
      </c>
      <c r="B125" s="13" t="s">
        <v>81</v>
      </c>
      <c r="C125" s="18" t="s">
        <v>23</v>
      </c>
      <c r="D125" s="22"/>
      <c r="E125" s="28">
        <v>10</v>
      </c>
      <c r="F125" s="24">
        <v>0.08</v>
      </c>
      <c r="G125" s="25">
        <f t="shared" si="6"/>
        <v>0</v>
      </c>
      <c r="H125" s="28">
        <v>9</v>
      </c>
      <c r="I125" s="25">
        <f t="shared" si="7"/>
        <v>0</v>
      </c>
      <c r="J125" s="41">
        <f t="shared" si="4"/>
        <v>19</v>
      </c>
      <c r="K125" s="42">
        <f t="shared" si="5"/>
        <v>0</v>
      </c>
      <c r="L125" s="41"/>
    </row>
    <row r="126" spans="1:12" s="3" customFormat="1" ht="33.950000000000003" customHeight="1" x14ac:dyDescent="0.25">
      <c r="A126" s="35">
        <v>114</v>
      </c>
      <c r="B126" s="13" t="s">
        <v>82</v>
      </c>
      <c r="C126" s="18" t="s">
        <v>23</v>
      </c>
      <c r="D126" s="22"/>
      <c r="E126" s="28">
        <v>9</v>
      </c>
      <c r="F126" s="24">
        <v>0.08</v>
      </c>
      <c r="G126" s="25">
        <f t="shared" si="6"/>
        <v>0</v>
      </c>
      <c r="H126" s="28">
        <v>8</v>
      </c>
      <c r="I126" s="25">
        <f t="shared" si="7"/>
        <v>0</v>
      </c>
      <c r="J126" s="41">
        <f t="shared" si="4"/>
        <v>17</v>
      </c>
      <c r="K126" s="42">
        <f t="shared" si="5"/>
        <v>0</v>
      </c>
      <c r="L126" s="41"/>
    </row>
    <row r="127" spans="1:12" s="3" customFormat="1" ht="33.950000000000003" customHeight="1" x14ac:dyDescent="0.25">
      <c r="A127" s="35">
        <v>115</v>
      </c>
      <c r="B127" s="16" t="s">
        <v>83</v>
      </c>
      <c r="C127" s="18" t="s">
        <v>28</v>
      </c>
      <c r="D127" s="22"/>
      <c r="E127" s="28">
        <v>20</v>
      </c>
      <c r="F127" s="24">
        <v>0.08</v>
      </c>
      <c r="G127" s="25">
        <f t="shared" si="6"/>
        <v>0</v>
      </c>
      <c r="H127" s="28">
        <v>19</v>
      </c>
      <c r="I127" s="25">
        <f t="shared" si="7"/>
        <v>0</v>
      </c>
      <c r="J127" s="41">
        <f t="shared" si="4"/>
        <v>39</v>
      </c>
      <c r="K127" s="42">
        <f t="shared" si="5"/>
        <v>0</v>
      </c>
      <c r="L127" s="41"/>
    </row>
    <row r="128" spans="1:12" s="3" customFormat="1" ht="33.950000000000003" customHeight="1" x14ac:dyDescent="0.25">
      <c r="A128" s="35">
        <v>116</v>
      </c>
      <c r="B128" s="14" t="s">
        <v>144</v>
      </c>
      <c r="C128" s="18" t="s">
        <v>23</v>
      </c>
      <c r="D128" s="22"/>
      <c r="E128" s="28">
        <v>9</v>
      </c>
      <c r="F128" s="24">
        <v>0.08</v>
      </c>
      <c r="G128" s="25">
        <f t="shared" si="6"/>
        <v>0</v>
      </c>
      <c r="H128" s="28">
        <v>8</v>
      </c>
      <c r="I128" s="25">
        <f t="shared" si="7"/>
        <v>0</v>
      </c>
      <c r="J128" s="41">
        <f t="shared" si="4"/>
        <v>17</v>
      </c>
      <c r="K128" s="42">
        <f t="shared" si="5"/>
        <v>0</v>
      </c>
      <c r="L128" s="41"/>
    </row>
    <row r="129" spans="1:12" s="3" customFormat="1" ht="33.950000000000003" customHeight="1" x14ac:dyDescent="0.25">
      <c r="A129" s="35">
        <v>117</v>
      </c>
      <c r="B129" s="13" t="s">
        <v>84</v>
      </c>
      <c r="C129" s="19" t="s">
        <v>23</v>
      </c>
      <c r="D129" s="22"/>
      <c r="E129" s="28">
        <v>13</v>
      </c>
      <c r="F129" s="24">
        <v>0.08</v>
      </c>
      <c r="G129" s="25">
        <f t="shared" si="6"/>
        <v>0</v>
      </c>
      <c r="H129" s="28">
        <v>13</v>
      </c>
      <c r="I129" s="25">
        <f t="shared" si="7"/>
        <v>0</v>
      </c>
      <c r="J129" s="41">
        <f t="shared" si="4"/>
        <v>26</v>
      </c>
      <c r="K129" s="42">
        <f t="shared" si="5"/>
        <v>0</v>
      </c>
      <c r="L129" s="41"/>
    </row>
    <row r="130" spans="1:12" s="3" customFormat="1" ht="33.950000000000003" customHeight="1" x14ac:dyDescent="0.25">
      <c r="A130" s="35">
        <v>118</v>
      </c>
      <c r="B130" s="13" t="s">
        <v>85</v>
      </c>
      <c r="C130" s="19" t="s">
        <v>23</v>
      </c>
      <c r="D130" s="22"/>
      <c r="E130" s="28">
        <v>71</v>
      </c>
      <c r="F130" s="24">
        <v>0.08</v>
      </c>
      <c r="G130" s="25">
        <f t="shared" si="6"/>
        <v>0</v>
      </c>
      <c r="H130" s="28">
        <v>71</v>
      </c>
      <c r="I130" s="25">
        <f t="shared" si="7"/>
        <v>0</v>
      </c>
      <c r="J130" s="41">
        <f t="shared" si="4"/>
        <v>142</v>
      </c>
      <c r="K130" s="42">
        <f t="shared" si="5"/>
        <v>0</v>
      </c>
      <c r="L130" s="41"/>
    </row>
    <row r="131" spans="1:12" s="3" customFormat="1" ht="33.950000000000003" customHeight="1" x14ac:dyDescent="0.25">
      <c r="A131" s="35">
        <v>119</v>
      </c>
      <c r="B131" s="12" t="s">
        <v>86</v>
      </c>
      <c r="C131" s="18" t="s">
        <v>23</v>
      </c>
      <c r="D131" s="22"/>
      <c r="E131" s="28">
        <v>57</v>
      </c>
      <c r="F131" s="24">
        <v>0.08</v>
      </c>
      <c r="G131" s="25">
        <f t="shared" si="6"/>
        <v>0</v>
      </c>
      <c r="H131" s="28">
        <v>57</v>
      </c>
      <c r="I131" s="25">
        <f t="shared" si="7"/>
        <v>0</v>
      </c>
      <c r="J131" s="41">
        <f t="shared" si="4"/>
        <v>114</v>
      </c>
      <c r="K131" s="42">
        <f t="shared" si="5"/>
        <v>0</v>
      </c>
      <c r="L131" s="41"/>
    </row>
    <row r="132" spans="1:12" s="3" customFormat="1" ht="33.950000000000003" customHeight="1" x14ac:dyDescent="0.25">
      <c r="A132" s="35">
        <v>120</v>
      </c>
      <c r="B132" s="12" t="s">
        <v>87</v>
      </c>
      <c r="C132" s="18" t="s">
        <v>23</v>
      </c>
      <c r="D132" s="22"/>
      <c r="E132" s="28">
        <v>66</v>
      </c>
      <c r="F132" s="24">
        <v>0.08</v>
      </c>
      <c r="G132" s="25">
        <f t="shared" si="6"/>
        <v>0</v>
      </c>
      <c r="H132" s="28">
        <v>65</v>
      </c>
      <c r="I132" s="25">
        <f t="shared" si="7"/>
        <v>0</v>
      </c>
      <c r="J132" s="41">
        <f t="shared" si="4"/>
        <v>131</v>
      </c>
      <c r="K132" s="42">
        <f t="shared" si="5"/>
        <v>0</v>
      </c>
      <c r="L132" s="41"/>
    </row>
    <row r="133" spans="1:12" s="3" customFormat="1" ht="33.950000000000003" customHeight="1" x14ac:dyDescent="0.25">
      <c r="A133" s="35">
        <v>121</v>
      </c>
      <c r="B133" s="14" t="s">
        <v>163</v>
      </c>
      <c r="C133" s="18" t="s">
        <v>28</v>
      </c>
      <c r="D133" s="22"/>
      <c r="E133" s="28">
        <v>4</v>
      </c>
      <c r="F133" s="24">
        <v>0.08</v>
      </c>
      <c r="G133" s="25">
        <f t="shared" si="6"/>
        <v>0</v>
      </c>
      <c r="H133" s="28">
        <v>4</v>
      </c>
      <c r="I133" s="25">
        <f t="shared" si="7"/>
        <v>0</v>
      </c>
      <c r="J133" s="41">
        <f t="shared" si="4"/>
        <v>8</v>
      </c>
      <c r="K133" s="42">
        <f t="shared" si="5"/>
        <v>0</v>
      </c>
      <c r="L133" s="41"/>
    </row>
    <row r="134" spans="1:12" s="3" customFormat="1" ht="33.950000000000003" customHeight="1" x14ac:dyDescent="0.25">
      <c r="A134" s="35">
        <v>122</v>
      </c>
      <c r="B134" s="12" t="s">
        <v>88</v>
      </c>
      <c r="C134" s="19" t="s">
        <v>23</v>
      </c>
      <c r="D134" s="22"/>
      <c r="E134" s="23">
        <v>9</v>
      </c>
      <c r="F134" s="24">
        <v>0.08</v>
      </c>
      <c r="G134" s="25">
        <f t="shared" si="6"/>
        <v>0</v>
      </c>
      <c r="H134" s="23">
        <v>9</v>
      </c>
      <c r="I134" s="25">
        <f t="shared" si="7"/>
        <v>0</v>
      </c>
      <c r="J134" s="41">
        <f t="shared" si="4"/>
        <v>18</v>
      </c>
      <c r="K134" s="42">
        <f t="shared" si="5"/>
        <v>0</v>
      </c>
      <c r="L134" s="41"/>
    </row>
    <row r="135" spans="1:12" s="3" customFormat="1" ht="33.950000000000003" customHeight="1" x14ac:dyDescent="0.25">
      <c r="A135" s="35">
        <v>123</v>
      </c>
      <c r="B135" s="12" t="s">
        <v>90</v>
      </c>
      <c r="C135" s="19" t="s">
        <v>23</v>
      </c>
      <c r="D135" s="22"/>
      <c r="E135" s="23">
        <v>19</v>
      </c>
      <c r="F135" s="24">
        <v>0.08</v>
      </c>
      <c r="G135" s="25">
        <f t="shared" si="6"/>
        <v>0</v>
      </c>
      <c r="H135" s="23">
        <v>19</v>
      </c>
      <c r="I135" s="25">
        <f t="shared" si="7"/>
        <v>0</v>
      </c>
      <c r="J135" s="41">
        <f t="shared" si="4"/>
        <v>38</v>
      </c>
      <c r="K135" s="42">
        <f t="shared" si="5"/>
        <v>0</v>
      </c>
      <c r="L135" s="41"/>
    </row>
    <row r="136" spans="1:12" s="3" customFormat="1" ht="33.950000000000003" customHeight="1" x14ac:dyDescent="0.25">
      <c r="A136" s="35">
        <v>124</v>
      </c>
      <c r="B136" s="12" t="s">
        <v>158</v>
      </c>
      <c r="C136" s="19" t="s">
        <v>23</v>
      </c>
      <c r="D136" s="22"/>
      <c r="E136" s="23">
        <v>13</v>
      </c>
      <c r="F136" s="24">
        <v>0.08</v>
      </c>
      <c r="G136" s="25">
        <f t="shared" si="6"/>
        <v>0</v>
      </c>
      <c r="H136" s="23">
        <v>13</v>
      </c>
      <c r="I136" s="25">
        <f t="shared" si="7"/>
        <v>0</v>
      </c>
      <c r="J136" s="41">
        <f t="shared" si="4"/>
        <v>26</v>
      </c>
      <c r="K136" s="42">
        <f t="shared" si="5"/>
        <v>0</v>
      </c>
      <c r="L136" s="41"/>
    </row>
    <row r="137" spans="1:12" s="3" customFormat="1" ht="33.950000000000003" customHeight="1" x14ac:dyDescent="0.25">
      <c r="A137" s="35">
        <v>125</v>
      </c>
      <c r="B137" s="12" t="s">
        <v>91</v>
      </c>
      <c r="C137" s="19" t="s">
        <v>23</v>
      </c>
      <c r="D137" s="22"/>
      <c r="E137" s="23">
        <v>84</v>
      </c>
      <c r="F137" s="24">
        <v>0.08</v>
      </c>
      <c r="G137" s="25">
        <f t="shared" si="6"/>
        <v>0</v>
      </c>
      <c r="H137" s="23">
        <v>84</v>
      </c>
      <c r="I137" s="25">
        <f t="shared" si="7"/>
        <v>0</v>
      </c>
      <c r="J137" s="41">
        <f t="shared" si="4"/>
        <v>168</v>
      </c>
      <c r="K137" s="42">
        <f t="shared" si="5"/>
        <v>0</v>
      </c>
      <c r="L137" s="41"/>
    </row>
    <row r="138" spans="1:12" s="3" customFormat="1" ht="33.950000000000003" customHeight="1" x14ac:dyDescent="0.25">
      <c r="A138" s="35">
        <v>126</v>
      </c>
      <c r="B138" s="12" t="s">
        <v>92</v>
      </c>
      <c r="C138" s="19" t="s">
        <v>23</v>
      </c>
      <c r="D138" s="22"/>
      <c r="E138" s="23">
        <v>16</v>
      </c>
      <c r="F138" s="24">
        <v>0.08</v>
      </c>
      <c r="G138" s="25">
        <f t="shared" si="6"/>
        <v>0</v>
      </c>
      <c r="H138" s="23">
        <v>16</v>
      </c>
      <c r="I138" s="25">
        <f t="shared" si="7"/>
        <v>0</v>
      </c>
      <c r="J138" s="41">
        <f t="shared" si="4"/>
        <v>32</v>
      </c>
      <c r="K138" s="42">
        <f t="shared" si="5"/>
        <v>0</v>
      </c>
      <c r="L138" s="41"/>
    </row>
    <row r="139" spans="1:12" s="3" customFormat="1" ht="33.950000000000003" customHeight="1" x14ac:dyDescent="0.25">
      <c r="A139" s="35">
        <v>127</v>
      </c>
      <c r="B139" s="12" t="s">
        <v>93</v>
      </c>
      <c r="C139" s="19" t="s">
        <v>28</v>
      </c>
      <c r="D139" s="22"/>
      <c r="E139" s="23">
        <v>30</v>
      </c>
      <c r="F139" s="24">
        <v>0.08</v>
      </c>
      <c r="G139" s="25">
        <f t="shared" si="6"/>
        <v>0</v>
      </c>
      <c r="H139" s="23">
        <v>29</v>
      </c>
      <c r="I139" s="25">
        <f t="shared" si="7"/>
        <v>0</v>
      </c>
      <c r="J139" s="41">
        <f t="shared" si="4"/>
        <v>59</v>
      </c>
      <c r="K139" s="42">
        <f t="shared" si="5"/>
        <v>0</v>
      </c>
      <c r="L139" s="41"/>
    </row>
    <row r="140" spans="1:12" s="3" customFormat="1" ht="33.950000000000003" customHeight="1" x14ac:dyDescent="0.25">
      <c r="A140" s="35">
        <v>128</v>
      </c>
      <c r="B140" s="12" t="s">
        <v>95</v>
      </c>
      <c r="C140" s="19" t="s">
        <v>23</v>
      </c>
      <c r="D140" s="22"/>
      <c r="E140" s="23">
        <v>8</v>
      </c>
      <c r="F140" s="24">
        <v>0.08</v>
      </c>
      <c r="G140" s="25">
        <f t="shared" si="6"/>
        <v>0</v>
      </c>
      <c r="H140" s="23">
        <v>8</v>
      </c>
      <c r="I140" s="25">
        <f t="shared" si="7"/>
        <v>0</v>
      </c>
      <c r="J140" s="41">
        <f t="shared" si="4"/>
        <v>16</v>
      </c>
      <c r="K140" s="42">
        <f t="shared" si="5"/>
        <v>0</v>
      </c>
      <c r="L140" s="41"/>
    </row>
    <row r="141" spans="1:12" s="3" customFormat="1" ht="33.950000000000003" customHeight="1" thickBot="1" x14ac:dyDescent="0.3">
      <c r="A141" s="35">
        <v>129</v>
      </c>
      <c r="B141" s="12" t="s">
        <v>97</v>
      </c>
      <c r="C141" s="19" t="s">
        <v>23</v>
      </c>
      <c r="D141" s="22"/>
      <c r="E141" s="23">
        <v>8</v>
      </c>
      <c r="F141" s="24">
        <v>0.08</v>
      </c>
      <c r="G141" s="44">
        <f t="shared" si="6"/>
        <v>0</v>
      </c>
      <c r="H141" s="23">
        <v>7</v>
      </c>
      <c r="I141" s="44">
        <f t="shared" si="7"/>
        <v>0</v>
      </c>
      <c r="J141" s="41">
        <f t="shared" si="4"/>
        <v>15</v>
      </c>
      <c r="K141" s="43">
        <f t="shared" si="5"/>
        <v>0</v>
      </c>
      <c r="L141" s="41"/>
    </row>
    <row r="142" spans="1:12" s="3" customFormat="1" ht="29.25" customHeight="1" thickBot="1" x14ac:dyDescent="0.3">
      <c r="A142" s="171" t="s">
        <v>98</v>
      </c>
      <c r="B142" s="171"/>
      <c r="C142" s="171"/>
      <c r="D142" s="171"/>
      <c r="E142" s="171"/>
      <c r="F142" s="172"/>
      <c r="G142" s="45">
        <f>SUM(G13:G141)</f>
        <v>0</v>
      </c>
      <c r="H142" s="46"/>
      <c r="I142" s="45">
        <f>SUM(I13:I141)</f>
        <v>0</v>
      </c>
      <c r="K142" s="45">
        <f>SUM(K13:K141)</f>
        <v>0</v>
      </c>
    </row>
    <row r="143" spans="1:12" s="3" customFormat="1" ht="18" x14ac:dyDescent="0.25">
      <c r="E143" s="4"/>
      <c r="F143" s="5"/>
      <c r="G143" s="4"/>
      <c r="H143" s="4"/>
      <c r="I143" s="4"/>
    </row>
    <row r="144" spans="1:12" s="3" customFormat="1" ht="18" x14ac:dyDescent="0.25">
      <c r="E144" s="4"/>
      <c r="F144" s="5"/>
      <c r="G144" s="4"/>
      <c r="H144" s="4"/>
      <c r="I144" s="4"/>
    </row>
    <row r="145" spans="1:18" s="6" customFormat="1" ht="21" x14ac:dyDescent="0.35">
      <c r="A145" s="49"/>
      <c r="B145" s="62" t="s">
        <v>152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8" customFormat="1" ht="15.75" x14ac:dyDescent="0.25">
      <c r="B146" s="68"/>
      <c r="C146" s="69"/>
      <c r="D146" s="54"/>
      <c r="E146" s="70"/>
      <c r="F146" s="56"/>
      <c r="G146" s="71"/>
      <c r="H146" s="57"/>
      <c r="I146" s="1"/>
      <c r="J146" s="1"/>
      <c r="K146" s="1"/>
      <c r="L146" s="1"/>
    </row>
    <row r="147" spans="1:18" customFormat="1" ht="15.75" x14ac:dyDescent="0.25">
      <c r="B147" s="68"/>
      <c r="C147" s="69"/>
      <c r="D147" s="54"/>
      <c r="E147" s="70"/>
      <c r="F147" s="56"/>
      <c r="G147" s="71"/>
      <c r="H147" s="57"/>
      <c r="I147" s="1"/>
      <c r="J147" s="1"/>
      <c r="K147" s="163" t="s">
        <v>150</v>
      </c>
      <c r="L147" s="164"/>
    </row>
    <row r="148" spans="1:18" customFormat="1" ht="15" customHeight="1" x14ac:dyDescent="0.25">
      <c r="B148" s="68"/>
      <c r="C148" s="69"/>
      <c r="D148" s="54"/>
      <c r="E148" s="70"/>
      <c r="F148" s="56"/>
      <c r="G148" s="71"/>
      <c r="H148" s="57"/>
      <c r="I148" s="51"/>
      <c r="J148" s="7"/>
      <c r="K148" s="164"/>
      <c r="L148" s="164"/>
    </row>
    <row r="149" spans="1:18" customFormat="1" ht="15" customHeight="1" x14ac:dyDescent="0.25">
      <c r="B149" s="58"/>
      <c r="C149" s="53"/>
      <c r="D149" s="54"/>
      <c r="E149" s="55"/>
      <c r="F149" s="56"/>
      <c r="G149" s="57"/>
      <c r="H149" s="57"/>
      <c r="I149" s="51"/>
      <c r="J149" s="7"/>
      <c r="K149" s="164"/>
      <c r="L149" s="164"/>
      <c r="O149" s="143"/>
      <c r="P149" s="143"/>
      <c r="Q149" s="143"/>
      <c r="R149" s="143"/>
    </row>
    <row r="150" spans="1:18" customFormat="1" ht="15" customHeight="1" x14ac:dyDescent="0.25">
      <c r="B150" s="52"/>
      <c r="C150" s="53"/>
      <c r="D150" s="54"/>
      <c r="E150" s="55"/>
      <c r="F150" s="56"/>
      <c r="G150" s="57"/>
      <c r="H150" s="57"/>
      <c r="I150" s="51"/>
      <c r="J150" s="7"/>
      <c r="K150" s="164"/>
      <c r="L150" s="164"/>
      <c r="O150" s="143"/>
      <c r="P150" s="143"/>
      <c r="Q150" s="143"/>
      <c r="R150" s="143"/>
    </row>
    <row r="151" spans="1:18" customFormat="1" ht="15" customHeight="1" x14ac:dyDescent="0.25">
      <c r="B151" s="52"/>
      <c r="C151" s="53"/>
      <c r="D151" s="54"/>
      <c r="E151" s="55"/>
      <c r="F151" s="56"/>
      <c r="G151" s="53"/>
      <c r="H151" s="57"/>
      <c r="I151" s="51"/>
      <c r="J151" s="7"/>
      <c r="K151" s="164"/>
      <c r="L151" s="164"/>
      <c r="O151" s="143"/>
      <c r="P151" s="143"/>
      <c r="Q151" s="143"/>
      <c r="R151" s="143"/>
    </row>
    <row r="152" spans="1:18" customFormat="1" ht="15" customHeight="1" x14ac:dyDescent="0.25">
      <c r="B152" s="58"/>
      <c r="C152" s="53"/>
      <c r="D152" s="54"/>
      <c r="E152" s="55"/>
      <c r="F152" s="141"/>
      <c r="G152" s="141"/>
      <c r="H152" s="141"/>
      <c r="I152" s="51"/>
      <c r="J152" s="7"/>
      <c r="K152" s="164"/>
      <c r="L152" s="164"/>
      <c r="O152" s="143"/>
      <c r="P152" s="143"/>
      <c r="Q152" s="143"/>
      <c r="R152" s="143"/>
    </row>
    <row r="153" spans="1:18" customFormat="1" ht="15" customHeight="1" x14ac:dyDescent="0.25">
      <c r="B153" s="58"/>
      <c r="C153" s="53"/>
      <c r="D153" s="54"/>
      <c r="E153" s="55"/>
      <c r="F153" s="59"/>
      <c r="G153" s="60"/>
      <c r="H153" s="60"/>
      <c r="I153" s="51"/>
      <c r="J153" s="1"/>
      <c r="K153" s="164"/>
      <c r="L153" s="164"/>
      <c r="O153" s="143"/>
      <c r="P153" s="143"/>
      <c r="Q153" s="143"/>
      <c r="R153" s="143"/>
    </row>
    <row r="154" spans="1:18" customFormat="1" ht="15" x14ac:dyDescent="0.25">
      <c r="A154" s="61"/>
      <c r="B154" s="62"/>
      <c r="C154" s="63"/>
      <c r="D154" s="64"/>
      <c r="E154" s="65"/>
      <c r="F154" s="66"/>
      <c r="G154" s="67"/>
      <c r="H154" s="57"/>
    </row>
  </sheetData>
  <mergeCells count="16">
    <mergeCell ref="O13:P13"/>
    <mergeCell ref="O14:P14"/>
    <mergeCell ref="A142:F142"/>
    <mergeCell ref="K147:L153"/>
    <mergeCell ref="O149:R153"/>
    <mergeCell ref="F152:H152"/>
    <mergeCell ref="K3:L4"/>
    <mergeCell ref="A8:L8"/>
    <mergeCell ref="M8:O8"/>
    <mergeCell ref="A9:L9"/>
    <mergeCell ref="A10:A11"/>
    <mergeCell ref="B10:B11"/>
    <mergeCell ref="C10:G10"/>
    <mergeCell ref="H10:I10"/>
    <mergeCell ref="J10:K10"/>
    <mergeCell ref="L10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8"/>
  <sheetViews>
    <sheetView topLeftCell="A130" workbookViewId="0">
      <selection activeCell="M12" sqref="M12"/>
    </sheetView>
  </sheetViews>
  <sheetFormatPr defaultRowHeight="14.25" x14ac:dyDescent="0.2"/>
  <cols>
    <col min="1" max="1" width="5.42578125" style="1" bestFit="1" customWidth="1"/>
    <col min="2" max="2" width="81.85546875" style="1" customWidth="1"/>
    <col min="3" max="3" width="10.140625" style="1" bestFit="1" customWidth="1"/>
    <col min="4" max="4" width="12" style="1" customWidth="1"/>
    <col min="5" max="5" width="9" style="8" customWidth="1"/>
    <col min="6" max="6" width="16.7109375" style="9" bestFit="1" customWidth="1"/>
    <col min="7" max="7" width="20.7109375" style="8" customWidth="1"/>
    <col min="8" max="8" width="12.85546875" style="8" customWidth="1"/>
    <col min="9" max="9" width="20.7109375" style="8" customWidth="1"/>
    <col min="10" max="10" width="10.7109375" style="1" customWidth="1"/>
    <col min="11" max="11" width="20.7109375" style="1" customWidth="1"/>
    <col min="12" max="12" width="31.5703125" style="1" customWidth="1"/>
    <col min="13" max="253" width="9.140625" style="1"/>
    <col min="254" max="254" width="5.7109375" style="1" bestFit="1" customWidth="1"/>
    <col min="255" max="255" width="45.28515625" style="1" customWidth="1"/>
    <col min="256" max="256" width="7.5703125" style="1" customWidth="1"/>
    <col min="257" max="257" width="11.85546875" style="1" customWidth="1"/>
    <col min="258" max="258" width="7.140625" style="1" customWidth="1"/>
    <col min="259" max="259" width="9.7109375" style="1" customWidth="1"/>
    <col min="260" max="260" width="17.42578125" style="1" customWidth="1"/>
    <col min="261" max="261" width="7.28515625" style="1" customWidth="1"/>
    <col min="262" max="262" width="28.140625" style="1" customWidth="1"/>
    <col min="263" max="263" width="7.140625" style="1" customWidth="1"/>
    <col min="264" max="264" width="25.28515625" style="1" customWidth="1"/>
    <col min="265" max="265" width="19.7109375" style="1" customWidth="1"/>
    <col min="266" max="509" width="9.140625" style="1"/>
    <col min="510" max="510" width="5.7109375" style="1" bestFit="1" customWidth="1"/>
    <col min="511" max="511" width="45.28515625" style="1" customWidth="1"/>
    <col min="512" max="512" width="7.5703125" style="1" customWidth="1"/>
    <col min="513" max="513" width="11.85546875" style="1" customWidth="1"/>
    <col min="514" max="514" width="7.140625" style="1" customWidth="1"/>
    <col min="515" max="515" width="9.7109375" style="1" customWidth="1"/>
    <col min="516" max="516" width="17.42578125" style="1" customWidth="1"/>
    <col min="517" max="517" width="7.28515625" style="1" customWidth="1"/>
    <col min="518" max="518" width="28.140625" style="1" customWidth="1"/>
    <col min="519" max="519" width="7.140625" style="1" customWidth="1"/>
    <col min="520" max="520" width="25.28515625" style="1" customWidth="1"/>
    <col min="521" max="521" width="19.7109375" style="1" customWidth="1"/>
    <col min="522" max="765" width="9.140625" style="1"/>
    <col min="766" max="766" width="5.7109375" style="1" bestFit="1" customWidth="1"/>
    <col min="767" max="767" width="45.28515625" style="1" customWidth="1"/>
    <col min="768" max="768" width="7.5703125" style="1" customWidth="1"/>
    <col min="769" max="769" width="11.85546875" style="1" customWidth="1"/>
    <col min="770" max="770" width="7.140625" style="1" customWidth="1"/>
    <col min="771" max="771" width="9.7109375" style="1" customWidth="1"/>
    <col min="772" max="772" width="17.42578125" style="1" customWidth="1"/>
    <col min="773" max="773" width="7.28515625" style="1" customWidth="1"/>
    <col min="774" max="774" width="28.140625" style="1" customWidth="1"/>
    <col min="775" max="775" width="7.140625" style="1" customWidth="1"/>
    <col min="776" max="776" width="25.28515625" style="1" customWidth="1"/>
    <col min="777" max="777" width="19.7109375" style="1" customWidth="1"/>
    <col min="778" max="1021" width="9.140625" style="1"/>
    <col min="1022" max="1022" width="5.7109375" style="1" bestFit="1" customWidth="1"/>
    <col min="1023" max="1023" width="45.28515625" style="1" customWidth="1"/>
    <col min="1024" max="1024" width="7.5703125" style="1" customWidth="1"/>
    <col min="1025" max="1025" width="11.85546875" style="1" customWidth="1"/>
    <col min="1026" max="1026" width="7.140625" style="1" customWidth="1"/>
    <col min="1027" max="1027" width="9.7109375" style="1" customWidth="1"/>
    <col min="1028" max="1028" width="17.42578125" style="1" customWidth="1"/>
    <col min="1029" max="1029" width="7.28515625" style="1" customWidth="1"/>
    <col min="1030" max="1030" width="28.140625" style="1" customWidth="1"/>
    <col min="1031" max="1031" width="7.140625" style="1" customWidth="1"/>
    <col min="1032" max="1032" width="25.28515625" style="1" customWidth="1"/>
    <col min="1033" max="1033" width="19.7109375" style="1" customWidth="1"/>
    <col min="1034" max="1277" width="9.140625" style="1"/>
    <col min="1278" max="1278" width="5.7109375" style="1" bestFit="1" customWidth="1"/>
    <col min="1279" max="1279" width="45.28515625" style="1" customWidth="1"/>
    <col min="1280" max="1280" width="7.5703125" style="1" customWidth="1"/>
    <col min="1281" max="1281" width="11.85546875" style="1" customWidth="1"/>
    <col min="1282" max="1282" width="7.140625" style="1" customWidth="1"/>
    <col min="1283" max="1283" width="9.7109375" style="1" customWidth="1"/>
    <col min="1284" max="1284" width="17.42578125" style="1" customWidth="1"/>
    <col min="1285" max="1285" width="7.28515625" style="1" customWidth="1"/>
    <col min="1286" max="1286" width="28.140625" style="1" customWidth="1"/>
    <col min="1287" max="1287" width="7.140625" style="1" customWidth="1"/>
    <col min="1288" max="1288" width="25.28515625" style="1" customWidth="1"/>
    <col min="1289" max="1289" width="19.7109375" style="1" customWidth="1"/>
    <col min="1290" max="1533" width="9.140625" style="1"/>
    <col min="1534" max="1534" width="5.7109375" style="1" bestFit="1" customWidth="1"/>
    <col min="1535" max="1535" width="45.28515625" style="1" customWidth="1"/>
    <col min="1536" max="1536" width="7.5703125" style="1" customWidth="1"/>
    <col min="1537" max="1537" width="11.85546875" style="1" customWidth="1"/>
    <col min="1538" max="1538" width="7.140625" style="1" customWidth="1"/>
    <col min="1539" max="1539" width="9.7109375" style="1" customWidth="1"/>
    <col min="1540" max="1540" width="17.42578125" style="1" customWidth="1"/>
    <col min="1541" max="1541" width="7.28515625" style="1" customWidth="1"/>
    <col min="1542" max="1542" width="28.140625" style="1" customWidth="1"/>
    <col min="1543" max="1543" width="7.140625" style="1" customWidth="1"/>
    <col min="1544" max="1544" width="25.28515625" style="1" customWidth="1"/>
    <col min="1545" max="1545" width="19.7109375" style="1" customWidth="1"/>
    <col min="1546" max="1789" width="9.140625" style="1"/>
    <col min="1790" max="1790" width="5.7109375" style="1" bestFit="1" customWidth="1"/>
    <col min="1791" max="1791" width="45.28515625" style="1" customWidth="1"/>
    <col min="1792" max="1792" width="7.5703125" style="1" customWidth="1"/>
    <col min="1793" max="1793" width="11.85546875" style="1" customWidth="1"/>
    <col min="1794" max="1794" width="7.140625" style="1" customWidth="1"/>
    <col min="1795" max="1795" width="9.7109375" style="1" customWidth="1"/>
    <col min="1796" max="1796" width="17.42578125" style="1" customWidth="1"/>
    <col min="1797" max="1797" width="7.28515625" style="1" customWidth="1"/>
    <col min="1798" max="1798" width="28.140625" style="1" customWidth="1"/>
    <col min="1799" max="1799" width="7.140625" style="1" customWidth="1"/>
    <col min="1800" max="1800" width="25.28515625" style="1" customWidth="1"/>
    <col min="1801" max="1801" width="19.7109375" style="1" customWidth="1"/>
    <col min="1802" max="2045" width="9.140625" style="1"/>
    <col min="2046" max="2046" width="5.7109375" style="1" bestFit="1" customWidth="1"/>
    <col min="2047" max="2047" width="45.28515625" style="1" customWidth="1"/>
    <col min="2048" max="2048" width="7.5703125" style="1" customWidth="1"/>
    <col min="2049" max="2049" width="11.85546875" style="1" customWidth="1"/>
    <col min="2050" max="2050" width="7.140625" style="1" customWidth="1"/>
    <col min="2051" max="2051" width="9.7109375" style="1" customWidth="1"/>
    <col min="2052" max="2052" width="17.42578125" style="1" customWidth="1"/>
    <col min="2053" max="2053" width="7.28515625" style="1" customWidth="1"/>
    <col min="2054" max="2054" width="28.140625" style="1" customWidth="1"/>
    <col min="2055" max="2055" width="7.140625" style="1" customWidth="1"/>
    <col min="2056" max="2056" width="25.28515625" style="1" customWidth="1"/>
    <col min="2057" max="2057" width="19.7109375" style="1" customWidth="1"/>
    <col min="2058" max="2301" width="9.140625" style="1"/>
    <col min="2302" max="2302" width="5.7109375" style="1" bestFit="1" customWidth="1"/>
    <col min="2303" max="2303" width="45.28515625" style="1" customWidth="1"/>
    <col min="2304" max="2304" width="7.5703125" style="1" customWidth="1"/>
    <col min="2305" max="2305" width="11.85546875" style="1" customWidth="1"/>
    <col min="2306" max="2306" width="7.140625" style="1" customWidth="1"/>
    <col min="2307" max="2307" width="9.7109375" style="1" customWidth="1"/>
    <col min="2308" max="2308" width="17.42578125" style="1" customWidth="1"/>
    <col min="2309" max="2309" width="7.28515625" style="1" customWidth="1"/>
    <col min="2310" max="2310" width="28.140625" style="1" customWidth="1"/>
    <col min="2311" max="2311" width="7.140625" style="1" customWidth="1"/>
    <col min="2312" max="2312" width="25.28515625" style="1" customWidth="1"/>
    <col min="2313" max="2313" width="19.7109375" style="1" customWidth="1"/>
    <col min="2314" max="2557" width="9.140625" style="1"/>
    <col min="2558" max="2558" width="5.7109375" style="1" bestFit="1" customWidth="1"/>
    <col min="2559" max="2559" width="45.28515625" style="1" customWidth="1"/>
    <col min="2560" max="2560" width="7.5703125" style="1" customWidth="1"/>
    <col min="2561" max="2561" width="11.85546875" style="1" customWidth="1"/>
    <col min="2562" max="2562" width="7.140625" style="1" customWidth="1"/>
    <col min="2563" max="2563" width="9.7109375" style="1" customWidth="1"/>
    <col min="2564" max="2564" width="17.42578125" style="1" customWidth="1"/>
    <col min="2565" max="2565" width="7.28515625" style="1" customWidth="1"/>
    <col min="2566" max="2566" width="28.140625" style="1" customWidth="1"/>
    <col min="2567" max="2567" width="7.140625" style="1" customWidth="1"/>
    <col min="2568" max="2568" width="25.28515625" style="1" customWidth="1"/>
    <col min="2569" max="2569" width="19.7109375" style="1" customWidth="1"/>
    <col min="2570" max="2813" width="9.140625" style="1"/>
    <col min="2814" max="2814" width="5.7109375" style="1" bestFit="1" customWidth="1"/>
    <col min="2815" max="2815" width="45.28515625" style="1" customWidth="1"/>
    <col min="2816" max="2816" width="7.5703125" style="1" customWidth="1"/>
    <col min="2817" max="2817" width="11.85546875" style="1" customWidth="1"/>
    <col min="2818" max="2818" width="7.140625" style="1" customWidth="1"/>
    <col min="2819" max="2819" width="9.7109375" style="1" customWidth="1"/>
    <col min="2820" max="2820" width="17.42578125" style="1" customWidth="1"/>
    <col min="2821" max="2821" width="7.28515625" style="1" customWidth="1"/>
    <col min="2822" max="2822" width="28.140625" style="1" customWidth="1"/>
    <col min="2823" max="2823" width="7.140625" style="1" customWidth="1"/>
    <col min="2824" max="2824" width="25.28515625" style="1" customWidth="1"/>
    <col min="2825" max="2825" width="19.7109375" style="1" customWidth="1"/>
    <col min="2826" max="3069" width="9.140625" style="1"/>
    <col min="3070" max="3070" width="5.7109375" style="1" bestFit="1" customWidth="1"/>
    <col min="3071" max="3071" width="45.28515625" style="1" customWidth="1"/>
    <col min="3072" max="3072" width="7.5703125" style="1" customWidth="1"/>
    <col min="3073" max="3073" width="11.85546875" style="1" customWidth="1"/>
    <col min="3074" max="3074" width="7.140625" style="1" customWidth="1"/>
    <col min="3075" max="3075" width="9.7109375" style="1" customWidth="1"/>
    <col min="3076" max="3076" width="17.42578125" style="1" customWidth="1"/>
    <col min="3077" max="3077" width="7.28515625" style="1" customWidth="1"/>
    <col min="3078" max="3078" width="28.140625" style="1" customWidth="1"/>
    <col min="3079" max="3079" width="7.140625" style="1" customWidth="1"/>
    <col min="3080" max="3080" width="25.28515625" style="1" customWidth="1"/>
    <col min="3081" max="3081" width="19.7109375" style="1" customWidth="1"/>
    <col min="3082" max="3325" width="9.140625" style="1"/>
    <col min="3326" max="3326" width="5.7109375" style="1" bestFit="1" customWidth="1"/>
    <col min="3327" max="3327" width="45.28515625" style="1" customWidth="1"/>
    <col min="3328" max="3328" width="7.5703125" style="1" customWidth="1"/>
    <col min="3329" max="3329" width="11.85546875" style="1" customWidth="1"/>
    <col min="3330" max="3330" width="7.140625" style="1" customWidth="1"/>
    <col min="3331" max="3331" width="9.7109375" style="1" customWidth="1"/>
    <col min="3332" max="3332" width="17.42578125" style="1" customWidth="1"/>
    <col min="3333" max="3333" width="7.28515625" style="1" customWidth="1"/>
    <col min="3334" max="3334" width="28.140625" style="1" customWidth="1"/>
    <col min="3335" max="3335" width="7.140625" style="1" customWidth="1"/>
    <col min="3336" max="3336" width="25.28515625" style="1" customWidth="1"/>
    <col min="3337" max="3337" width="19.7109375" style="1" customWidth="1"/>
    <col min="3338" max="3581" width="9.140625" style="1"/>
    <col min="3582" max="3582" width="5.7109375" style="1" bestFit="1" customWidth="1"/>
    <col min="3583" max="3583" width="45.28515625" style="1" customWidth="1"/>
    <col min="3584" max="3584" width="7.5703125" style="1" customWidth="1"/>
    <col min="3585" max="3585" width="11.85546875" style="1" customWidth="1"/>
    <col min="3586" max="3586" width="7.140625" style="1" customWidth="1"/>
    <col min="3587" max="3587" width="9.7109375" style="1" customWidth="1"/>
    <col min="3588" max="3588" width="17.42578125" style="1" customWidth="1"/>
    <col min="3589" max="3589" width="7.28515625" style="1" customWidth="1"/>
    <col min="3590" max="3590" width="28.140625" style="1" customWidth="1"/>
    <col min="3591" max="3591" width="7.140625" style="1" customWidth="1"/>
    <col min="3592" max="3592" width="25.28515625" style="1" customWidth="1"/>
    <col min="3593" max="3593" width="19.7109375" style="1" customWidth="1"/>
    <col min="3594" max="3837" width="9.140625" style="1"/>
    <col min="3838" max="3838" width="5.7109375" style="1" bestFit="1" customWidth="1"/>
    <col min="3839" max="3839" width="45.28515625" style="1" customWidth="1"/>
    <col min="3840" max="3840" width="7.5703125" style="1" customWidth="1"/>
    <col min="3841" max="3841" width="11.85546875" style="1" customWidth="1"/>
    <col min="3842" max="3842" width="7.140625" style="1" customWidth="1"/>
    <col min="3843" max="3843" width="9.7109375" style="1" customWidth="1"/>
    <col min="3844" max="3844" width="17.42578125" style="1" customWidth="1"/>
    <col min="3845" max="3845" width="7.28515625" style="1" customWidth="1"/>
    <col min="3846" max="3846" width="28.140625" style="1" customWidth="1"/>
    <col min="3847" max="3847" width="7.140625" style="1" customWidth="1"/>
    <col min="3848" max="3848" width="25.28515625" style="1" customWidth="1"/>
    <col min="3849" max="3849" width="19.7109375" style="1" customWidth="1"/>
    <col min="3850" max="4093" width="9.140625" style="1"/>
    <col min="4094" max="4094" width="5.7109375" style="1" bestFit="1" customWidth="1"/>
    <col min="4095" max="4095" width="45.28515625" style="1" customWidth="1"/>
    <col min="4096" max="4096" width="7.5703125" style="1" customWidth="1"/>
    <col min="4097" max="4097" width="11.85546875" style="1" customWidth="1"/>
    <col min="4098" max="4098" width="7.140625" style="1" customWidth="1"/>
    <col min="4099" max="4099" width="9.7109375" style="1" customWidth="1"/>
    <col min="4100" max="4100" width="17.42578125" style="1" customWidth="1"/>
    <col min="4101" max="4101" width="7.28515625" style="1" customWidth="1"/>
    <col min="4102" max="4102" width="28.140625" style="1" customWidth="1"/>
    <col min="4103" max="4103" width="7.140625" style="1" customWidth="1"/>
    <col min="4104" max="4104" width="25.28515625" style="1" customWidth="1"/>
    <col min="4105" max="4105" width="19.7109375" style="1" customWidth="1"/>
    <col min="4106" max="4349" width="9.140625" style="1"/>
    <col min="4350" max="4350" width="5.7109375" style="1" bestFit="1" customWidth="1"/>
    <col min="4351" max="4351" width="45.28515625" style="1" customWidth="1"/>
    <col min="4352" max="4352" width="7.5703125" style="1" customWidth="1"/>
    <col min="4353" max="4353" width="11.85546875" style="1" customWidth="1"/>
    <col min="4354" max="4354" width="7.140625" style="1" customWidth="1"/>
    <col min="4355" max="4355" width="9.7109375" style="1" customWidth="1"/>
    <col min="4356" max="4356" width="17.42578125" style="1" customWidth="1"/>
    <col min="4357" max="4357" width="7.28515625" style="1" customWidth="1"/>
    <col min="4358" max="4358" width="28.140625" style="1" customWidth="1"/>
    <col min="4359" max="4359" width="7.140625" style="1" customWidth="1"/>
    <col min="4360" max="4360" width="25.28515625" style="1" customWidth="1"/>
    <col min="4361" max="4361" width="19.7109375" style="1" customWidth="1"/>
    <col min="4362" max="4605" width="9.140625" style="1"/>
    <col min="4606" max="4606" width="5.7109375" style="1" bestFit="1" customWidth="1"/>
    <col min="4607" max="4607" width="45.28515625" style="1" customWidth="1"/>
    <col min="4608" max="4608" width="7.5703125" style="1" customWidth="1"/>
    <col min="4609" max="4609" width="11.85546875" style="1" customWidth="1"/>
    <col min="4610" max="4610" width="7.140625" style="1" customWidth="1"/>
    <col min="4611" max="4611" width="9.7109375" style="1" customWidth="1"/>
    <col min="4612" max="4612" width="17.42578125" style="1" customWidth="1"/>
    <col min="4613" max="4613" width="7.28515625" style="1" customWidth="1"/>
    <col min="4614" max="4614" width="28.140625" style="1" customWidth="1"/>
    <col min="4615" max="4615" width="7.140625" style="1" customWidth="1"/>
    <col min="4616" max="4616" width="25.28515625" style="1" customWidth="1"/>
    <col min="4617" max="4617" width="19.7109375" style="1" customWidth="1"/>
    <col min="4618" max="4861" width="9.140625" style="1"/>
    <col min="4862" max="4862" width="5.7109375" style="1" bestFit="1" customWidth="1"/>
    <col min="4863" max="4863" width="45.28515625" style="1" customWidth="1"/>
    <col min="4864" max="4864" width="7.5703125" style="1" customWidth="1"/>
    <col min="4865" max="4865" width="11.85546875" style="1" customWidth="1"/>
    <col min="4866" max="4866" width="7.140625" style="1" customWidth="1"/>
    <col min="4867" max="4867" width="9.7109375" style="1" customWidth="1"/>
    <col min="4868" max="4868" width="17.42578125" style="1" customWidth="1"/>
    <col min="4869" max="4869" width="7.28515625" style="1" customWidth="1"/>
    <col min="4870" max="4870" width="28.140625" style="1" customWidth="1"/>
    <col min="4871" max="4871" width="7.140625" style="1" customWidth="1"/>
    <col min="4872" max="4872" width="25.28515625" style="1" customWidth="1"/>
    <col min="4873" max="4873" width="19.7109375" style="1" customWidth="1"/>
    <col min="4874" max="5117" width="9.140625" style="1"/>
    <col min="5118" max="5118" width="5.7109375" style="1" bestFit="1" customWidth="1"/>
    <col min="5119" max="5119" width="45.28515625" style="1" customWidth="1"/>
    <col min="5120" max="5120" width="7.5703125" style="1" customWidth="1"/>
    <col min="5121" max="5121" width="11.85546875" style="1" customWidth="1"/>
    <col min="5122" max="5122" width="7.140625" style="1" customWidth="1"/>
    <col min="5123" max="5123" width="9.7109375" style="1" customWidth="1"/>
    <col min="5124" max="5124" width="17.42578125" style="1" customWidth="1"/>
    <col min="5125" max="5125" width="7.28515625" style="1" customWidth="1"/>
    <col min="5126" max="5126" width="28.140625" style="1" customWidth="1"/>
    <col min="5127" max="5127" width="7.140625" style="1" customWidth="1"/>
    <col min="5128" max="5128" width="25.28515625" style="1" customWidth="1"/>
    <col min="5129" max="5129" width="19.7109375" style="1" customWidth="1"/>
    <col min="5130" max="5373" width="9.140625" style="1"/>
    <col min="5374" max="5374" width="5.7109375" style="1" bestFit="1" customWidth="1"/>
    <col min="5375" max="5375" width="45.28515625" style="1" customWidth="1"/>
    <col min="5376" max="5376" width="7.5703125" style="1" customWidth="1"/>
    <col min="5377" max="5377" width="11.85546875" style="1" customWidth="1"/>
    <col min="5378" max="5378" width="7.140625" style="1" customWidth="1"/>
    <col min="5379" max="5379" width="9.7109375" style="1" customWidth="1"/>
    <col min="5380" max="5380" width="17.42578125" style="1" customWidth="1"/>
    <col min="5381" max="5381" width="7.28515625" style="1" customWidth="1"/>
    <col min="5382" max="5382" width="28.140625" style="1" customWidth="1"/>
    <col min="5383" max="5383" width="7.140625" style="1" customWidth="1"/>
    <col min="5384" max="5384" width="25.28515625" style="1" customWidth="1"/>
    <col min="5385" max="5385" width="19.7109375" style="1" customWidth="1"/>
    <col min="5386" max="5629" width="9.140625" style="1"/>
    <col min="5630" max="5630" width="5.7109375" style="1" bestFit="1" customWidth="1"/>
    <col min="5631" max="5631" width="45.28515625" style="1" customWidth="1"/>
    <col min="5632" max="5632" width="7.5703125" style="1" customWidth="1"/>
    <col min="5633" max="5633" width="11.85546875" style="1" customWidth="1"/>
    <col min="5634" max="5634" width="7.140625" style="1" customWidth="1"/>
    <col min="5635" max="5635" width="9.7109375" style="1" customWidth="1"/>
    <col min="5636" max="5636" width="17.42578125" style="1" customWidth="1"/>
    <col min="5637" max="5637" width="7.28515625" style="1" customWidth="1"/>
    <col min="5638" max="5638" width="28.140625" style="1" customWidth="1"/>
    <col min="5639" max="5639" width="7.140625" style="1" customWidth="1"/>
    <col min="5640" max="5640" width="25.28515625" style="1" customWidth="1"/>
    <col min="5641" max="5641" width="19.7109375" style="1" customWidth="1"/>
    <col min="5642" max="5885" width="9.140625" style="1"/>
    <col min="5886" max="5886" width="5.7109375" style="1" bestFit="1" customWidth="1"/>
    <col min="5887" max="5887" width="45.28515625" style="1" customWidth="1"/>
    <col min="5888" max="5888" width="7.5703125" style="1" customWidth="1"/>
    <col min="5889" max="5889" width="11.85546875" style="1" customWidth="1"/>
    <col min="5890" max="5890" width="7.140625" style="1" customWidth="1"/>
    <col min="5891" max="5891" width="9.7109375" style="1" customWidth="1"/>
    <col min="5892" max="5892" width="17.42578125" style="1" customWidth="1"/>
    <col min="5893" max="5893" width="7.28515625" style="1" customWidth="1"/>
    <col min="5894" max="5894" width="28.140625" style="1" customWidth="1"/>
    <col min="5895" max="5895" width="7.140625" style="1" customWidth="1"/>
    <col min="5896" max="5896" width="25.28515625" style="1" customWidth="1"/>
    <col min="5897" max="5897" width="19.7109375" style="1" customWidth="1"/>
    <col min="5898" max="6141" width="9.140625" style="1"/>
    <col min="6142" max="6142" width="5.7109375" style="1" bestFit="1" customWidth="1"/>
    <col min="6143" max="6143" width="45.28515625" style="1" customWidth="1"/>
    <col min="6144" max="6144" width="7.5703125" style="1" customWidth="1"/>
    <col min="6145" max="6145" width="11.85546875" style="1" customWidth="1"/>
    <col min="6146" max="6146" width="7.140625" style="1" customWidth="1"/>
    <col min="6147" max="6147" width="9.7109375" style="1" customWidth="1"/>
    <col min="6148" max="6148" width="17.42578125" style="1" customWidth="1"/>
    <col min="6149" max="6149" width="7.28515625" style="1" customWidth="1"/>
    <col min="6150" max="6150" width="28.140625" style="1" customWidth="1"/>
    <col min="6151" max="6151" width="7.140625" style="1" customWidth="1"/>
    <col min="6152" max="6152" width="25.28515625" style="1" customWidth="1"/>
    <col min="6153" max="6153" width="19.7109375" style="1" customWidth="1"/>
    <col min="6154" max="6397" width="9.140625" style="1"/>
    <col min="6398" max="6398" width="5.7109375" style="1" bestFit="1" customWidth="1"/>
    <col min="6399" max="6399" width="45.28515625" style="1" customWidth="1"/>
    <col min="6400" max="6400" width="7.5703125" style="1" customWidth="1"/>
    <col min="6401" max="6401" width="11.85546875" style="1" customWidth="1"/>
    <col min="6402" max="6402" width="7.140625" style="1" customWidth="1"/>
    <col min="6403" max="6403" width="9.7109375" style="1" customWidth="1"/>
    <col min="6404" max="6404" width="17.42578125" style="1" customWidth="1"/>
    <col min="6405" max="6405" width="7.28515625" style="1" customWidth="1"/>
    <col min="6406" max="6406" width="28.140625" style="1" customWidth="1"/>
    <col min="6407" max="6407" width="7.140625" style="1" customWidth="1"/>
    <col min="6408" max="6408" width="25.28515625" style="1" customWidth="1"/>
    <col min="6409" max="6409" width="19.7109375" style="1" customWidth="1"/>
    <col min="6410" max="6653" width="9.140625" style="1"/>
    <col min="6654" max="6654" width="5.7109375" style="1" bestFit="1" customWidth="1"/>
    <col min="6655" max="6655" width="45.28515625" style="1" customWidth="1"/>
    <col min="6656" max="6656" width="7.5703125" style="1" customWidth="1"/>
    <col min="6657" max="6657" width="11.85546875" style="1" customWidth="1"/>
    <col min="6658" max="6658" width="7.140625" style="1" customWidth="1"/>
    <col min="6659" max="6659" width="9.7109375" style="1" customWidth="1"/>
    <col min="6660" max="6660" width="17.42578125" style="1" customWidth="1"/>
    <col min="6661" max="6661" width="7.28515625" style="1" customWidth="1"/>
    <col min="6662" max="6662" width="28.140625" style="1" customWidth="1"/>
    <col min="6663" max="6663" width="7.140625" style="1" customWidth="1"/>
    <col min="6664" max="6664" width="25.28515625" style="1" customWidth="1"/>
    <col min="6665" max="6665" width="19.7109375" style="1" customWidth="1"/>
    <col min="6666" max="6909" width="9.140625" style="1"/>
    <col min="6910" max="6910" width="5.7109375" style="1" bestFit="1" customWidth="1"/>
    <col min="6911" max="6911" width="45.28515625" style="1" customWidth="1"/>
    <col min="6912" max="6912" width="7.5703125" style="1" customWidth="1"/>
    <col min="6913" max="6913" width="11.85546875" style="1" customWidth="1"/>
    <col min="6914" max="6914" width="7.140625" style="1" customWidth="1"/>
    <col min="6915" max="6915" width="9.7109375" style="1" customWidth="1"/>
    <col min="6916" max="6916" width="17.42578125" style="1" customWidth="1"/>
    <col min="6917" max="6917" width="7.28515625" style="1" customWidth="1"/>
    <col min="6918" max="6918" width="28.140625" style="1" customWidth="1"/>
    <col min="6919" max="6919" width="7.140625" style="1" customWidth="1"/>
    <col min="6920" max="6920" width="25.28515625" style="1" customWidth="1"/>
    <col min="6921" max="6921" width="19.7109375" style="1" customWidth="1"/>
    <col min="6922" max="7165" width="9.140625" style="1"/>
    <col min="7166" max="7166" width="5.7109375" style="1" bestFit="1" customWidth="1"/>
    <col min="7167" max="7167" width="45.28515625" style="1" customWidth="1"/>
    <col min="7168" max="7168" width="7.5703125" style="1" customWidth="1"/>
    <col min="7169" max="7169" width="11.85546875" style="1" customWidth="1"/>
    <col min="7170" max="7170" width="7.140625" style="1" customWidth="1"/>
    <col min="7171" max="7171" width="9.7109375" style="1" customWidth="1"/>
    <col min="7172" max="7172" width="17.42578125" style="1" customWidth="1"/>
    <col min="7173" max="7173" width="7.28515625" style="1" customWidth="1"/>
    <col min="7174" max="7174" width="28.140625" style="1" customWidth="1"/>
    <col min="7175" max="7175" width="7.140625" style="1" customWidth="1"/>
    <col min="7176" max="7176" width="25.28515625" style="1" customWidth="1"/>
    <col min="7177" max="7177" width="19.7109375" style="1" customWidth="1"/>
    <col min="7178" max="7421" width="9.140625" style="1"/>
    <col min="7422" max="7422" width="5.7109375" style="1" bestFit="1" customWidth="1"/>
    <col min="7423" max="7423" width="45.28515625" style="1" customWidth="1"/>
    <col min="7424" max="7424" width="7.5703125" style="1" customWidth="1"/>
    <col min="7425" max="7425" width="11.85546875" style="1" customWidth="1"/>
    <col min="7426" max="7426" width="7.140625" style="1" customWidth="1"/>
    <col min="7427" max="7427" width="9.7109375" style="1" customWidth="1"/>
    <col min="7428" max="7428" width="17.42578125" style="1" customWidth="1"/>
    <col min="7429" max="7429" width="7.28515625" style="1" customWidth="1"/>
    <col min="7430" max="7430" width="28.140625" style="1" customWidth="1"/>
    <col min="7431" max="7431" width="7.140625" style="1" customWidth="1"/>
    <col min="7432" max="7432" width="25.28515625" style="1" customWidth="1"/>
    <col min="7433" max="7433" width="19.7109375" style="1" customWidth="1"/>
    <col min="7434" max="7677" width="9.140625" style="1"/>
    <col min="7678" max="7678" width="5.7109375" style="1" bestFit="1" customWidth="1"/>
    <col min="7679" max="7679" width="45.28515625" style="1" customWidth="1"/>
    <col min="7680" max="7680" width="7.5703125" style="1" customWidth="1"/>
    <col min="7681" max="7681" width="11.85546875" style="1" customWidth="1"/>
    <col min="7682" max="7682" width="7.140625" style="1" customWidth="1"/>
    <col min="7683" max="7683" width="9.7109375" style="1" customWidth="1"/>
    <col min="7684" max="7684" width="17.42578125" style="1" customWidth="1"/>
    <col min="7685" max="7685" width="7.28515625" style="1" customWidth="1"/>
    <col min="7686" max="7686" width="28.140625" style="1" customWidth="1"/>
    <col min="7687" max="7687" width="7.140625" style="1" customWidth="1"/>
    <col min="7688" max="7688" width="25.28515625" style="1" customWidth="1"/>
    <col min="7689" max="7689" width="19.7109375" style="1" customWidth="1"/>
    <col min="7690" max="7933" width="9.140625" style="1"/>
    <col min="7934" max="7934" width="5.7109375" style="1" bestFit="1" customWidth="1"/>
    <col min="7935" max="7935" width="45.28515625" style="1" customWidth="1"/>
    <col min="7936" max="7936" width="7.5703125" style="1" customWidth="1"/>
    <col min="7937" max="7937" width="11.85546875" style="1" customWidth="1"/>
    <col min="7938" max="7938" width="7.140625" style="1" customWidth="1"/>
    <col min="7939" max="7939" width="9.7109375" style="1" customWidth="1"/>
    <col min="7940" max="7940" width="17.42578125" style="1" customWidth="1"/>
    <col min="7941" max="7941" width="7.28515625" style="1" customWidth="1"/>
    <col min="7942" max="7942" width="28.140625" style="1" customWidth="1"/>
    <col min="7943" max="7943" width="7.140625" style="1" customWidth="1"/>
    <col min="7944" max="7944" width="25.28515625" style="1" customWidth="1"/>
    <col min="7945" max="7945" width="19.7109375" style="1" customWidth="1"/>
    <col min="7946" max="8189" width="9.140625" style="1"/>
    <col min="8190" max="8190" width="5.7109375" style="1" bestFit="1" customWidth="1"/>
    <col min="8191" max="8191" width="45.28515625" style="1" customWidth="1"/>
    <col min="8192" max="8192" width="7.5703125" style="1" customWidth="1"/>
    <col min="8193" max="8193" width="11.85546875" style="1" customWidth="1"/>
    <col min="8194" max="8194" width="7.140625" style="1" customWidth="1"/>
    <col min="8195" max="8195" width="9.7109375" style="1" customWidth="1"/>
    <col min="8196" max="8196" width="17.42578125" style="1" customWidth="1"/>
    <col min="8197" max="8197" width="7.28515625" style="1" customWidth="1"/>
    <col min="8198" max="8198" width="28.140625" style="1" customWidth="1"/>
    <col min="8199" max="8199" width="7.140625" style="1" customWidth="1"/>
    <col min="8200" max="8200" width="25.28515625" style="1" customWidth="1"/>
    <col min="8201" max="8201" width="19.7109375" style="1" customWidth="1"/>
    <col min="8202" max="8445" width="9.140625" style="1"/>
    <col min="8446" max="8446" width="5.7109375" style="1" bestFit="1" customWidth="1"/>
    <col min="8447" max="8447" width="45.28515625" style="1" customWidth="1"/>
    <col min="8448" max="8448" width="7.5703125" style="1" customWidth="1"/>
    <col min="8449" max="8449" width="11.85546875" style="1" customWidth="1"/>
    <col min="8450" max="8450" width="7.140625" style="1" customWidth="1"/>
    <col min="8451" max="8451" width="9.7109375" style="1" customWidth="1"/>
    <col min="8452" max="8452" width="17.42578125" style="1" customWidth="1"/>
    <col min="8453" max="8453" width="7.28515625" style="1" customWidth="1"/>
    <col min="8454" max="8454" width="28.140625" style="1" customWidth="1"/>
    <col min="8455" max="8455" width="7.140625" style="1" customWidth="1"/>
    <col min="8456" max="8456" width="25.28515625" style="1" customWidth="1"/>
    <col min="8457" max="8457" width="19.7109375" style="1" customWidth="1"/>
    <col min="8458" max="8701" width="9.140625" style="1"/>
    <col min="8702" max="8702" width="5.7109375" style="1" bestFit="1" customWidth="1"/>
    <col min="8703" max="8703" width="45.28515625" style="1" customWidth="1"/>
    <col min="8704" max="8704" width="7.5703125" style="1" customWidth="1"/>
    <col min="8705" max="8705" width="11.85546875" style="1" customWidth="1"/>
    <col min="8706" max="8706" width="7.140625" style="1" customWidth="1"/>
    <col min="8707" max="8707" width="9.7109375" style="1" customWidth="1"/>
    <col min="8708" max="8708" width="17.42578125" style="1" customWidth="1"/>
    <col min="8709" max="8709" width="7.28515625" style="1" customWidth="1"/>
    <col min="8710" max="8710" width="28.140625" style="1" customWidth="1"/>
    <col min="8711" max="8711" width="7.140625" style="1" customWidth="1"/>
    <col min="8712" max="8712" width="25.28515625" style="1" customWidth="1"/>
    <col min="8713" max="8713" width="19.7109375" style="1" customWidth="1"/>
    <col min="8714" max="8957" width="9.140625" style="1"/>
    <col min="8958" max="8958" width="5.7109375" style="1" bestFit="1" customWidth="1"/>
    <col min="8959" max="8959" width="45.28515625" style="1" customWidth="1"/>
    <col min="8960" max="8960" width="7.5703125" style="1" customWidth="1"/>
    <col min="8961" max="8961" width="11.85546875" style="1" customWidth="1"/>
    <col min="8962" max="8962" width="7.140625" style="1" customWidth="1"/>
    <col min="8963" max="8963" width="9.7109375" style="1" customWidth="1"/>
    <col min="8964" max="8964" width="17.42578125" style="1" customWidth="1"/>
    <col min="8965" max="8965" width="7.28515625" style="1" customWidth="1"/>
    <col min="8966" max="8966" width="28.140625" style="1" customWidth="1"/>
    <col min="8967" max="8967" width="7.140625" style="1" customWidth="1"/>
    <col min="8968" max="8968" width="25.28515625" style="1" customWidth="1"/>
    <col min="8969" max="8969" width="19.7109375" style="1" customWidth="1"/>
    <col min="8970" max="9213" width="9.140625" style="1"/>
    <col min="9214" max="9214" width="5.7109375" style="1" bestFit="1" customWidth="1"/>
    <col min="9215" max="9215" width="45.28515625" style="1" customWidth="1"/>
    <col min="9216" max="9216" width="7.5703125" style="1" customWidth="1"/>
    <col min="9217" max="9217" width="11.85546875" style="1" customWidth="1"/>
    <col min="9218" max="9218" width="7.140625" style="1" customWidth="1"/>
    <col min="9219" max="9219" width="9.7109375" style="1" customWidth="1"/>
    <col min="9220" max="9220" width="17.42578125" style="1" customWidth="1"/>
    <col min="9221" max="9221" width="7.28515625" style="1" customWidth="1"/>
    <col min="9222" max="9222" width="28.140625" style="1" customWidth="1"/>
    <col min="9223" max="9223" width="7.140625" style="1" customWidth="1"/>
    <col min="9224" max="9224" width="25.28515625" style="1" customWidth="1"/>
    <col min="9225" max="9225" width="19.7109375" style="1" customWidth="1"/>
    <col min="9226" max="9469" width="9.140625" style="1"/>
    <col min="9470" max="9470" width="5.7109375" style="1" bestFit="1" customWidth="1"/>
    <col min="9471" max="9471" width="45.28515625" style="1" customWidth="1"/>
    <col min="9472" max="9472" width="7.5703125" style="1" customWidth="1"/>
    <col min="9473" max="9473" width="11.85546875" style="1" customWidth="1"/>
    <col min="9474" max="9474" width="7.140625" style="1" customWidth="1"/>
    <col min="9475" max="9475" width="9.7109375" style="1" customWidth="1"/>
    <col min="9476" max="9476" width="17.42578125" style="1" customWidth="1"/>
    <col min="9477" max="9477" width="7.28515625" style="1" customWidth="1"/>
    <col min="9478" max="9478" width="28.140625" style="1" customWidth="1"/>
    <col min="9479" max="9479" width="7.140625" style="1" customWidth="1"/>
    <col min="9480" max="9480" width="25.28515625" style="1" customWidth="1"/>
    <col min="9481" max="9481" width="19.7109375" style="1" customWidth="1"/>
    <col min="9482" max="9725" width="9.140625" style="1"/>
    <col min="9726" max="9726" width="5.7109375" style="1" bestFit="1" customWidth="1"/>
    <col min="9727" max="9727" width="45.28515625" style="1" customWidth="1"/>
    <col min="9728" max="9728" width="7.5703125" style="1" customWidth="1"/>
    <col min="9729" max="9729" width="11.85546875" style="1" customWidth="1"/>
    <col min="9730" max="9730" width="7.140625" style="1" customWidth="1"/>
    <col min="9731" max="9731" width="9.7109375" style="1" customWidth="1"/>
    <col min="9732" max="9732" width="17.42578125" style="1" customWidth="1"/>
    <col min="9733" max="9733" width="7.28515625" style="1" customWidth="1"/>
    <col min="9734" max="9734" width="28.140625" style="1" customWidth="1"/>
    <col min="9735" max="9735" width="7.140625" style="1" customWidth="1"/>
    <col min="9736" max="9736" width="25.28515625" style="1" customWidth="1"/>
    <col min="9737" max="9737" width="19.7109375" style="1" customWidth="1"/>
    <col min="9738" max="9981" width="9.140625" style="1"/>
    <col min="9982" max="9982" width="5.7109375" style="1" bestFit="1" customWidth="1"/>
    <col min="9983" max="9983" width="45.28515625" style="1" customWidth="1"/>
    <col min="9984" max="9984" width="7.5703125" style="1" customWidth="1"/>
    <col min="9985" max="9985" width="11.85546875" style="1" customWidth="1"/>
    <col min="9986" max="9986" width="7.140625" style="1" customWidth="1"/>
    <col min="9987" max="9987" width="9.7109375" style="1" customWidth="1"/>
    <col min="9988" max="9988" width="17.42578125" style="1" customWidth="1"/>
    <col min="9989" max="9989" width="7.28515625" style="1" customWidth="1"/>
    <col min="9990" max="9990" width="28.140625" style="1" customWidth="1"/>
    <col min="9991" max="9991" width="7.140625" style="1" customWidth="1"/>
    <col min="9992" max="9992" width="25.28515625" style="1" customWidth="1"/>
    <col min="9993" max="9993" width="19.7109375" style="1" customWidth="1"/>
    <col min="9994" max="10237" width="9.140625" style="1"/>
    <col min="10238" max="10238" width="5.7109375" style="1" bestFit="1" customWidth="1"/>
    <col min="10239" max="10239" width="45.28515625" style="1" customWidth="1"/>
    <col min="10240" max="10240" width="7.5703125" style="1" customWidth="1"/>
    <col min="10241" max="10241" width="11.85546875" style="1" customWidth="1"/>
    <col min="10242" max="10242" width="7.140625" style="1" customWidth="1"/>
    <col min="10243" max="10243" width="9.7109375" style="1" customWidth="1"/>
    <col min="10244" max="10244" width="17.42578125" style="1" customWidth="1"/>
    <col min="10245" max="10245" width="7.28515625" style="1" customWidth="1"/>
    <col min="10246" max="10246" width="28.140625" style="1" customWidth="1"/>
    <col min="10247" max="10247" width="7.140625" style="1" customWidth="1"/>
    <col min="10248" max="10248" width="25.28515625" style="1" customWidth="1"/>
    <col min="10249" max="10249" width="19.7109375" style="1" customWidth="1"/>
    <col min="10250" max="10493" width="9.140625" style="1"/>
    <col min="10494" max="10494" width="5.7109375" style="1" bestFit="1" customWidth="1"/>
    <col min="10495" max="10495" width="45.28515625" style="1" customWidth="1"/>
    <col min="10496" max="10496" width="7.5703125" style="1" customWidth="1"/>
    <col min="10497" max="10497" width="11.85546875" style="1" customWidth="1"/>
    <col min="10498" max="10498" width="7.140625" style="1" customWidth="1"/>
    <col min="10499" max="10499" width="9.7109375" style="1" customWidth="1"/>
    <col min="10500" max="10500" width="17.42578125" style="1" customWidth="1"/>
    <col min="10501" max="10501" width="7.28515625" style="1" customWidth="1"/>
    <col min="10502" max="10502" width="28.140625" style="1" customWidth="1"/>
    <col min="10503" max="10503" width="7.140625" style="1" customWidth="1"/>
    <col min="10504" max="10504" width="25.28515625" style="1" customWidth="1"/>
    <col min="10505" max="10505" width="19.7109375" style="1" customWidth="1"/>
    <col min="10506" max="10749" width="9.140625" style="1"/>
    <col min="10750" max="10750" width="5.7109375" style="1" bestFit="1" customWidth="1"/>
    <col min="10751" max="10751" width="45.28515625" style="1" customWidth="1"/>
    <col min="10752" max="10752" width="7.5703125" style="1" customWidth="1"/>
    <col min="10753" max="10753" width="11.85546875" style="1" customWidth="1"/>
    <col min="10754" max="10754" width="7.140625" style="1" customWidth="1"/>
    <col min="10755" max="10755" width="9.7109375" style="1" customWidth="1"/>
    <col min="10756" max="10756" width="17.42578125" style="1" customWidth="1"/>
    <col min="10757" max="10757" width="7.28515625" style="1" customWidth="1"/>
    <col min="10758" max="10758" width="28.140625" style="1" customWidth="1"/>
    <col min="10759" max="10759" width="7.140625" style="1" customWidth="1"/>
    <col min="10760" max="10760" width="25.28515625" style="1" customWidth="1"/>
    <col min="10761" max="10761" width="19.7109375" style="1" customWidth="1"/>
    <col min="10762" max="11005" width="9.140625" style="1"/>
    <col min="11006" max="11006" width="5.7109375" style="1" bestFit="1" customWidth="1"/>
    <col min="11007" max="11007" width="45.28515625" style="1" customWidth="1"/>
    <col min="11008" max="11008" width="7.5703125" style="1" customWidth="1"/>
    <col min="11009" max="11009" width="11.85546875" style="1" customWidth="1"/>
    <col min="11010" max="11010" width="7.140625" style="1" customWidth="1"/>
    <col min="11011" max="11011" width="9.7109375" style="1" customWidth="1"/>
    <col min="11012" max="11012" width="17.42578125" style="1" customWidth="1"/>
    <col min="11013" max="11013" width="7.28515625" style="1" customWidth="1"/>
    <col min="11014" max="11014" width="28.140625" style="1" customWidth="1"/>
    <col min="11015" max="11015" width="7.140625" style="1" customWidth="1"/>
    <col min="11016" max="11016" width="25.28515625" style="1" customWidth="1"/>
    <col min="11017" max="11017" width="19.7109375" style="1" customWidth="1"/>
    <col min="11018" max="11261" width="9.140625" style="1"/>
    <col min="11262" max="11262" width="5.7109375" style="1" bestFit="1" customWidth="1"/>
    <col min="11263" max="11263" width="45.28515625" style="1" customWidth="1"/>
    <col min="11264" max="11264" width="7.5703125" style="1" customWidth="1"/>
    <col min="11265" max="11265" width="11.85546875" style="1" customWidth="1"/>
    <col min="11266" max="11266" width="7.140625" style="1" customWidth="1"/>
    <col min="11267" max="11267" width="9.7109375" style="1" customWidth="1"/>
    <col min="11268" max="11268" width="17.42578125" style="1" customWidth="1"/>
    <col min="11269" max="11269" width="7.28515625" style="1" customWidth="1"/>
    <col min="11270" max="11270" width="28.140625" style="1" customWidth="1"/>
    <col min="11271" max="11271" width="7.140625" style="1" customWidth="1"/>
    <col min="11272" max="11272" width="25.28515625" style="1" customWidth="1"/>
    <col min="11273" max="11273" width="19.7109375" style="1" customWidth="1"/>
    <col min="11274" max="11517" width="9.140625" style="1"/>
    <col min="11518" max="11518" width="5.7109375" style="1" bestFit="1" customWidth="1"/>
    <col min="11519" max="11519" width="45.28515625" style="1" customWidth="1"/>
    <col min="11520" max="11520" width="7.5703125" style="1" customWidth="1"/>
    <col min="11521" max="11521" width="11.85546875" style="1" customWidth="1"/>
    <col min="11522" max="11522" width="7.140625" style="1" customWidth="1"/>
    <col min="11523" max="11523" width="9.7109375" style="1" customWidth="1"/>
    <col min="11524" max="11524" width="17.42578125" style="1" customWidth="1"/>
    <col min="11525" max="11525" width="7.28515625" style="1" customWidth="1"/>
    <col min="11526" max="11526" width="28.140625" style="1" customWidth="1"/>
    <col min="11527" max="11527" width="7.140625" style="1" customWidth="1"/>
    <col min="11528" max="11528" width="25.28515625" style="1" customWidth="1"/>
    <col min="11529" max="11529" width="19.7109375" style="1" customWidth="1"/>
    <col min="11530" max="11773" width="9.140625" style="1"/>
    <col min="11774" max="11774" width="5.7109375" style="1" bestFit="1" customWidth="1"/>
    <col min="11775" max="11775" width="45.28515625" style="1" customWidth="1"/>
    <col min="11776" max="11776" width="7.5703125" style="1" customWidth="1"/>
    <col min="11777" max="11777" width="11.85546875" style="1" customWidth="1"/>
    <col min="11778" max="11778" width="7.140625" style="1" customWidth="1"/>
    <col min="11779" max="11779" width="9.7109375" style="1" customWidth="1"/>
    <col min="11780" max="11780" width="17.42578125" style="1" customWidth="1"/>
    <col min="11781" max="11781" width="7.28515625" style="1" customWidth="1"/>
    <col min="11782" max="11782" width="28.140625" style="1" customWidth="1"/>
    <col min="11783" max="11783" width="7.140625" style="1" customWidth="1"/>
    <col min="11784" max="11784" width="25.28515625" style="1" customWidth="1"/>
    <col min="11785" max="11785" width="19.7109375" style="1" customWidth="1"/>
    <col min="11786" max="12029" width="9.140625" style="1"/>
    <col min="12030" max="12030" width="5.7109375" style="1" bestFit="1" customWidth="1"/>
    <col min="12031" max="12031" width="45.28515625" style="1" customWidth="1"/>
    <col min="12032" max="12032" width="7.5703125" style="1" customWidth="1"/>
    <col min="12033" max="12033" width="11.85546875" style="1" customWidth="1"/>
    <col min="12034" max="12034" width="7.140625" style="1" customWidth="1"/>
    <col min="12035" max="12035" width="9.7109375" style="1" customWidth="1"/>
    <col min="12036" max="12036" width="17.42578125" style="1" customWidth="1"/>
    <col min="12037" max="12037" width="7.28515625" style="1" customWidth="1"/>
    <col min="12038" max="12038" width="28.140625" style="1" customWidth="1"/>
    <col min="12039" max="12039" width="7.140625" style="1" customWidth="1"/>
    <col min="12040" max="12040" width="25.28515625" style="1" customWidth="1"/>
    <col min="12041" max="12041" width="19.7109375" style="1" customWidth="1"/>
    <col min="12042" max="12285" width="9.140625" style="1"/>
    <col min="12286" max="12286" width="5.7109375" style="1" bestFit="1" customWidth="1"/>
    <col min="12287" max="12287" width="45.28515625" style="1" customWidth="1"/>
    <col min="12288" max="12288" width="7.5703125" style="1" customWidth="1"/>
    <col min="12289" max="12289" width="11.85546875" style="1" customWidth="1"/>
    <col min="12290" max="12290" width="7.140625" style="1" customWidth="1"/>
    <col min="12291" max="12291" width="9.7109375" style="1" customWidth="1"/>
    <col min="12292" max="12292" width="17.42578125" style="1" customWidth="1"/>
    <col min="12293" max="12293" width="7.28515625" style="1" customWidth="1"/>
    <col min="12294" max="12294" width="28.140625" style="1" customWidth="1"/>
    <col min="12295" max="12295" width="7.140625" style="1" customWidth="1"/>
    <col min="12296" max="12296" width="25.28515625" style="1" customWidth="1"/>
    <col min="12297" max="12297" width="19.7109375" style="1" customWidth="1"/>
    <col min="12298" max="12541" width="9.140625" style="1"/>
    <col min="12542" max="12542" width="5.7109375" style="1" bestFit="1" customWidth="1"/>
    <col min="12543" max="12543" width="45.28515625" style="1" customWidth="1"/>
    <col min="12544" max="12544" width="7.5703125" style="1" customWidth="1"/>
    <col min="12545" max="12545" width="11.85546875" style="1" customWidth="1"/>
    <col min="12546" max="12546" width="7.140625" style="1" customWidth="1"/>
    <col min="12547" max="12547" width="9.7109375" style="1" customWidth="1"/>
    <col min="12548" max="12548" width="17.42578125" style="1" customWidth="1"/>
    <col min="12549" max="12549" width="7.28515625" style="1" customWidth="1"/>
    <col min="12550" max="12550" width="28.140625" style="1" customWidth="1"/>
    <col min="12551" max="12551" width="7.140625" style="1" customWidth="1"/>
    <col min="12552" max="12552" width="25.28515625" style="1" customWidth="1"/>
    <col min="12553" max="12553" width="19.7109375" style="1" customWidth="1"/>
    <col min="12554" max="12797" width="9.140625" style="1"/>
    <col min="12798" max="12798" width="5.7109375" style="1" bestFit="1" customWidth="1"/>
    <col min="12799" max="12799" width="45.28515625" style="1" customWidth="1"/>
    <col min="12800" max="12800" width="7.5703125" style="1" customWidth="1"/>
    <col min="12801" max="12801" width="11.85546875" style="1" customWidth="1"/>
    <col min="12802" max="12802" width="7.140625" style="1" customWidth="1"/>
    <col min="12803" max="12803" width="9.7109375" style="1" customWidth="1"/>
    <col min="12804" max="12804" width="17.42578125" style="1" customWidth="1"/>
    <col min="12805" max="12805" width="7.28515625" style="1" customWidth="1"/>
    <col min="12806" max="12806" width="28.140625" style="1" customWidth="1"/>
    <col min="12807" max="12807" width="7.140625" style="1" customWidth="1"/>
    <col min="12808" max="12808" width="25.28515625" style="1" customWidth="1"/>
    <col min="12809" max="12809" width="19.7109375" style="1" customWidth="1"/>
    <col min="12810" max="13053" width="9.140625" style="1"/>
    <col min="13054" max="13054" width="5.7109375" style="1" bestFit="1" customWidth="1"/>
    <col min="13055" max="13055" width="45.28515625" style="1" customWidth="1"/>
    <col min="13056" max="13056" width="7.5703125" style="1" customWidth="1"/>
    <col min="13057" max="13057" width="11.85546875" style="1" customWidth="1"/>
    <col min="13058" max="13058" width="7.140625" style="1" customWidth="1"/>
    <col min="13059" max="13059" width="9.7109375" style="1" customWidth="1"/>
    <col min="13060" max="13060" width="17.42578125" style="1" customWidth="1"/>
    <col min="13061" max="13061" width="7.28515625" style="1" customWidth="1"/>
    <col min="13062" max="13062" width="28.140625" style="1" customWidth="1"/>
    <col min="13063" max="13063" width="7.140625" style="1" customWidth="1"/>
    <col min="13064" max="13064" width="25.28515625" style="1" customWidth="1"/>
    <col min="13065" max="13065" width="19.7109375" style="1" customWidth="1"/>
    <col min="13066" max="13309" width="9.140625" style="1"/>
    <col min="13310" max="13310" width="5.7109375" style="1" bestFit="1" customWidth="1"/>
    <col min="13311" max="13311" width="45.28515625" style="1" customWidth="1"/>
    <col min="13312" max="13312" width="7.5703125" style="1" customWidth="1"/>
    <col min="13313" max="13313" width="11.85546875" style="1" customWidth="1"/>
    <col min="13314" max="13314" width="7.140625" style="1" customWidth="1"/>
    <col min="13315" max="13315" width="9.7109375" style="1" customWidth="1"/>
    <col min="13316" max="13316" width="17.42578125" style="1" customWidth="1"/>
    <col min="13317" max="13317" width="7.28515625" style="1" customWidth="1"/>
    <col min="13318" max="13318" width="28.140625" style="1" customWidth="1"/>
    <col min="13319" max="13319" width="7.140625" style="1" customWidth="1"/>
    <col min="13320" max="13320" width="25.28515625" style="1" customWidth="1"/>
    <col min="13321" max="13321" width="19.7109375" style="1" customWidth="1"/>
    <col min="13322" max="13565" width="9.140625" style="1"/>
    <col min="13566" max="13566" width="5.7109375" style="1" bestFit="1" customWidth="1"/>
    <col min="13567" max="13567" width="45.28515625" style="1" customWidth="1"/>
    <col min="13568" max="13568" width="7.5703125" style="1" customWidth="1"/>
    <col min="13569" max="13569" width="11.85546875" style="1" customWidth="1"/>
    <col min="13570" max="13570" width="7.140625" style="1" customWidth="1"/>
    <col min="13571" max="13571" width="9.7109375" style="1" customWidth="1"/>
    <col min="13572" max="13572" width="17.42578125" style="1" customWidth="1"/>
    <col min="13573" max="13573" width="7.28515625" style="1" customWidth="1"/>
    <col min="13574" max="13574" width="28.140625" style="1" customWidth="1"/>
    <col min="13575" max="13575" width="7.140625" style="1" customWidth="1"/>
    <col min="13576" max="13576" width="25.28515625" style="1" customWidth="1"/>
    <col min="13577" max="13577" width="19.7109375" style="1" customWidth="1"/>
    <col min="13578" max="13821" width="9.140625" style="1"/>
    <col min="13822" max="13822" width="5.7109375" style="1" bestFit="1" customWidth="1"/>
    <col min="13823" max="13823" width="45.28515625" style="1" customWidth="1"/>
    <col min="13824" max="13824" width="7.5703125" style="1" customWidth="1"/>
    <col min="13825" max="13825" width="11.85546875" style="1" customWidth="1"/>
    <col min="13826" max="13826" width="7.140625" style="1" customWidth="1"/>
    <col min="13827" max="13827" width="9.7109375" style="1" customWidth="1"/>
    <col min="13828" max="13828" width="17.42578125" style="1" customWidth="1"/>
    <col min="13829" max="13829" width="7.28515625" style="1" customWidth="1"/>
    <col min="13830" max="13830" width="28.140625" style="1" customWidth="1"/>
    <col min="13831" max="13831" width="7.140625" style="1" customWidth="1"/>
    <col min="13832" max="13832" width="25.28515625" style="1" customWidth="1"/>
    <col min="13833" max="13833" width="19.7109375" style="1" customWidth="1"/>
    <col min="13834" max="14077" width="9.140625" style="1"/>
    <col min="14078" max="14078" width="5.7109375" style="1" bestFit="1" customWidth="1"/>
    <col min="14079" max="14079" width="45.28515625" style="1" customWidth="1"/>
    <col min="14080" max="14080" width="7.5703125" style="1" customWidth="1"/>
    <col min="14081" max="14081" width="11.85546875" style="1" customWidth="1"/>
    <col min="14082" max="14082" width="7.140625" style="1" customWidth="1"/>
    <col min="14083" max="14083" width="9.7109375" style="1" customWidth="1"/>
    <col min="14084" max="14084" width="17.42578125" style="1" customWidth="1"/>
    <col min="14085" max="14085" width="7.28515625" style="1" customWidth="1"/>
    <col min="14086" max="14086" width="28.140625" style="1" customWidth="1"/>
    <col min="14087" max="14087" width="7.140625" style="1" customWidth="1"/>
    <col min="14088" max="14088" width="25.28515625" style="1" customWidth="1"/>
    <col min="14089" max="14089" width="19.7109375" style="1" customWidth="1"/>
    <col min="14090" max="14333" width="9.140625" style="1"/>
    <col min="14334" max="14334" width="5.7109375" style="1" bestFit="1" customWidth="1"/>
    <col min="14335" max="14335" width="45.28515625" style="1" customWidth="1"/>
    <col min="14336" max="14336" width="7.5703125" style="1" customWidth="1"/>
    <col min="14337" max="14337" width="11.85546875" style="1" customWidth="1"/>
    <col min="14338" max="14338" width="7.140625" style="1" customWidth="1"/>
    <col min="14339" max="14339" width="9.7109375" style="1" customWidth="1"/>
    <col min="14340" max="14340" width="17.42578125" style="1" customWidth="1"/>
    <col min="14341" max="14341" width="7.28515625" style="1" customWidth="1"/>
    <col min="14342" max="14342" width="28.140625" style="1" customWidth="1"/>
    <col min="14343" max="14343" width="7.140625" style="1" customWidth="1"/>
    <col min="14344" max="14344" width="25.28515625" style="1" customWidth="1"/>
    <col min="14345" max="14345" width="19.7109375" style="1" customWidth="1"/>
    <col min="14346" max="14589" width="9.140625" style="1"/>
    <col min="14590" max="14590" width="5.7109375" style="1" bestFit="1" customWidth="1"/>
    <col min="14591" max="14591" width="45.28515625" style="1" customWidth="1"/>
    <col min="14592" max="14592" width="7.5703125" style="1" customWidth="1"/>
    <col min="14593" max="14593" width="11.85546875" style="1" customWidth="1"/>
    <col min="14594" max="14594" width="7.140625" style="1" customWidth="1"/>
    <col min="14595" max="14595" width="9.7109375" style="1" customWidth="1"/>
    <col min="14596" max="14596" width="17.42578125" style="1" customWidth="1"/>
    <col min="14597" max="14597" width="7.28515625" style="1" customWidth="1"/>
    <col min="14598" max="14598" width="28.140625" style="1" customWidth="1"/>
    <col min="14599" max="14599" width="7.140625" style="1" customWidth="1"/>
    <col min="14600" max="14600" width="25.28515625" style="1" customWidth="1"/>
    <col min="14601" max="14601" width="19.7109375" style="1" customWidth="1"/>
    <col min="14602" max="14845" width="9.140625" style="1"/>
    <col min="14846" max="14846" width="5.7109375" style="1" bestFit="1" customWidth="1"/>
    <col min="14847" max="14847" width="45.28515625" style="1" customWidth="1"/>
    <col min="14848" max="14848" width="7.5703125" style="1" customWidth="1"/>
    <col min="14849" max="14849" width="11.85546875" style="1" customWidth="1"/>
    <col min="14850" max="14850" width="7.140625" style="1" customWidth="1"/>
    <col min="14851" max="14851" width="9.7109375" style="1" customWidth="1"/>
    <col min="14852" max="14852" width="17.42578125" style="1" customWidth="1"/>
    <col min="14853" max="14853" width="7.28515625" style="1" customWidth="1"/>
    <col min="14854" max="14854" width="28.140625" style="1" customWidth="1"/>
    <col min="14855" max="14855" width="7.140625" style="1" customWidth="1"/>
    <col min="14856" max="14856" width="25.28515625" style="1" customWidth="1"/>
    <col min="14857" max="14857" width="19.7109375" style="1" customWidth="1"/>
    <col min="14858" max="15101" width="9.140625" style="1"/>
    <col min="15102" max="15102" width="5.7109375" style="1" bestFit="1" customWidth="1"/>
    <col min="15103" max="15103" width="45.28515625" style="1" customWidth="1"/>
    <col min="15104" max="15104" width="7.5703125" style="1" customWidth="1"/>
    <col min="15105" max="15105" width="11.85546875" style="1" customWidth="1"/>
    <col min="15106" max="15106" width="7.140625" style="1" customWidth="1"/>
    <col min="15107" max="15107" width="9.7109375" style="1" customWidth="1"/>
    <col min="15108" max="15108" width="17.42578125" style="1" customWidth="1"/>
    <col min="15109" max="15109" width="7.28515625" style="1" customWidth="1"/>
    <col min="15110" max="15110" width="28.140625" style="1" customWidth="1"/>
    <col min="15111" max="15111" width="7.140625" style="1" customWidth="1"/>
    <col min="15112" max="15112" width="25.28515625" style="1" customWidth="1"/>
    <col min="15113" max="15113" width="19.7109375" style="1" customWidth="1"/>
    <col min="15114" max="15357" width="9.140625" style="1"/>
    <col min="15358" max="15358" width="5.7109375" style="1" bestFit="1" customWidth="1"/>
    <col min="15359" max="15359" width="45.28515625" style="1" customWidth="1"/>
    <col min="15360" max="15360" width="7.5703125" style="1" customWidth="1"/>
    <col min="15361" max="15361" width="11.85546875" style="1" customWidth="1"/>
    <col min="15362" max="15362" width="7.140625" style="1" customWidth="1"/>
    <col min="15363" max="15363" width="9.7109375" style="1" customWidth="1"/>
    <col min="15364" max="15364" width="17.42578125" style="1" customWidth="1"/>
    <col min="15365" max="15365" width="7.28515625" style="1" customWidth="1"/>
    <col min="15366" max="15366" width="28.140625" style="1" customWidth="1"/>
    <col min="15367" max="15367" width="7.140625" style="1" customWidth="1"/>
    <col min="15368" max="15368" width="25.28515625" style="1" customWidth="1"/>
    <col min="15369" max="15369" width="19.7109375" style="1" customWidth="1"/>
    <col min="15370" max="15613" width="9.140625" style="1"/>
    <col min="15614" max="15614" width="5.7109375" style="1" bestFit="1" customWidth="1"/>
    <col min="15615" max="15615" width="45.28515625" style="1" customWidth="1"/>
    <col min="15616" max="15616" width="7.5703125" style="1" customWidth="1"/>
    <col min="15617" max="15617" width="11.85546875" style="1" customWidth="1"/>
    <col min="15618" max="15618" width="7.140625" style="1" customWidth="1"/>
    <col min="15619" max="15619" width="9.7109375" style="1" customWidth="1"/>
    <col min="15620" max="15620" width="17.42578125" style="1" customWidth="1"/>
    <col min="15621" max="15621" width="7.28515625" style="1" customWidth="1"/>
    <col min="15622" max="15622" width="28.140625" style="1" customWidth="1"/>
    <col min="15623" max="15623" width="7.140625" style="1" customWidth="1"/>
    <col min="15624" max="15624" width="25.28515625" style="1" customWidth="1"/>
    <col min="15625" max="15625" width="19.7109375" style="1" customWidth="1"/>
    <col min="15626" max="15869" width="9.140625" style="1"/>
    <col min="15870" max="15870" width="5.7109375" style="1" bestFit="1" customWidth="1"/>
    <col min="15871" max="15871" width="45.28515625" style="1" customWidth="1"/>
    <col min="15872" max="15872" width="7.5703125" style="1" customWidth="1"/>
    <col min="15873" max="15873" width="11.85546875" style="1" customWidth="1"/>
    <col min="15874" max="15874" width="7.140625" style="1" customWidth="1"/>
    <col min="15875" max="15875" width="9.7109375" style="1" customWidth="1"/>
    <col min="15876" max="15876" width="17.42578125" style="1" customWidth="1"/>
    <col min="15877" max="15877" width="7.28515625" style="1" customWidth="1"/>
    <col min="15878" max="15878" width="28.140625" style="1" customWidth="1"/>
    <col min="15879" max="15879" width="7.140625" style="1" customWidth="1"/>
    <col min="15880" max="15880" width="25.28515625" style="1" customWidth="1"/>
    <col min="15881" max="15881" width="19.7109375" style="1" customWidth="1"/>
    <col min="15882" max="16125" width="9.140625" style="1"/>
    <col min="16126" max="16126" width="5.7109375" style="1" bestFit="1" customWidth="1"/>
    <col min="16127" max="16127" width="45.28515625" style="1" customWidth="1"/>
    <col min="16128" max="16128" width="7.5703125" style="1" customWidth="1"/>
    <col min="16129" max="16129" width="11.85546875" style="1" customWidth="1"/>
    <col min="16130" max="16130" width="7.140625" style="1" customWidth="1"/>
    <col min="16131" max="16131" width="9.7109375" style="1" customWidth="1"/>
    <col min="16132" max="16132" width="17.42578125" style="1" customWidth="1"/>
    <col min="16133" max="16133" width="7.28515625" style="1" customWidth="1"/>
    <col min="16134" max="16134" width="28.140625" style="1" customWidth="1"/>
    <col min="16135" max="16135" width="7.140625" style="1" customWidth="1"/>
    <col min="16136" max="16136" width="25.28515625" style="1" customWidth="1"/>
    <col min="16137" max="16137" width="19.7109375" style="1" customWidth="1"/>
    <col min="16138" max="16384" width="9.140625" style="1"/>
  </cols>
  <sheetData>
    <row r="1" spans="1:16" customFormat="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73" t="s">
        <v>151</v>
      </c>
      <c r="L3" s="174"/>
    </row>
    <row r="4" spans="1:16" customFormat="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74"/>
      <c r="L4" s="174"/>
    </row>
    <row r="5" spans="1:16" customFormat="1" ht="20.25" x14ac:dyDescent="0.3">
      <c r="A5" s="1"/>
      <c r="B5" s="47" t="s">
        <v>0</v>
      </c>
      <c r="C5" s="48"/>
      <c r="D5" s="48"/>
      <c r="E5" s="48"/>
      <c r="F5" s="48"/>
      <c r="G5" s="48"/>
      <c r="H5" s="48"/>
      <c r="I5" s="48"/>
      <c r="J5" s="1"/>
      <c r="K5" s="1"/>
      <c r="L5" s="1"/>
    </row>
    <row r="6" spans="1:16" customFormat="1" ht="20.25" x14ac:dyDescent="0.3">
      <c r="A6" s="1"/>
      <c r="B6" s="77" t="s">
        <v>1</v>
      </c>
      <c r="C6" s="48"/>
      <c r="D6" s="48"/>
      <c r="E6" s="48"/>
      <c r="F6" s="48"/>
      <c r="G6" s="48"/>
      <c r="H6" s="48"/>
      <c r="I6" s="48"/>
      <c r="J6" s="1"/>
      <c r="K6" s="1"/>
      <c r="L6" s="1"/>
    </row>
    <row r="7" spans="1:16" customFormat="1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customFormat="1" ht="26.25" x14ac:dyDescent="0.4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6"/>
      <c r="O8" s="166"/>
    </row>
    <row r="9" spans="1:16" customFormat="1" ht="27.75" customHeight="1" x14ac:dyDescent="0.25">
      <c r="A9" s="167" t="s">
        <v>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  <row r="10" spans="1:16" ht="38.25" customHeight="1" x14ac:dyDescent="0.2">
      <c r="A10" s="168" t="s">
        <v>4</v>
      </c>
      <c r="B10" s="168" t="s">
        <v>5</v>
      </c>
      <c r="C10" s="169" t="s">
        <v>6</v>
      </c>
      <c r="D10" s="169"/>
      <c r="E10" s="169"/>
      <c r="F10" s="169"/>
      <c r="G10" s="169"/>
      <c r="H10" s="169" t="s">
        <v>7</v>
      </c>
      <c r="I10" s="169"/>
      <c r="J10" s="170" t="s">
        <v>8</v>
      </c>
      <c r="K10" s="170"/>
      <c r="L10" s="170" t="s">
        <v>148</v>
      </c>
    </row>
    <row r="11" spans="1:16" s="2" customFormat="1" ht="57" x14ac:dyDescent="0.2">
      <c r="A11" s="168"/>
      <c r="B11" s="168"/>
      <c r="C11" s="31" t="s">
        <v>9</v>
      </c>
      <c r="D11" s="31" t="s">
        <v>10</v>
      </c>
      <c r="E11" s="32" t="s">
        <v>11</v>
      </c>
      <c r="F11" s="33" t="s">
        <v>12</v>
      </c>
      <c r="G11" s="32" t="s">
        <v>13</v>
      </c>
      <c r="H11" s="32" t="s">
        <v>11</v>
      </c>
      <c r="I11" s="34" t="s">
        <v>13</v>
      </c>
      <c r="J11" s="30" t="s">
        <v>11</v>
      </c>
      <c r="K11" s="30" t="s">
        <v>13</v>
      </c>
      <c r="L11" s="170"/>
    </row>
    <row r="12" spans="1:16" ht="42" customHeight="1" x14ac:dyDescent="0.2">
      <c r="A12" s="72" t="s">
        <v>14</v>
      </c>
      <c r="B12" s="73" t="s">
        <v>15</v>
      </c>
      <c r="C12" s="73" t="s">
        <v>16</v>
      </c>
      <c r="D12" s="73" t="s">
        <v>17</v>
      </c>
      <c r="E12" s="73" t="s">
        <v>18</v>
      </c>
      <c r="F12" s="74" t="s">
        <v>19</v>
      </c>
      <c r="G12" s="73" t="s">
        <v>20</v>
      </c>
      <c r="H12" s="73" t="s">
        <v>21</v>
      </c>
      <c r="I12" s="73" t="s">
        <v>22</v>
      </c>
      <c r="J12" s="75" t="s">
        <v>147</v>
      </c>
      <c r="K12" s="76" t="s">
        <v>146</v>
      </c>
      <c r="L12" s="72" t="s">
        <v>149</v>
      </c>
    </row>
    <row r="13" spans="1:16" s="3" customFormat="1" ht="33.950000000000003" customHeight="1" x14ac:dyDescent="0.3">
      <c r="A13" s="35">
        <v>1</v>
      </c>
      <c r="B13" s="12" t="s">
        <v>99</v>
      </c>
      <c r="C13" s="19" t="s">
        <v>23</v>
      </c>
      <c r="D13" s="22">
        <v>14.5</v>
      </c>
      <c r="E13" s="23">
        <v>120</v>
      </c>
      <c r="F13" s="24">
        <v>0.08</v>
      </c>
      <c r="G13" s="25">
        <f>D13*E13</f>
        <v>1740</v>
      </c>
      <c r="H13" s="23">
        <v>120</v>
      </c>
      <c r="I13" s="25">
        <f>D13*H13</f>
        <v>1740</v>
      </c>
      <c r="J13" s="41">
        <f>E13+H13</f>
        <v>240</v>
      </c>
      <c r="K13" s="42">
        <f>G13+I13</f>
        <v>3480</v>
      </c>
      <c r="L13" s="41"/>
      <c r="O13" s="142"/>
      <c r="P13" s="142"/>
    </row>
    <row r="14" spans="1:16" s="3" customFormat="1" ht="33.950000000000003" customHeight="1" x14ac:dyDescent="0.3">
      <c r="A14" s="35">
        <v>2</v>
      </c>
      <c r="B14" s="12" t="s">
        <v>24</v>
      </c>
      <c r="C14" s="19" t="s">
        <v>23</v>
      </c>
      <c r="D14" s="22">
        <v>14.5</v>
      </c>
      <c r="E14" s="23">
        <v>135</v>
      </c>
      <c r="F14" s="24">
        <v>0.08</v>
      </c>
      <c r="G14" s="25">
        <f t="shared" ref="G14:G97" si="0">D14*E14</f>
        <v>1957.5</v>
      </c>
      <c r="H14" s="23">
        <v>135</v>
      </c>
      <c r="I14" s="25">
        <f t="shared" ref="I14:I97" si="1">D14*H14</f>
        <v>1957.5</v>
      </c>
      <c r="J14" s="41">
        <f t="shared" ref="J14:J71" si="2">E14+H14</f>
        <v>270</v>
      </c>
      <c r="K14" s="42">
        <f t="shared" ref="K14:K71" si="3">G14+I14</f>
        <v>3915</v>
      </c>
      <c r="L14" s="41"/>
      <c r="O14" s="142"/>
      <c r="P14" s="142"/>
    </row>
    <row r="15" spans="1:16" s="3" customFormat="1" ht="33.950000000000003" customHeight="1" x14ac:dyDescent="0.25">
      <c r="A15" s="35">
        <v>3</v>
      </c>
      <c r="B15" s="12" t="s">
        <v>25</v>
      </c>
      <c r="C15" s="19" t="s">
        <v>28</v>
      </c>
      <c r="D15" s="22">
        <v>8.5</v>
      </c>
      <c r="E15" s="23">
        <v>89</v>
      </c>
      <c r="F15" s="24">
        <v>0.08</v>
      </c>
      <c r="G15" s="25">
        <f t="shared" si="0"/>
        <v>756.5</v>
      </c>
      <c r="H15" s="23">
        <v>88</v>
      </c>
      <c r="I15" s="25">
        <f t="shared" si="1"/>
        <v>748</v>
      </c>
      <c r="J15" s="41">
        <f t="shared" si="2"/>
        <v>177</v>
      </c>
      <c r="K15" s="42">
        <f t="shared" si="3"/>
        <v>1504.5</v>
      </c>
      <c r="L15" s="41"/>
    </row>
    <row r="16" spans="1:16" s="3" customFormat="1" ht="33.950000000000003" customHeight="1" x14ac:dyDescent="0.25">
      <c r="A16" s="35">
        <v>4</v>
      </c>
      <c r="B16" s="13" t="s">
        <v>100</v>
      </c>
      <c r="C16" s="19" t="s">
        <v>23</v>
      </c>
      <c r="D16" s="22">
        <v>34.9</v>
      </c>
      <c r="E16" s="23">
        <v>23</v>
      </c>
      <c r="F16" s="24">
        <v>0.08</v>
      </c>
      <c r="G16" s="25">
        <f t="shared" si="0"/>
        <v>802.69999999999993</v>
      </c>
      <c r="H16" s="23">
        <v>23</v>
      </c>
      <c r="I16" s="25">
        <f t="shared" si="1"/>
        <v>802.69999999999993</v>
      </c>
      <c r="J16" s="41">
        <f t="shared" si="2"/>
        <v>46</v>
      </c>
      <c r="K16" s="42">
        <f t="shared" si="3"/>
        <v>1605.3999999999999</v>
      </c>
      <c r="L16" s="41"/>
    </row>
    <row r="17" spans="1:12" s="3" customFormat="1" ht="33.950000000000003" customHeight="1" x14ac:dyDescent="0.25">
      <c r="A17" s="35">
        <v>5</v>
      </c>
      <c r="B17" s="26" t="s">
        <v>26</v>
      </c>
      <c r="C17" s="19" t="s">
        <v>28</v>
      </c>
      <c r="D17" s="22">
        <v>7.9</v>
      </c>
      <c r="E17" s="23">
        <v>98</v>
      </c>
      <c r="F17" s="24">
        <v>0.08</v>
      </c>
      <c r="G17" s="25">
        <f t="shared" si="0"/>
        <v>774.2</v>
      </c>
      <c r="H17" s="23">
        <v>97</v>
      </c>
      <c r="I17" s="25">
        <f t="shared" si="1"/>
        <v>766.30000000000007</v>
      </c>
      <c r="J17" s="41">
        <f t="shared" si="2"/>
        <v>195</v>
      </c>
      <c r="K17" s="42">
        <f t="shared" si="3"/>
        <v>1540.5</v>
      </c>
      <c r="L17" s="41"/>
    </row>
    <row r="18" spans="1:12" s="3" customFormat="1" ht="33.950000000000003" customHeight="1" x14ac:dyDescent="0.25">
      <c r="A18" s="35">
        <v>6</v>
      </c>
      <c r="B18" s="12" t="s">
        <v>101</v>
      </c>
      <c r="C18" s="19" t="s">
        <v>28</v>
      </c>
      <c r="D18" s="22">
        <v>32.9</v>
      </c>
      <c r="E18" s="23">
        <v>43</v>
      </c>
      <c r="F18" s="24">
        <v>0.08</v>
      </c>
      <c r="G18" s="25">
        <f t="shared" si="0"/>
        <v>1414.7</v>
      </c>
      <c r="H18" s="23">
        <v>42</v>
      </c>
      <c r="I18" s="25">
        <f t="shared" si="1"/>
        <v>1381.8</v>
      </c>
      <c r="J18" s="41">
        <f t="shared" si="2"/>
        <v>85</v>
      </c>
      <c r="K18" s="42">
        <f t="shared" si="3"/>
        <v>2796.5</v>
      </c>
      <c r="L18" s="41"/>
    </row>
    <row r="19" spans="1:12" s="3" customFormat="1" ht="33.950000000000003" customHeight="1" x14ac:dyDescent="0.25">
      <c r="A19" s="35">
        <v>7</v>
      </c>
      <c r="B19" s="12" t="s">
        <v>27</v>
      </c>
      <c r="C19" s="19" t="s">
        <v>28</v>
      </c>
      <c r="D19" s="22">
        <v>7.6</v>
      </c>
      <c r="E19" s="23">
        <v>95</v>
      </c>
      <c r="F19" s="24">
        <v>0.08</v>
      </c>
      <c r="G19" s="25">
        <f t="shared" si="0"/>
        <v>722</v>
      </c>
      <c r="H19" s="23">
        <v>95</v>
      </c>
      <c r="I19" s="25">
        <f t="shared" si="1"/>
        <v>722</v>
      </c>
      <c r="J19" s="41">
        <f t="shared" si="2"/>
        <v>190</v>
      </c>
      <c r="K19" s="42">
        <f t="shared" si="3"/>
        <v>1444</v>
      </c>
      <c r="L19" s="41"/>
    </row>
    <row r="20" spans="1:12" s="3" customFormat="1" ht="33.950000000000003" customHeight="1" x14ac:dyDescent="0.25">
      <c r="A20" s="35">
        <v>8</v>
      </c>
      <c r="B20" s="12" t="s">
        <v>29</v>
      </c>
      <c r="C20" s="19" t="s">
        <v>23</v>
      </c>
      <c r="D20" s="22">
        <v>24.9</v>
      </c>
      <c r="E20" s="23">
        <v>96</v>
      </c>
      <c r="F20" s="24">
        <v>0.08</v>
      </c>
      <c r="G20" s="25">
        <f t="shared" si="0"/>
        <v>2390.3999999999996</v>
      </c>
      <c r="H20" s="23">
        <v>95</v>
      </c>
      <c r="I20" s="25">
        <f t="shared" si="1"/>
        <v>2365.5</v>
      </c>
      <c r="J20" s="41">
        <f t="shared" si="2"/>
        <v>191</v>
      </c>
      <c r="K20" s="42">
        <f t="shared" si="3"/>
        <v>4755.8999999999996</v>
      </c>
      <c r="L20" s="41"/>
    </row>
    <row r="21" spans="1:12" s="3" customFormat="1" ht="33.950000000000003" customHeight="1" x14ac:dyDescent="0.25">
      <c r="A21" s="35">
        <v>9</v>
      </c>
      <c r="B21" s="12" t="s">
        <v>102</v>
      </c>
      <c r="C21" s="19" t="s">
        <v>23</v>
      </c>
      <c r="D21" s="22">
        <v>31.98</v>
      </c>
      <c r="E21" s="23">
        <v>57</v>
      </c>
      <c r="F21" s="24">
        <v>0.08</v>
      </c>
      <c r="G21" s="25">
        <f t="shared" si="0"/>
        <v>1822.8600000000001</v>
      </c>
      <c r="H21" s="23">
        <v>56</v>
      </c>
      <c r="I21" s="25">
        <f t="shared" si="1"/>
        <v>1790.88</v>
      </c>
      <c r="J21" s="41">
        <f t="shared" si="2"/>
        <v>113</v>
      </c>
      <c r="K21" s="42">
        <f t="shared" si="3"/>
        <v>3613.7400000000002</v>
      </c>
      <c r="L21" s="41"/>
    </row>
    <row r="22" spans="1:12" s="3" customFormat="1" ht="33.950000000000003" customHeight="1" x14ac:dyDescent="0.25">
      <c r="A22" s="35">
        <v>11</v>
      </c>
      <c r="B22" s="12" t="s">
        <v>103</v>
      </c>
      <c r="C22" s="19" t="s">
        <v>23</v>
      </c>
      <c r="D22" s="22">
        <v>22.89</v>
      </c>
      <c r="E22" s="23">
        <v>19</v>
      </c>
      <c r="F22" s="24">
        <v>0.08</v>
      </c>
      <c r="G22" s="25">
        <f t="shared" si="0"/>
        <v>434.91</v>
      </c>
      <c r="H22" s="23">
        <v>18</v>
      </c>
      <c r="I22" s="25">
        <f t="shared" si="1"/>
        <v>412.02</v>
      </c>
      <c r="J22" s="41">
        <f t="shared" si="2"/>
        <v>37</v>
      </c>
      <c r="K22" s="42">
        <f t="shared" si="3"/>
        <v>846.93000000000006</v>
      </c>
      <c r="L22" s="41"/>
    </row>
    <row r="23" spans="1:12" s="3" customFormat="1" ht="33.950000000000003" customHeight="1" x14ac:dyDescent="0.25">
      <c r="A23" s="35">
        <v>14</v>
      </c>
      <c r="B23" s="12" t="s">
        <v>129</v>
      </c>
      <c r="C23" s="19" t="s">
        <v>23</v>
      </c>
      <c r="D23" s="22">
        <v>5.5</v>
      </c>
      <c r="E23" s="23">
        <v>110</v>
      </c>
      <c r="F23" s="24">
        <v>0.08</v>
      </c>
      <c r="G23" s="25">
        <f t="shared" si="0"/>
        <v>605</v>
      </c>
      <c r="H23" s="23">
        <v>110</v>
      </c>
      <c r="I23" s="25">
        <f t="shared" si="1"/>
        <v>605</v>
      </c>
      <c r="J23" s="41">
        <f t="shared" si="2"/>
        <v>220</v>
      </c>
      <c r="K23" s="42">
        <f t="shared" si="3"/>
        <v>1210</v>
      </c>
      <c r="L23" s="41"/>
    </row>
    <row r="24" spans="1:12" s="3" customFormat="1" ht="33.950000000000003" customHeight="1" x14ac:dyDescent="0.25">
      <c r="A24" s="35">
        <v>15</v>
      </c>
      <c r="B24" s="10" t="s">
        <v>121</v>
      </c>
      <c r="C24" s="19" t="s">
        <v>28</v>
      </c>
      <c r="D24" s="22">
        <v>7.2</v>
      </c>
      <c r="E24" s="23">
        <v>23</v>
      </c>
      <c r="F24" s="24">
        <v>0.08</v>
      </c>
      <c r="G24" s="25">
        <f t="shared" si="0"/>
        <v>165.6</v>
      </c>
      <c r="H24" s="23">
        <v>23</v>
      </c>
      <c r="I24" s="25">
        <f t="shared" si="1"/>
        <v>165.6</v>
      </c>
      <c r="J24" s="41">
        <f t="shared" si="2"/>
        <v>46</v>
      </c>
      <c r="K24" s="42">
        <f t="shared" si="3"/>
        <v>331.2</v>
      </c>
      <c r="L24" s="41"/>
    </row>
    <row r="25" spans="1:12" s="3" customFormat="1" ht="33.950000000000003" customHeight="1" x14ac:dyDescent="0.25">
      <c r="A25" s="35">
        <v>16</v>
      </c>
      <c r="B25" s="12" t="s">
        <v>31</v>
      </c>
      <c r="C25" s="19" t="s">
        <v>23</v>
      </c>
      <c r="D25" s="22">
        <v>13.3</v>
      </c>
      <c r="E25" s="23">
        <v>110</v>
      </c>
      <c r="F25" s="24">
        <v>0.08</v>
      </c>
      <c r="G25" s="25">
        <f t="shared" si="0"/>
        <v>1463</v>
      </c>
      <c r="H25" s="23">
        <v>110</v>
      </c>
      <c r="I25" s="25">
        <f t="shared" si="1"/>
        <v>1463</v>
      </c>
      <c r="J25" s="41">
        <f t="shared" si="2"/>
        <v>220</v>
      </c>
      <c r="K25" s="42">
        <f t="shared" si="3"/>
        <v>2926</v>
      </c>
      <c r="L25" s="41"/>
    </row>
    <row r="26" spans="1:12" s="3" customFormat="1" ht="33.950000000000003" customHeight="1" x14ac:dyDescent="0.25">
      <c r="A26" s="35">
        <v>17</v>
      </c>
      <c r="B26" s="12" t="s">
        <v>126</v>
      </c>
      <c r="C26" s="19" t="s">
        <v>23</v>
      </c>
      <c r="D26" s="22">
        <v>11.9</v>
      </c>
      <c r="E26" s="23">
        <v>140</v>
      </c>
      <c r="F26" s="24">
        <v>0.08</v>
      </c>
      <c r="G26" s="25">
        <f t="shared" si="0"/>
        <v>1666</v>
      </c>
      <c r="H26" s="23">
        <v>140</v>
      </c>
      <c r="I26" s="25">
        <f t="shared" si="1"/>
        <v>1666</v>
      </c>
      <c r="J26" s="41">
        <f t="shared" si="2"/>
        <v>280</v>
      </c>
      <c r="K26" s="42">
        <f t="shared" si="3"/>
        <v>3332</v>
      </c>
      <c r="L26" s="41"/>
    </row>
    <row r="27" spans="1:12" s="3" customFormat="1" ht="33.950000000000003" customHeight="1" x14ac:dyDescent="0.25">
      <c r="A27" s="35">
        <v>18</v>
      </c>
      <c r="B27" s="12" t="s">
        <v>104</v>
      </c>
      <c r="C27" s="19" t="s">
        <v>23</v>
      </c>
      <c r="D27" s="22">
        <v>6.5</v>
      </c>
      <c r="E27" s="23">
        <v>44</v>
      </c>
      <c r="F27" s="24">
        <v>0.08</v>
      </c>
      <c r="G27" s="25">
        <f t="shared" si="0"/>
        <v>286</v>
      </c>
      <c r="H27" s="23">
        <v>44</v>
      </c>
      <c r="I27" s="25">
        <f t="shared" si="1"/>
        <v>286</v>
      </c>
      <c r="J27" s="41">
        <f t="shared" si="2"/>
        <v>88</v>
      </c>
      <c r="K27" s="42">
        <f t="shared" si="3"/>
        <v>572</v>
      </c>
      <c r="L27" s="41"/>
    </row>
    <row r="28" spans="1:12" s="3" customFormat="1" ht="33.950000000000003" customHeight="1" x14ac:dyDescent="0.25">
      <c r="A28" s="35">
        <v>19</v>
      </c>
      <c r="B28" s="12" t="s">
        <v>32</v>
      </c>
      <c r="C28" s="19" t="s">
        <v>28</v>
      </c>
      <c r="D28" s="22">
        <v>3.9</v>
      </c>
      <c r="E28" s="23">
        <v>29</v>
      </c>
      <c r="F28" s="24">
        <v>0.08</v>
      </c>
      <c r="G28" s="25">
        <f t="shared" si="0"/>
        <v>113.1</v>
      </c>
      <c r="H28" s="23">
        <v>29</v>
      </c>
      <c r="I28" s="25">
        <f t="shared" si="1"/>
        <v>113.1</v>
      </c>
      <c r="J28" s="41">
        <f t="shared" si="2"/>
        <v>58</v>
      </c>
      <c r="K28" s="42">
        <f t="shared" si="3"/>
        <v>226.2</v>
      </c>
      <c r="L28" s="41"/>
    </row>
    <row r="29" spans="1:12" s="3" customFormat="1" ht="33.950000000000003" customHeight="1" x14ac:dyDescent="0.25">
      <c r="A29" s="35">
        <v>20</v>
      </c>
      <c r="B29" s="12" t="s">
        <v>160</v>
      </c>
      <c r="C29" s="19" t="s">
        <v>23</v>
      </c>
      <c r="D29" s="22">
        <v>9</v>
      </c>
      <c r="E29" s="23">
        <v>80</v>
      </c>
      <c r="F29" s="24">
        <v>0.08</v>
      </c>
      <c r="G29" s="25">
        <f t="shared" si="0"/>
        <v>720</v>
      </c>
      <c r="H29" s="23">
        <v>80</v>
      </c>
      <c r="I29" s="25">
        <f t="shared" si="1"/>
        <v>720</v>
      </c>
      <c r="J29" s="41">
        <f t="shared" si="2"/>
        <v>160</v>
      </c>
      <c r="K29" s="42">
        <f t="shared" si="3"/>
        <v>1440</v>
      </c>
      <c r="L29" s="41"/>
    </row>
    <row r="30" spans="1:12" s="3" customFormat="1" ht="33.950000000000003" customHeight="1" x14ac:dyDescent="0.25">
      <c r="A30" s="35">
        <v>21</v>
      </c>
      <c r="B30" s="12" t="s">
        <v>105</v>
      </c>
      <c r="C30" s="19" t="s">
        <v>23</v>
      </c>
      <c r="D30" s="22">
        <v>23</v>
      </c>
      <c r="E30" s="23">
        <v>28</v>
      </c>
      <c r="F30" s="24">
        <v>0.08</v>
      </c>
      <c r="G30" s="25">
        <f t="shared" si="0"/>
        <v>644</v>
      </c>
      <c r="H30" s="23">
        <v>28</v>
      </c>
      <c r="I30" s="25">
        <f t="shared" si="1"/>
        <v>644</v>
      </c>
      <c r="J30" s="41">
        <f t="shared" si="2"/>
        <v>56</v>
      </c>
      <c r="K30" s="42">
        <f t="shared" si="3"/>
        <v>1288</v>
      </c>
      <c r="L30" s="41"/>
    </row>
    <row r="31" spans="1:12" s="3" customFormat="1" ht="33.950000000000003" customHeight="1" x14ac:dyDescent="0.25">
      <c r="A31" s="35">
        <v>22</v>
      </c>
      <c r="B31" s="12" t="s">
        <v>106</v>
      </c>
      <c r="C31" s="19" t="s">
        <v>23</v>
      </c>
      <c r="D31" s="22">
        <v>15.9</v>
      </c>
      <c r="E31" s="23">
        <v>35</v>
      </c>
      <c r="F31" s="24">
        <v>0.08</v>
      </c>
      <c r="G31" s="25">
        <f t="shared" si="0"/>
        <v>556.5</v>
      </c>
      <c r="H31" s="23">
        <v>35</v>
      </c>
      <c r="I31" s="25">
        <f t="shared" si="1"/>
        <v>556.5</v>
      </c>
      <c r="J31" s="41">
        <f t="shared" si="2"/>
        <v>70</v>
      </c>
      <c r="K31" s="42">
        <f t="shared" si="3"/>
        <v>1113</v>
      </c>
      <c r="L31" s="41"/>
    </row>
    <row r="32" spans="1:12" s="3" customFormat="1" ht="33.950000000000003" customHeight="1" x14ac:dyDescent="0.25">
      <c r="A32" s="35">
        <v>23</v>
      </c>
      <c r="B32" s="12" t="s">
        <v>107</v>
      </c>
      <c r="C32" s="19" t="s">
        <v>23</v>
      </c>
      <c r="D32" s="22">
        <v>24.9</v>
      </c>
      <c r="E32" s="23">
        <v>78</v>
      </c>
      <c r="F32" s="24">
        <v>0.08</v>
      </c>
      <c r="G32" s="25">
        <f t="shared" si="0"/>
        <v>1942.1999999999998</v>
      </c>
      <c r="H32" s="23">
        <v>77</v>
      </c>
      <c r="I32" s="25">
        <f t="shared" si="1"/>
        <v>1917.3</v>
      </c>
      <c r="J32" s="41">
        <f t="shared" si="2"/>
        <v>155</v>
      </c>
      <c r="K32" s="42">
        <f t="shared" si="3"/>
        <v>3859.5</v>
      </c>
      <c r="L32" s="41"/>
    </row>
    <row r="33" spans="1:12" s="3" customFormat="1" ht="33.950000000000003" customHeight="1" x14ac:dyDescent="0.25">
      <c r="A33" s="35">
        <v>24</v>
      </c>
      <c r="B33" s="12" t="s">
        <v>108</v>
      </c>
      <c r="C33" s="19" t="s">
        <v>23</v>
      </c>
      <c r="D33" s="22">
        <v>23.23</v>
      </c>
      <c r="E33" s="23">
        <v>45</v>
      </c>
      <c r="F33" s="24">
        <v>0.08</v>
      </c>
      <c r="G33" s="25">
        <f t="shared" si="0"/>
        <v>1045.3499999999999</v>
      </c>
      <c r="H33" s="23">
        <v>44</v>
      </c>
      <c r="I33" s="25">
        <f t="shared" si="1"/>
        <v>1022.12</v>
      </c>
      <c r="J33" s="41">
        <f t="shared" si="2"/>
        <v>89</v>
      </c>
      <c r="K33" s="42">
        <f t="shared" si="3"/>
        <v>2067.4699999999998</v>
      </c>
      <c r="L33" s="41"/>
    </row>
    <row r="34" spans="1:12" s="3" customFormat="1" ht="33.950000000000003" customHeight="1" x14ac:dyDescent="0.25">
      <c r="A34" s="35">
        <v>25</v>
      </c>
      <c r="B34" s="12" t="s">
        <v>34</v>
      </c>
      <c r="C34" s="19" t="s">
        <v>28</v>
      </c>
      <c r="D34" s="22">
        <v>13.9</v>
      </c>
      <c r="E34" s="23">
        <v>113</v>
      </c>
      <c r="F34" s="24">
        <v>0.08</v>
      </c>
      <c r="G34" s="25">
        <f t="shared" si="0"/>
        <v>1570.7</v>
      </c>
      <c r="H34" s="23">
        <v>112</v>
      </c>
      <c r="I34" s="25">
        <f t="shared" si="1"/>
        <v>1556.8</v>
      </c>
      <c r="J34" s="41">
        <f t="shared" si="2"/>
        <v>225</v>
      </c>
      <c r="K34" s="42">
        <f t="shared" si="3"/>
        <v>3127.5</v>
      </c>
      <c r="L34" s="41"/>
    </row>
    <row r="35" spans="1:12" s="3" customFormat="1" ht="33.950000000000003" customHeight="1" x14ac:dyDescent="0.25">
      <c r="A35" s="35">
        <v>26</v>
      </c>
      <c r="B35" s="12" t="s">
        <v>35</v>
      </c>
      <c r="C35" s="19" t="s">
        <v>28</v>
      </c>
      <c r="D35" s="22">
        <v>17</v>
      </c>
      <c r="E35" s="23">
        <v>101</v>
      </c>
      <c r="F35" s="24">
        <v>0.08</v>
      </c>
      <c r="G35" s="25">
        <f t="shared" si="0"/>
        <v>1717</v>
      </c>
      <c r="H35" s="23">
        <v>100</v>
      </c>
      <c r="I35" s="25">
        <f t="shared" si="1"/>
        <v>1700</v>
      </c>
      <c r="J35" s="41">
        <f t="shared" si="2"/>
        <v>201</v>
      </c>
      <c r="K35" s="42">
        <f t="shared" si="3"/>
        <v>3417</v>
      </c>
      <c r="L35" s="41"/>
    </row>
    <row r="36" spans="1:12" s="3" customFormat="1" ht="33.950000000000003" customHeight="1" x14ac:dyDescent="0.25">
      <c r="A36" s="35">
        <v>27</v>
      </c>
      <c r="B36" s="12" t="s">
        <v>36</v>
      </c>
      <c r="C36" s="19" t="s">
        <v>23</v>
      </c>
      <c r="D36" s="22">
        <v>14.5</v>
      </c>
      <c r="E36" s="23">
        <v>95</v>
      </c>
      <c r="F36" s="24">
        <v>0.08</v>
      </c>
      <c r="G36" s="25">
        <f t="shared" si="0"/>
        <v>1377.5</v>
      </c>
      <c r="H36" s="23">
        <v>95</v>
      </c>
      <c r="I36" s="25">
        <f t="shared" si="1"/>
        <v>1377.5</v>
      </c>
      <c r="J36" s="41">
        <f t="shared" si="2"/>
        <v>190</v>
      </c>
      <c r="K36" s="42">
        <f t="shared" si="3"/>
        <v>2755</v>
      </c>
      <c r="L36" s="41"/>
    </row>
    <row r="37" spans="1:12" s="3" customFormat="1" ht="33.950000000000003" customHeight="1" x14ac:dyDescent="0.25">
      <c r="A37" s="35">
        <v>28</v>
      </c>
      <c r="B37" s="12" t="s">
        <v>130</v>
      </c>
      <c r="C37" s="19" t="s">
        <v>23</v>
      </c>
      <c r="D37" s="22">
        <v>14.9</v>
      </c>
      <c r="E37" s="23">
        <v>2</v>
      </c>
      <c r="F37" s="24">
        <v>0.08</v>
      </c>
      <c r="G37" s="25">
        <f t="shared" si="0"/>
        <v>29.8</v>
      </c>
      <c r="H37" s="23">
        <v>1</v>
      </c>
      <c r="I37" s="25">
        <f t="shared" si="1"/>
        <v>14.9</v>
      </c>
      <c r="J37" s="41">
        <f t="shared" si="2"/>
        <v>3</v>
      </c>
      <c r="K37" s="42">
        <f t="shared" si="3"/>
        <v>44.7</v>
      </c>
      <c r="L37" s="41"/>
    </row>
    <row r="38" spans="1:12" s="3" customFormat="1" ht="33.950000000000003" customHeight="1" x14ac:dyDescent="0.25">
      <c r="A38" s="35">
        <v>29</v>
      </c>
      <c r="B38" s="12" t="s">
        <v>131</v>
      </c>
      <c r="C38" s="19" t="s">
        <v>23</v>
      </c>
      <c r="D38" s="22">
        <v>16.5</v>
      </c>
      <c r="E38" s="23">
        <v>250</v>
      </c>
      <c r="F38" s="24">
        <v>0.08</v>
      </c>
      <c r="G38" s="25">
        <f t="shared" si="0"/>
        <v>4125</v>
      </c>
      <c r="H38" s="23">
        <v>250</v>
      </c>
      <c r="I38" s="25">
        <f t="shared" si="1"/>
        <v>4125</v>
      </c>
      <c r="J38" s="41">
        <f t="shared" si="2"/>
        <v>500</v>
      </c>
      <c r="K38" s="42">
        <f t="shared" si="3"/>
        <v>8250</v>
      </c>
      <c r="L38" s="41"/>
    </row>
    <row r="39" spans="1:12" s="3" customFormat="1" ht="33.950000000000003" customHeight="1" x14ac:dyDescent="0.25">
      <c r="A39" s="35">
        <v>30</v>
      </c>
      <c r="B39" s="12" t="s">
        <v>109</v>
      </c>
      <c r="C39" s="19" t="s">
        <v>23</v>
      </c>
      <c r="D39" s="22">
        <v>16.899999999999999</v>
      </c>
      <c r="E39" s="23">
        <v>48</v>
      </c>
      <c r="F39" s="24">
        <v>0.08</v>
      </c>
      <c r="G39" s="25">
        <f t="shared" si="0"/>
        <v>811.19999999999993</v>
      </c>
      <c r="H39" s="23">
        <v>47</v>
      </c>
      <c r="I39" s="25">
        <f t="shared" si="1"/>
        <v>794.3</v>
      </c>
      <c r="J39" s="41">
        <f t="shared" si="2"/>
        <v>95</v>
      </c>
      <c r="K39" s="42">
        <f t="shared" si="3"/>
        <v>1605.5</v>
      </c>
      <c r="L39" s="41"/>
    </row>
    <row r="40" spans="1:12" s="3" customFormat="1" ht="33.950000000000003" customHeight="1" x14ac:dyDescent="0.25">
      <c r="A40" s="35">
        <v>31</v>
      </c>
      <c r="B40" s="12" t="s">
        <v>37</v>
      </c>
      <c r="C40" s="19" t="s">
        <v>23</v>
      </c>
      <c r="D40" s="22">
        <v>8.9</v>
      </c>
      <c r="E40" s="23">
        <v>245</v>
      </c>
      <c r="F40" s="24">
        <v>0.08</v>
      </c>
      <c r="G40" s="25">
        <f t="shared" si="0"/>
        <v>2180.5</v>
      </c>
      <c r="H40" s="23">
        <v>245</v>
      </c>
      <c r="I40" s="25">
        <f t="shared" si="1"/>
        <v>2180.5</v>
      </c>
      <c r="J40" s="41">
        <f t="shared" si="2"/>
        <v>490</v>
      </c>
      <c r="K40" s="42">
        <f t="shared" si="3"/>
        <v>4361</v>
      </c>
      <c r="L40" s="41"/>
    </row>
    <row r="41" spans="1:12" s="3" customFormat="1" ht="33.950000000000003" customHeight="1" x14ac:dyDescent="0.25">
      <c r="A41" s="35">
        <v>32</v>
      </c>
      <c r="B41" s="10" t="s">
        <v>38</v>
      </c>
      <c r="C41" s="19" t="s">
        <v>28</v>
      </c>
      <c r="D41" s="22">
        <v>9.9</v>
      </c>
      <c r="E41" s="23">
        <v>36</v>
      </c>
      <c r="F41" s="24">
        <v>0.08</v>
      </c>
      <c r="G41" s="25">
        <f t="shared" si="0"/>
        <v>356.40000000000003</v>
      </c>
      <c r="H41" s="23">
        <v>35</v>
      </c>
      <c r="I41" s="25">
        <f t="shared" si="1"/>
        <v>346.5</v>
      </c>
      <c r="J41" s="41">
        <f t="shared" si="2"/>
        <v>71</v>
      </c>
      <c r="K41" s="42">
        <f t="shared" si="3"/>
        <v>702.90000000000009</v>
      </c>
      <c r="L41" s="41"/>
    </row>
    <row r="42" spans="1:12" s="3" customFormat="1" ht="33.950000000000003" customHeight="1" x14ac:dyDescent="0.25">
      <c r="A42" s="35">
        <v>33</v>
      </c>
      <c r="B42" s="10" t="s">
        <v>132</v>
      </c>
      <c r="C42" s="19" t="s">
        <v>23</v>
      </c>
      <c r="D42" s="22">
        <v>11.7</v>
      </c>
      <c r="E42" s="23">
        <v>111</v>
      </c>
      <c r="F42" s="24">
        <v>0.08</v>
      </c>
      <c r="G42" s="25">
        <f t="shared" si="0"/>
        <v>1298.6999999999998</v>
      </c>
      <c r="H42" s="23">
        <v>110</v>
      </c>
      <c r="I42" s="25">
        <f t="shared" si="1"/>
        <v>1287</v>
      </c>
      <c r="J42" s="41">
        <f t="shared" si="2"/>
        <v>221</v>
      </c>
      <c r="K42" s="42">
        <f t="shared" si="3"/>
        <v>2585.6999999999998</v>
      </c>
      <c r="L42" s="41"/>
    </row>
    <row r="43" spans="1:12" s="3" customFormat="1" ht="33.950000000000003" customHeight="1" x14ac:dyDescent="0.25">
      <c r="A43" s="35">
        <v>34</v>
      </c>
      <c r="B43" s="10" t="s">
        <v>110</v>
      </c>
      <c r="C43" s="19" t="s">
        <v>23</v>
      </c>
      <c r="D43" s="22">
        <v>3.3</v>
      </c>
      <c r="E43" s="23">
        <v>38</v>
      </c>
      <c r="F43" s="24">
        <v>0.08</v>
      </c>
      <c r="G43" s="25">
        <f t="shared" si="0"/>
        <v>125.39999999999999</v>
      </c>
      <c r="H43" s="23">
        <v>37</v>
      </c>
      <c r="I43" s="25">
        <f t="shared" si="1"/>
        <v>122.1</v>
      </c>
      <c r="J43" s="41">
        <f t="shared" si="2"/>
        <v>75</v>
      </c>
      <c r="K43" s="42">
        <f t="shared" si="3"/>
        <v>247.5</v>
      </c>
      <c r="L43" s="41"/>
    </row>
    <row r="44" spans="1:12" s="3" customFormat="1" ht="33.950000000000003" customHeight="1" x14ac:dyDescent="0.25">
      <c r="A44" s="35">
        <v>35</v>
      </c>
      <c r="B44" s="10" t="s">
        <v>111</v>
      </c>
      <c r="C44" s="19" t="s">
        <v>28</v>
      </c>
      <c r="D44" s="22">
        <v>41.9</v>
      </c>
      <c r="E44" s="23">
        <v>23</v>
      </c>
      <c r="F44" s="24">
        <v>0.08</v>
      </c>
      <c r="G44" s="25">
        <f t="shared" si="0"/>
        <v>963.69999999999993</v>
      </c>
      <c r="H44" s="23">
        <v>23</v>
      </c>
      <c r="I44" s="25">
        <f t="shared" si="1"/>
        <v>963.69999999999993</v>
      </c>
      <c r="J44" s="41">
        <f t="shared" si="2"/>
        <v>46</v>
      </c>
      <c r="K44" s="42">
        <f t="shared" si="3"/>
        <v>1927.3999999999999</v>
      </c>
      <c r="L44" s="41"/>
    </row>
    <row r="45" spans="1:12" s="3" customFormat="1" ht="33.950000000000003" customHeight="1" x14ac:dyDescent="0.25">
      <c r="A45" s="35">
        <v>36</v>
      </c>
      <c r="B45" s="10" t="s">
        <v>112</v>
      </c>
      <c r="C45" s="19" t="s">
        <v>23</v>
      </c>
      <c r="D45" s="22">
        <v>8.5</v>
      </c>
      <c r="E45" s="23">
        <v>113</v>
      </c>
      <c r="F45" s="24">
        <v>0.08</v>
      </c>
      <c r="G45" s="25">
        <f t="shared" si="0"/>
        <v>960.5</v>
      </c>
      <c r="H45" s="23">
        <v>112</v>
      </c>
      <c r="I45" s="25">
        <f t="shared" si="1"/>
        <v>952</v>
      </c>
      <c r="J45" s="41">
        <f t="shared" si="2"/>
        <v>225</v>
      </c>
      <c r="K45" s="42">
        <f t="shared" si="3"/>
        <v>1912.5</v>
      </c>
      <c r="L45" s="41"/>
    </row>
    <row r="46" spans="1:12" s="3" customFormat="1" ht="33.950000000000003" customHeight="1" x14ac:dyDescent="0.25">
      <c r="A46" s="35">
        <v>37</v>
      </c>
      <c r="B46" s="10" t="s">
        <v>159</v>
      </c>
      <c r="C46" s="19" t="s">
        <v>28</v>
      </c>
      <c r="D46" s="25">
        <v>14.2</v>
      </c>
      <c r="E46" s="23">
        <v>108</v>
      </c>
      <c r="F46" s="24">
        <v>0.08</v>
      </c>
      <c r="G46" s="25">
        <f t="shared" si="0"/>
        <v>1533.6</v>
      </c>
      <c r="H46" s="23">
        <v>107</v>
      </c>
      <c r="I46" s="25">
        <f t="shared" si="1"/>
        <v>1519.3999999999999</v>
      </c>
      <c r="J46" s="41">
        <f t="shared" si="2"/>
        <v>215</v>
      </c>
      <c r="K46" s="42">
        <f t="shared" si="3"/>
        <v>3053</v>
      </c>
      <c r="L46" s="41"/>
    </row>
    <row r="47" spans="1:12" s="3" customFormat="1" ht="33.950000000000003" customHeight="1" x14ac:dyDescent="0.25">
      <c r="A47" s="35">
        <v>38</v>
      </c>
      <c r="B47" s="10" t="s">
        <v>39</v>
      </c>
      <c r="C47" s="19" t="s">
        <v>23</v>
      </c>
      <c r="D47" s="22">
        <v>8.3000000000000007</v>
      </c>
      <c r="E47" s="23">
        <v>63</v>
      </c>
      <c r="F47" s="24">
        <v>0.08</v>
      </c>
      <c r="G47" s="25">
        <f t="shared" si="0"/>
        <v>522.90000000000009</v>
      </c>
      <c r="H47" s="23">
        <v>62</v>
      </c>
      <c r="I47" s="25">
        <f t="shared" si="1"/>
        <v>514.6</v>
      </c>
      <c r="J47" s="41">
        <f t="shared" si="2"/>
        <v>125</v>
      </c>
      <c r="K47" s="42">
        <f t="shared" si="3"/>
        <v>1037.5</v>
      </c>
      <c r="L47" s="41"/>
    </row>
    <row r="48" spans="1:12" s="3" customFormat="1" ht="33.950000000000003" customHeight="1" x14ac:dyDescent="0.25">
      <c r="A48" s="35">
        <v>39</v>
      </c>
      <c r="B48" s="10" t="s">
        <v>40</v>
      </c>
      <c r="C48" s="19" t="s">
        <v>28</v>
      </c>
      <c r="D48" s="22">
        <v>4.2</v>
      </c>
      <c r="E48" s="23">
        <v>20</v>
      </c>
      <c r="F48" s="24">
        <v>0.08</v>
      </c>
      <c r="G48" s="25">
        <f t="shared" si="0"/>
        <v>84</v>
      </c>
      <c r="H48" s="23">
        <v>20</v>
      </c>
      <c r="I48" s="25">
        <f t="shared" si="1"/>
        <v>84</v>
      </c>
      <c r="J48" s="41">
        <f t="shared" si="2"/>
        <v>40</v>
      </c>
      <c r="K48" s="42">
        <f t="shared" si="3"/>
        <v>168</v>
      </c>
      <c r="L48" s="41"/>
    </row>
    <row r="49" spans="1:12" s="3" customFormat="1" ht="33.950000000000003" customHeight="1" x14ac:dyDescent="0.25">
      <c r="A49" s="35">
        <v>40</v>
      </c>
      <c r="B49" s="10" t="s">
        <v>41</v>
      </c>
      <c r="C49" s="19" t="s">
        <v>28</v>
      </c>
      <c r="D49" s="22">
        <v>5.5</v>
      </c>
      <c r="E49" s="23">
        <v>49</v>
      </c>
      <c r="F49" s="24">
        <v>0.08</v>
      </c>
      <c r="G49" s="25">
        <f t="shared" si="0"/>
        <v>269.5</v>
      </c>
      <c r="H49" s="23">
        <v>48</v>
      </c>
      <c r="I49" s="25">
        <f t="shared" si="1"/>
        <v>264</v>
      </c>
      <c r="J49" s="41">
        <f t="shared" si="2"/>
        <v>97</v>
      </c>
      <c r="K49" s="42">
        <f t="shared" si="3"/>
        <v>533.5</v>
      </c>
      <c r="L49" s="41"/>
    </row>
    <row r="50" spans="1:12" s="3" customFormat="1" ht="33.950000000000003" customHeight="1" x14ac:dyDescent="0.25">
      <c r="A50" s="35">
        <v>42</v>
      </c>
      <c r="B50" s="11" t="s">
        <v>113</v>
      </c>
      <c r="C50" s="19" t="s">
        <v>23</v>
      </c>
      <c r="D50" s="22">
        <v>17.5</v>
      </c>
      <c r="E50" s="23">
        <v>32</v>
      </c>
      <c r="F50" s="24">
        <v>0.08</v>
      </c>
      <c r="G50" s="25">
        <f t="shared" si="0"/>
        <v>560</v>
      </c>
      <c r="H50" s="23">
        <v>32</v>
      </c>
      <c r="I50" s="25">
        <f t="shared" si="1"/>
        <v>560</v>
      </c>
      <c r="J50" s="41">
        <f t="shared" si="2"/>
        <v>64</v>
      </c>
      <c r="K50" s="42">
        <f t="shared" si="3"/>
        <v>1120</v>
      </c>
      <c r="L50" s="41"/>
    </row>
    <row r="51" spans="1:12" s="3" customFormat="1" ht="33.950000000000003" customHeight="1" x14ac:dyDescent="0.25">
      <c r="A51" s="35">
        <v>43</v>
      </c>
      <c r="B51" s="11" t="s">
        <v>43</v>
      </c>
      <c r="C51" s="19" t="s">
        <v>23</v>
      </c>
      <c r="D51" s="22">
        <v>14.5</v>
      </c>
      <c r="E51" s="23">
        <v>68</v>
      </c>
      <c r="F51" s="24">
        <v>0.08</v>
      </c>
      <c r="G51" s="25">
        <f t="shared" si="0"/>
        <v>986</v>
      </c>
      <c r="H51" s="23">
        <v>67</v>
      </c>
      <c r="I51" s="25">
        <f t="shared" si="1"/>
        <v>971.5</v>
      </c>
      <c r="J51" s="41">
        <f t="shared" si="2"/>
        <v>135</v>
      </c>
      <c r="K51" s="42">
        <f t="shared" si="3"/>
        <v>1957.5</v>
      </c>
      <c r="L51" s="41"/>
    </row>
    <row r="52" spans="1:12" s="3" customFormat="1" ht="33.950000000000003" customHeight="1" x14ac:dyDescent="0.25">
      <c r="A52" s="35">
        <v>44</v>
      </c>
      <c r="B52" s="11" t="s">
        <v>114</v>
      </c>
      <c r="C52" s="19" t="s">
        <v>23</v>
      </c>
      <c r="D52" s="22">
        <v>19.899999999999999</v>
      </c>
      <c r="E52" s="23">
        <v>48</v>
      </c>
      <c r="F52" s="24">
        <v>0.08</v>
      </c>
      <c r="G52" s="25">
        <f t="shared" si="0"/>
        <v>955.19999999999993</v>
      </c>
      <c r="H52" s="23">
        <v>47</v>
      </c>
      <c r="I52" s="25">
        <f t="shared" si="1"/>
        <v>935.3</v>
      </c>
      <c r="J52" s="41">
        <f t="shared" si="2"/>
        <v>95</v>
      </c>
      <c r="K52" s="42">
        <f t="shared" si="3"/>
        <v>1890.5</v>
      </c>
      <c r="L52" s="41"/>
    </row>
    <row r="53" spans="1:12" s="3" customFormat="1" ht="33.950000000000003" customHeight="1" x14ac:dyDescent="0.25">
      <c r="A53" s="35">
        <v>45</v>
      </c>
      <c r="B53" s="13" t="s">
        <v>161</v>
      </c>
      <c r="C53" s="17" t="s">
        <v>23</v>
      </c>
      <c r="D53" s="22">
        <v>44.9</v>
      </c>
      <c r="E53" s="23">
        <v>21</v>
      </c>
      <c r="F53" s="24">
        <v>0.08</v>
      </c>
      <c r="G53" s="25">
        <f t="shared" si="0"/>
        <v>942.9</v>
      </c>
      <c r="H53" s="23">
        <v>21</v>
      </c>
      <c r="I53" s="25">
        <f t="shared" si="1"/>
        <v>942.9</v>
      </c>
      <c r="J53" s="41">
        <f t="shared" si="2"/>
        <v>42</v>
      </c>
      <c r="K53" s="42">
        <f t="shared" si="3"/>
        <v>1885.8</v>
      </c>
      <c r="L53" s="41"/>
    </row>
    <row r="54" spans="1:12" s="3" customFormat="1" ht="33.950000000000003" customHeight="1" x14ac:dyDescent="0.25">
      <c r="A54" s="35">
        <v>46</v>
      </c>
      <c r="B54" s="11" t="s">
        <v>44</v>
      </c>
      <c r="C54" s="17" t="s">
        <v>28</v>
      </c>
      <c r="D54" s="22">
        <v>11.5</v>
      </c>
      <c r="E54" s="23">
        <v>108</v>
      </c>
      <c r="F54" s="24">
        <v>0.08</v>
      </c>
      <c r="G54" s="25">
        <f t="shared" si="0"/>
        <v>1242</v>
      </c>
      <c r="H54" s="23">
        <v>107</v>
      </c>
      <c r="I54" s="25">
        <f t="shared" si="1"/>
        <v>1230.5</v>
      </c>
      <c r="J54" s="41">
        <f t="shared" si="2"/>
        <v>215</v>
      </c>
      <c r="K54" s="42">
        <f t="shared" si="3"/>
        <v>2472.5</v>
      </c>
      <c r="L54" s="41"/>
    </row>
    <row r="55" spans="1:12" s="3" customFormat="1" ht="33.950000000000003" customHeight="1" x14ac:dyDescent="0.25">
      <c r="A55" s="35">
        <v>47</v>
      </c>
      <c r="B55" s="11" t="s">
        <v>45</v>
      </c>
      <c r="C55" s="17" t="s">
        <v>23</v>
      </c>
      <c r="D55" s="22">
        <v>19.899999999999999</v>
      </c>
      <c r="E55" s="23">
        <v>155</v>
      </c>
      <c r="F55" s="24">
        <v>0.08</v>
      </c>
      <c r="G55" s="25">
        <f t="shared" si="0"/>
        <v>3084.5</v>
      </c>
      <c r="H55" s="23">
        <v>155</v>
      </c>
      <c r="I55" s="25">
        <f t="shared" si="1"/>
        <v>3084.5</v>
      </c>
      <c r="J55" s="41">
        <f t="shared" si="2"/>
        <v>310</v>
      </c>
      <c r="K55" s="42">
        <f t="shared" si="3"/>
        <v>6169</v>
      </c>
      <c r="L55" s="41"/>
    </row>
    <row r="56" spans="1:12" s="3" customFormat="1" ht="33.950000000000003" customHeight="1" x14ac:dyDescent="0.25">
      <c r="A56" s="35">
        <v>48</v>
      </c>
      <c r="B56" s="11" t="s">
        <v>115</v>
      </c>
      <c r="C56" s="17" t="s">
        <v>28</v>
      </c>
      <c r="D56" s="25">
        <v>24</v>
      </c>
      <c r="E56" s="23">
        <v>33</v>
      </c>
      <c r="F56" s="24">
        <v>0.08</v>
      </c>
      <c r="G56" s="25">
        <f t="shared" si="0"/>
        <v>792</v>
      </c>
      <c r="H56" s="23">
        <v>33</v>
      </c>
      <c r="I56" s="25">
        <f t="shared" si="1"/>
        <v>792</v>
      </c>
      <c r="J56" s="41">
        <f t="shared" si="2"/>
        <v>66</v>
      </c>
      <c r="K56" s="42">
        <f t="shared" si="3"/>
        <v>1584</v>
      </c>
      <c r="L56" s="41"/>
    </row>
    <row r="57" spans="1:12" s="3" customFormat="1" ht="33.950000000000003" customHeight="1" x14ac:dyDescent="0.25">
      <c r="A57" s="35">
        <v>49</v>
      </c>
      <c r="B57" s="11" t="s">
        <v>46</v>
      </c>
      <c r="C57" s="17" t="s">
        <v>23</v>
      </c>
      <c r="D57" s="22">
        <v>8</v>
      </c>
      <c r="E57" s="23">
        <v>55</v>
      </c>
      <c r="F57" s="24">
        <v>0.08</v>
      </c>
      <c r="G57" s="25">
        <f t="shared" si="0"/>
        <v>440</v>
      </c>
      <c r="H57" s="23">
        <v>55</v>
      </c>
      <c r="I57" s="25">
        <f t="shared" si="1"/>
        <v>440</v>
      </c>
      <c r="J57" s="41">
        <f t="shared" si="2"/>
        <v>110</v>
      </c>
      <c r="K57" s="42">
        <f t="shared" si="3"/>
        <v>880</v>
      </c>
      <c r="L57" s="41"/>
    </row>
    <row r="58" spans="1:12" s="3" customFormat="1" ht="33.950000000000003" customHeight="1" x14ac:dyDescent="0.25">
      <c r="A58" s="35">
        <v>50</v>
      </c>
      <c r="B58" s="11" t="s">
        <v>89</v>
      </c>
      <c r="C58" s="17" t="s">
        <v>23</v>
      </c>
      <c r="D58" s="25">
        <v>17.63</v>
      </c>
      <c r="E58" s="23">
        <v>15</v>
      </c>
      <c r="F58" s="24">
        <v>0.08</v>
      </c>
      <c r="G58" s="25">
        <f t="shared" si="0"/>
        <v>264.45</v>
      </c>
      <c r="H58" s="23">
        <v>14</v>
      </c>
      <c r="I58" s="25">
        <f t="shared" si="1"/>
        <v>246.82</v>
      </c>
      <c r="J58" s="41">
        <f t="shared" si="2"/>
        <v>29</v>
      </c>
      <c r="K58" s="42">
        <f t="shared" si="3"/>
        <v>511.27</v>
      </c>
      <c r="L58" s="41"/>
    </row>
    <row r="59" spans="1:12" s="3" customFormat="1" ht="33.950000000000003" customHeight="1" x14ac:dyDescent="0.25">
      <c r="A59" s="35">
        <v>51</v>
      </c>
      <c r="B59" s="11" t="s">
        <v>47</v>
      </c>
      <c r="C59" s="17" t="s">
        <v>23</v>
      </c>
      <c r="D59" s="22">
        <v>9.9</v>
      </c>
      <c r="E59" s="23">
        <v>113</v>
      </c>
      <c r="F59" s="24">
        <v>0.08</v>
      </c>
      <c r="G59" s="25">
        <f t="shared" si="0"/>
        <v>1118.7</v>
      </c>
      <c r="H59" s="23">
        <v>112</v>
      </c>
      <c r="I59" s="25">
        <f t="shared" si="1"/>
        <v>1108.8</v>
      </c>
      <c r="J59" s="41">
        <f t="shared" si="2"/>
        <v>225</v>
      </c>
      <c r="K59" s="42">
        <f t="shared" si="3"/>
        <v>2227.5</v>
      </c>
      <c r="L59" s="41"/>
    </row>
    <row r="60" spans="1:12" s="3" customFormat="1" ht="33.950000000000003" customHeight="1" x14ac:dyDescent="0.25">
      <c r="A60" s="35">
        <v>52</v>
      </c>
      <c r="B60" s="11" t="s">
        <v>133</v>
      </c>
      <c r="C60" s="17" t="s">
        <v>23</v>
      </c>
      <c r="D60" s="22">
        <v>8.5</v>
      </c>
      <c r="E60" s="23">
        <v>155</v>
      </c>
      <c r="F60" s="24">
        <v>0.08</v>
      </c>
      <c r="G60" s="25">
        <f t="shared" si="0"/>
        <v>1317.5</v>
      </c>
      <c r="H60" s="23">
        <v>155</v>
      </c>
      <c r="I60" s="25">
        <f t="shared" si="1"/>
        <v>1317.5</v>
      </c>
      <c r="J60" s="41">
        <f t="shared" si="2"/>
        <v>310</v>
      </c>
      <c r="K60" s="42">
        <f t="shared" si="3"/>
        <v>2635</v>
      </c>
      <c r="L60" s="41"/>
    </row>
    <row r="61" spans="1:12" s="3" customFormat="1" ht="33.950000000000003" customHeight="1" x14ac:dyDescent="0.25">
      <c r="A61" s="35">
        <v>53</v>
      </c>
      <c r="B61" s="11" t="s">
        <v>116</v>
      </c>
      <c r="C61" s="17" t="s">
        <v>23</v>
      </c>
      <c r="D61" s="22">
        <v>8.02</v>
      </c>
      <c r="E61" s="23">
        <v>53</v>
      </c>
      <c r="F61" s="24">
        <v>0.08</v>
      </c>
      <c r="G61" s="25">
        <f t="shared" si="0"/>
        <v>425.06</v>
      </c>
      <c r="H61" s="23">
        <v>52</v>
      </c>
      <c r="I61" s="25">
        <f t="shared" si="1"/>
        <v>417.03999999999996</v>
      </c>
      <c r="J61" s="41">
        <f t="shared" si="2"/>
        <v>105</v>
      </c>
      <c r="K61" s="42">
        <f t="shared" si="3"/>
        <v>842.09999999999991</v>
      </c>
      <c r="L61" s="41"/>
    </row>
    <row r="62" spans="1:12" s="3" customFormat="1" ht="33.950000000000003" customHeight="1" x14ac:dyDescent="0.25">
      <c r="A62" s="35">
        <v>54</v>
      </c>
      <c r="B62" s="11" t="s">
        <v>48</v>
      </c>
      <c r="C62" s="17" t="s">
        <v>23</v>
      </c>
      <c r="D62" s="22">
        <v>27.9</v>
      </c>
      <c r="E62" s="23">
        <v>135</v>
      </c>
      <c r="F62" s="24">
        <v>0.08</v>
      </c>
      <c r="G62" s="25">
        <f t="shared" si="0"/>
        <v>3766.5</v>
      </c>
      <c r="H62" s="23">
        <v>135</v>
      </c>
      <c r="I62" s="25">
        <f t="shared" si="1"/>
        <v>3766.5</v>
      </c>
      <c r="J62" s="41">
        <f t="shared" si="2"/>
        <v>270</v>
      </c>
      <c r="K62" s="42">
        <f t="shared" si="3"/>
        <v>7533</v>
      </c>
      <c r="L62" s="41"/>
    </row>
    <row r="63" spans="1:12" s="3" customFormat="1" ht="33.950000000000003" customHeight="1" x14ac:dyDescent="0.25">
      <c r="A63" s="35">
        <v>55</v>
      </c>
      <c r="B63" s="11" t="s">
        <v>49</v>
      </c>
      <c r="C63" s="17" t="s">
        <v>23</v>
      </c>
      <c r="D63" s="22">
        <v>25.9</v>
      </c>
      <c r="E63" s="23">
        <v>38</v>
      </c>
      <c r="F63" s="24">
        <v>0.08</v>
      </c>
      <c r="G63" s="25">
        <f t="shared" si="0"/>
        <v>984.19999999999993</v>
      </c>
      <c r="H63" s="23">
        <v>37</v>
      </c>
      <c r="I63" s="25">
        <f t="shared" si="1"/>
        <v>958.3</v>
      </c>
      <c r="J63" s="41">
        <f t="shared" si="2"/>
        <v>75</v>
      </c>
      <c r="K63" s="42">
        <f t="shared" si="3"/>
        <v>1942.5</v>
      </c>
      <c r="L63" s="41"/>
    </row>
    <row r="64" spans="1:12" s="3" customFormat="1" ht="33.950000000000003" customHeight="1" x14ac:dyDescent="0.25">
      <c r="A64" s="35">
        <v>57</v>
      </c>
      <c r="B64" s="11" t="s">
        <v>51</v>
      </c>
      <c r="C64" s="17" t="s">
        <v>23</v>
      </c>
      <c r="D64" s="22">
        <v>8.9</v>
      </c>
      <c r="E64" s="23">
        <v>135</v>
      </c>
      <c r="F64" s="24">
        <v>0.08</v>
      </c>
      <c r="G64" s="25">
        <f t="shared" si="0"/>
        <v>1201.5</v>
      </c>
      <c r="H64" s="23">
        <v>135</v>
      </c>
      <c r="I64" s="25">
        <f t="shared" si="1"/>
        <v>1201.5</v>
      </c>
      <c r="J64" s="41">
        <f t="shared" si="2"/>
        <v>270</v>
      </c>
      <c r="K64" s="42">
        <f t="shared" si="3"/>
        <v>2403</v>
      </c>
      <c r="L64" s="41"/>
    </row>
    <row r="65" spans="1:12" s="3" customFormat="1" ht="33.950000000000003" customHeight="1" x14ac:dyDescent="0.25">
      <c r="A65" s="35">
        <v>59</v>
      </c>
      <c r="B65" s="11" t="s">
        <v>134</v>
      </c>
      <c r="C65" s="17" t="s">
        <v>145</v>
      </c>
      <c r="D65" s="22">
        <v>37.619999999999997</v>
      </c>
      <c r="E65" s="23">
        <v>8</v>
      </c>
      <c r="F65" s="24">
        <v>0.08</v>
      </c>
      <c r="G65" s="25">
        <f t="shared" si="0"/>
        <v>300.95999999999998</v>
      </c>
      <c r="H65" s="23">
        <v>8</v>
      </c>
      <c r="I65" s="25">
        <f t="shared" si="1"/>
        <v>300.95999999999998</v>
      </c>
      <c r="J65" s="41">
        <f t="shared" si="2"/>
        <v>16</v>
      </c>
      <c r="K65" s="42">
        <f t="shared" si="3"/>
        <v>601.91999999999996</v>
      </c>
      <c r="L65" s="41"/>
    </row>
    <row r="66" spans="1:12" s="3" customFormat="1" ht="33.950000000000003" customHeight="1" x14ac:dyDescent="0.25">
      <c r="A66" s="35">
        <v>60</v>
      </c>
      <c r="B66" s="11" t="s">
        <v>135</v>
      </c>
      <c r="C66" s="17" t="s">
        <v>145</v>
      </c>
      <c r="D66" s="22">
        <v>37.619999999999997</v>
      </c>
      <c r="E66" s="23">
        <v>1</v>
      </c>
      <c r="F66" s="24">
        <v>0.08</v>
      </c>
      <c r="G66" s="25">
        <f t="shared" si="0"/>
        <v>37.619999999999997</v>
      </c>
      <c r="H66" s="23">
        <v>1</v>
      </c>
      <c r="I66" s="25">
        <f t="shared" si="1"/>
        <v>37.619999999999997</v>
      </c>
      <c r="J66" s="41">
        <f t="shared" si="2"/>
        <v>2</v>
      </c>
      <c r="K66" s="42">
        <f t="shared" si="3"/>
        <v>75.239999999999995</v>
      </c>
      <c r="L66" s="41"/>
    </row>
    <row r="67" spans="1:12" s="3" customFormat="1" ht="33.950000000000003" customHeight="1" x14ac:dyDescent="0.25">
      <c r="A67" s="35">
        <v>61</v>
      </c>
      <c r="B67" s="11" t="s">
        <v>136</v>
      </c>
      <c r="C67" s="17" t="s">
        <v>145</v>
      </c>
      <c r="D67" s="22">
        <v>37.619999999999997</v>
      </c>
      <c r="E67" s="23">
        <v>3</v>
      </c>
      <c r="F67" s="24">
        <v>0.08</v>
      </c>
      <c r="G67" s="25">
        <f t="shared" si="0"/>
        <v>112.85999999999999</v>
      </c>
      <c r="H67" s="23">
        <v>3</v>
      </c>
      <c r="I67" s="25">
        <f t="shared" si="1"/>
        <v>112.85999999999999</v>
      </c>
      <c r="J67" s="41">
        <f t="shared" si="2"/>
        <v>6</v>
      </c>
      <c r="K67" s="42">
        <f t="shared" si="3"/>
        <v>225.71999999999997</v>
      </c>
      <c r="L67" s="41"/>
    </row>
    <row r="68" spans="1:12" s="3" customFormat="1" ht="33.950000000000003" customHeight="1" x14ac:dyDescent="0.25">
      <c r="A68" s="35">
        <v>62</v>
      </c>
      <c r="B68" s="11" t="s">
        <v>52</v>
      </c>
      <c r="C68" s="17" t="s">
        <v>23</v>
      </c>
      <c r="D68" s="22">
        <v>18.899999999999999</v>
      </c>
      <c r="E68" s="23">
        <v>85</v>
      </c>
      <c r="F68" s="24">
        <v>0.08</v>
      </c>
      <c r="G68" s="25">
        <f t="shared" si="0"/>
        <v>1606.4999999999998</v>
      </c>
      <c r="H68" s="23">
        <v>85</v>
      </c>
      <c r="I68" s="25">
        <f t="shared" si="1"/>
        <v>1606.4999999999998</v>
      </c>
      <c r="J68" s="41">
        <f t="shared" si="2"/>
        <v>170</v>
      </c>
      <c r="K68" s="42">
        <f t="shared" si="3"/>
        <v>3212.9999999999995</v>
      </c>
      <c r="L68" s="41"/>
    </row>
    <row r="69" spans="1:12" s="3" customFormat="1" ht="33.950000000000003" customHeight="1" x14ac:dyDescent="0.25">
      <c r="A69" s="35">
        <v>63</v>
      </c>
      <c r="B69" s="11" t="s">
        <v>53</v>
      </c>
      <c r="C69" s="17" t="s">
        <v>23</v>
      </c>
      <c r="D69" s="22">
        <v>9.9</v>
      </c>
      <c r="E69" s="23">
        <v>73</v>
      </c>
      <c r="F69" s="24">
        <v>0.08</v>
      </c>
      <c r="G69" s="25">
        <f t="shared" si="0"/>
        <v>722.7</v>
      </c>
      <c r="H69" s="23">
        <v>73</v>
      </c>
      <c r="I69" s="25">
        <f t="shared" si="1"/>
        <v>722.7</v>
      </c>
      <c r="J69" s="41">
        <f t="shared" si="2"/>
        <v>146</v>
      </c>
      <c r="K69" s="42">
        <f t="shared" si="3"/>
        <v>1445.4</v>
      </c>
      <c r="L69" s="41"/>
    </row>
    <row r="70" spans="1:12" s="3" customFormat="1" ht="33.950000000000003" customHeight="1" x14ac:dyDescent="0.25">
      <c r="A70" s="35">
        <v>64</v>
      </c>
      <c r="B70" s="12" t="s">
        <v>33</v>
      </c>
      <c r="C70" s="17" t="s">
        <v>23</v>
      </c>
      <c r="D70" s="22">
        <v>12.9</v>
      </c>
      <c r="E70" s="23">
        <v>130</v>
      </c>
      <c r="F70" s="24">
        <v>0.08</v>
      </c>
      <c r="G70" s="25">
        <f t="shared" si="0"/>
        <v>1677</v>
      </c>
      <c r="H70" s="23">
        <v>130</v>
      </c>
      <c r="I70" s="25">
        <f t="shared" si="1"/>
        <v>1677</v>
      </c>
      <c r="J70" s="41">
        <f t="shared" si="2"/>
        <v>260</v>
      </c>
      <c r="K70" s="42">
        <f t="shared" si="3"/>
        <v>3354</v>
      </c>
      <c r="L70" s="41"/>
    </row>
    <row r="71" spans="1:12" s="3" customFormat="1" ht="33.950000000000003" customHeight="1" x14ac:dyDescent="0.25">
      <c r="A71" s="35">
        <v>65</v>
      </c>
      <c r="B71" s="11" t="s">
        <v>54</v>
      </c>
      <c r="C71" s="17" t="s">
        <v>23</v>
      </c>
      <c r="D71" s="22">
        <v>7.5</v>
      </c>
      <c r="E71" s="23">
        <v>109</v>
      </c>
      <c r="F71" s="24">
        <v>0.08</v>
      </c>
      <c r="G71" s="25">
        <f t="shared" si="0"/>
        <v>817.5</v>
      </c>
      <c r="H71" s="23">
        <v>109</v>
      </c>
      <c r="I71" s="25">
        <f t="shared" si="1"/>
        <v>817.5</v>
      </c>
      <c r="J71" s="41">
        <f t="shared" si="2"/>
        <v>218</v>
      </c>
      <c r="K71" s="42">
        <f t="shared" si="3"/>
        <v>1635</v>
      </c>
      <c r="L71" s="41"/>
    </row>
    <row r="72" spans="1:12" s="3" customFormat="1" ht="33.950000000000003" customHeight="1" x14ac:dyDescent="0.25">
      <c r="A72" s="35">
        <v>66</v>
      </c>
      <c r="B72" s="11" t="s">
        <v>137</v>
      </c>
      <c r="C72" s="17" t="s">
        <v>23</v>
      </c>
      <c r="D72" s="22">
        <v>13.5</v>
      </c>
      <c r="E72" s="23">
        <v>83</v>
      </c>
      <c r="F72" s="24">
        <v>0.08</v>
      </c>
      <c r="G72" s="25">
        <f t="shared" si="0"/>
        <v>1120.5</v>
      </c>
      <c r="H72" s="23">
        <v>82</v>
      </c>
      <c r="I72" s="25">
        <f t="shared" si="1"/>
        <v>1107</v>
      </c>
      <c r="J72" s="41">
        <f t="shared" ref="J72:J135" si="4">E72+H72</f>
        <v>165</v>
      </c>
      <c r="K72" s="42">
        <f t="shared" ref="K72:K135" si="5">G72+I72</f>
        <v>2227.5</v>
      </c>
      <c r="L72" s="41"/>
    </row>
    <row r="73" spans="1:12" s="3" customFormat="1" ht="33.950000000000003" customHeight="1" x14ac:dyDescent="0.25">
      <c r="A73" s="35">
        <v>67</v>
      </c>
      <c r="B73" s="11" t="s">
        <v>138</v>
      </c>
      <c r="C73" s="17" t="s">
        <v>23</v>
      </c>
      <c r="D73" s="22">
        <v>16.899999999999999</v>
      </c>
      <c r="E73" s="23">
        <v>5</v>
      </c>
      <c r="F73" s="24">
        <v>0.08</v>
      </c>
      <c r="G73" s="25">
        <f t="shared" si="0"/>
        <v>84.5</v>
      </c>
      <c r="H73" s="23">
        <v>5</v>
      </c>
      <c r="I73" s="25">
        <f t="shared" si="1"/>
        <v>84.5</v>
      </c>
      <c r="J73" s="41">
        <f t="shared" si="4"/>
        <v>10</v>
      </c>
      <c r="K73" s="42">
        <f t="shared" si="5"/>
        <v>169</v>
      </c>
      <c r="L73" s="41"/>
    </row>
    <row r="74" spans="1:12" s="3" customFormat="1" ht="33.950000000000003" customHeight="1" x14ac:dyDescent="0.25">
      <c r="A74" s="35">
        <v>68</v>
      </c>
      <c r="B74" s="11" t="s">
        <v>55</v>
      </c>
      <c r="C74" s="17" t="s">
        <v>28</v>
      </c>
      <c r="D74" s="22">
        <v>22.9</v>
      </c>
      <c r="E74" s="23">
        <v>66</v>
      </c>
      <c r="F74" s="24">
        <v>0.08</v>
      </c>
      <c r="G74" s="25">
        <f t="shared" si="0"/>
        <v>1511.3999999999999</v>
      </c>
      <c r="H74" s="23">
        <v>65</v>
      </c>
      <c r="I74" s="25">
        <f t="shared" si="1"/>
        <v>1488.5</v>
      </c>
      <c r="J74" s="41">
        <f t="shared" si="4"/>
        <v>131</v>
      </c>
      <c r="K74" s="42">
        <f t="shared" si="5"/>
        <v>2999.8999999999996</v>
      </c>
      <c r="L74" s="41"/>
    </row>
    <row r="75" spans="1:12" s="3" customFormat="1" ht="33.950000000000003" customHeight="1" x14ac:dyDescent="0.25">
      <c r="A75" s="35">
        <v>69</v>
      </c>
      <c r="B75" s="11" t="s">
        <v>56</v>
      </c>
      <c r="C75" s="17" t="s">
        <v>23</v>
      </c>
      <c r="D75" s="22">
        <v>4.9000000000000004</v>
      </c>
      <c r="E75" s="23">
        <v>483</v>
      </c>
      <c r="F75" s="24">
        <v>0.08</v>
      </c>
      <c r="G75" s="25">
        <f t="shared" si="0"/>
        <v>2366.7000000000003</v>
      </c>
      <c r="H75" s="23">
        <v>482</v>
      </c>
      <c r="I75" s="25">
        <f t="shared" si="1"/>
        <v>2361.8000000000002</v>
      </c>
      <c r="J75" s="41">
        <f t="shared" si="4"/>
        <v>965</v>
      </c>
      <c r="K75" s="42">
        <f t="shared" si="5"/>
        <v>4728.5</v>
      </c>
      <c r="L75" s="41"/>
    </row>
    <row r="76" spans="1:12" s="3" customFormat="1" ht="33.950000000000003" customHeight="1" x14ac:dyDescent="0.25">
      <c r="A76" s="35">
        <v>70</v>
      </c>
      <c r="B76" s="11" t="s">
        <v>57</v>
      </c>
      <c r="C76" s="17" t="s">
        <v>23</v>
      </c>
      <c r="D76" s="22">
        <v>12.5</v>
      </c>
      <c r="E76" s="23">
        <v>130</v>
      </c>
      <c r="F76" s="24">
        <v>0.08</v>
      </c>
      <c r="G76" s="25">
        <f t="shared" si="0"/>
        <v>1625</v>
      </c>
      <c r="H76" s="23">
        <v>130</v>
      </c>
      <c r="I76" s="25">
        <f t="shared" si="1"/>
        <v>1625</v>
      </c>
      <c r="J76" s="41">
        <f t="shared" si="4"/>
        <v>260</v>
      </c>
      <c r="K76" s="42">
        <f t="shared" si="5"/>
        <v>3250</v>
      </c>
      <c r="L76" s="41"/>
    </row>
    <row r="77" spans="1:12" s="3" customFormat="1" ht="33.950000000000003" customHeight="1" x14ac:dyDescent="0.25">
      <c r="A77" s="35">
        <v>71</v>
      </c>
      <c r="B77" s="11" t="s">
        <v>58</v>
      </c>
      <c r="C77" s="17" t="s">
        <v>23</v>
      </c>
      <c r="D77" s="22">
        <v>13.5</v>
      </c>
      <c r="E77" s="23">
        <v>90</v>
      </c>
      <c r="F77" s="24">
        <v>0.08</v>
      </c>
      <c r="G77" s="25">
        <f t="shared" si="0"/>
        <v>1215</v>
      </c>
      <c r="H77" s="23">
        <v>90</v>
      </c>
      <c r="I77" s="25">
        <f t="shared" si="1"/>
        <v>1215</v>
      </c>
      <c r="J77" s="41">
        <f t="shared" si="4"/>
        <v>180</v>
      </c>
      <c r="K77" s="42">
        <f t="shared" si="5"/>
        <v>2430</v>
      </c>
      <c r="L77" s="41"/>
    </row>
    <row r="78" spans="1:12" s="3" customFormat="1" ht="33.950000000000003" customHeight="1" x14ac:dyDescent="0.25">
      <c r="A78" s="35">
        <v>72</v>
      </c>
      <c r="B78" s="11" t="s">
        <v>162</v>
      </c>
      <c r="C78" s="17" t="s">
        <v>23</v>
      </c>
      <c r="D78" s="22">
        <v>9.5</v>
      </c>
      <c r="E78" s="23">
        <v>62</v>
      </c>
      <c r="F78" s="24">
        <v>0.08</v>
      </c>
      <c r="G78" s="25">
        <f t="shared" si="0"/>
        <v>589</v>
      </c>
      <c r="H78" s="23">
        <v>62</v>
      </c>
      <c r="I78" s="25">
        <f t="shared" si="1"/>
        <v>589</v>
      </c>
      <c r="J78" s="41">
        <f t="shared" si="4"/>
        <v>124</v>
      </c>
      <c r="K78" s="42">
        <f t="shared" si="5"/>
        <v>1178</v>
      </c>
      <c r="L78" s="41"/>
    </row>
    <row r="79" spans="1:12" s="3" customFormat="1" ht="33.950000000000003" customHeight="1" x14ac:dyDescent="0.25">
      <c r="A79" s="35">
        <v>73</v>
      </c>
      <c r="B79" s="27" t="s">
        <v>118</v>
      </c>
      <c r="C79" s="17" t="s">
        <v>23</v>
      </c>
      <c r="D79" s="22">
        <v>13</v>
      </c>
      <c r="E79" s="23">
        <v>22</v>
      </c>
      <c r="F79" s="24">
        <v>0.08</v>
      </c>
      <c r="G79" s="25">
        <f t="shared" si="0"/>
        <v>286</v>
      </c>
      <c r="H79" s="23">
        <v>21</v>
      </c>
      <c r="I79" s="25">
        <f t="shared" si="1"/>
        <v>273</v>
      </c>
      <c r="J79" s="41">
        <f t="shared" si="4"/>
        <v>43</v>
      </c>
      <c r="K79" s="42">
        <f t="shared" si="5"/>
        <v>559</v>
      </c>
      <c r="L79" s="41"/>
    </row>
    <row r="80" spans="1:12" s="3" customFormat="1" ht="33.950000000000003" customHeight="1" x14ac:dyDescent="0.25">
      <c r="A80" s="35">
        <v>74</v>
      </c>
      <c r="B80" s="11" t="s">
        <v>119</v>
      </c>
      <c r="C80" s="17" t="s">
        <v>23</v>
      </c>
      <c r="D80" s="22">
        <v>15.98</v>
      </c>
      <c r="E80" s="23">
        <v>25</v>
      </c>
      <c r="F80" s="24">
        <v>0.08</v>
      </c>
      <c r="G80" s="25">
        <f t="shared" si="0"/>
        <v>399.5</v>
      </c>
      <c r="H80" s="23">
        <v>25</v>
      </c>
      <c r="I80" s="25">
        <f t="shared" si="1"/>
        <v>399.5</v>
      </c>
      <c r="J80" s="41">
        <f t="shared" si="4"/>
        <v>50</v>
      </c>
      <c r="K80" s="42">
        <f t="shared" si="5"/>
        <v>799</v>
      </c>
      <c r="L80" s="41"/>
    </row>
    <row r="81" spans="1:12" s="3" customFormat="1" ht="33.950000000000003" customHeight="1" x14ac:dyDescent="0.25">
      <c r="A81" s="35">
        <v>75</v>
      </c>
      <c r="B81" s="11" t="s">
        <v>59</v>
      </c>
      <c r="C81" s="17" t="s">
        <v>23</v>
      </c>
      <c r="D81" s="22">
        <v>14.5</v>
      </c>
      <c r="E81" s="23">
        <v>69</v>
      </c>
      <c r="F81" s="24">
        <v>0.08</v>
      </c>
      <c r="G81" s="25">
        <f t="shared" si="0"/>
        <v>1000.5</v>
      </c>
      <c r="H81" s="23">
        <v>69</v>
      </c>
      <c r="I81" s="25">
        <f t="shared" si="1"/>
        <v>1000.5</v>
      </c>
      <c r="J81" s="41">
        <f t="shared" si="4"/>
        <v>138</v>
      </c>
      <c r="K81" s="42">
        <f t="shared" si="5"/>
        <v>2001</v>
      </c>
      <c r="L81" s="41"/>
    </row>
    <row r="82" spans="1:12" s="3" customFormat="1" ht="33.950000000000003" customHeight="1" x14ac:dyDescent="0.25">
      <c r="A82" s="35">
        <v>76</v>
      </c>
      <c r="B82" s="11" t="s">
        <v>94</v>
      </c>
      <c r="C82" s="17" t="s">
        <v>23</v>
      </c>
      <c r="D82" s="25">
        <v>10.130000000000001</v>
      </c>
      <c r="E82" s="23">
        <v>24</v>
      </c>
      <c r="F82" s="24">
        <v>0.08</v>
      </c>
      <c r="G82" s="25">
        <f t="shared" si="0"/>
        <v>243.12</v>
      </c>
      <c r="H82" s="28">
        <v>23</v>
      </c>
      <c r="I82" s="25">
        <f t="shared" si="1"/>
        <v>232.99</v>
      </c>
      <c r="J82" s="41">
        <f t="shared" si="4"/>
        <v>47</v>
      </c>
      <c r="K82" s="42">
        <f t="shared" si="5"/>
        <v>476.11</v>
      </c>
      <c r="L82" s="41"/>
    </row>
    <row r="83" spans="1:12" s="3" customFormat="1" ht="33.950000000000003" customHeight="1" x14ac:dyDescent="0.25">
      <c r="A83" s="35">
        <v>77</v>
      </c>
      <c r="B83" s="11" t="s">
        <v>60</v>
      </c>
      <c r="C83" s="17" t="s">
        <v>23</v>
      </c>
      <c r="D83" s="22">
        <v>4.9000000000000004</v>
      </c>
      <c r="E83" s="23">
        <v>145</v>
      </c>
      <c r="F83" s="24">
        <v>0.08</v>
      </c>
      <c r="G83" s="25">
        <f t="shared" si="0"/>
        <v>710.5</v>
      </c>
      <c r="H83" s="28">
        <v>145</v>
      </c>
      <c r="I83" s="25">
        <f t="shared" si="1"/>
        <v>710.5</v>
      </c>
      <c r="J83" s="41">
        <f t="shared" si="4"/>
        <v>290</v>
      </c>
      <c r="K83" s="42">
        <f t="shared" si="5"/>
        <v>1421</v>
      </c>
      <c r="L83" s="41"/>
    </row>
    <row r="84" spans="1:12" s="3" customFormat="1" ht="33.950000000000003" customHeight="1" x14ac:dyDescent="0.25">
      <c r="A84" s="35">
        <v>78</v>
      </c>
      <c r="B84" s="11" t="s">
        <v>139</v>
      </c>
      <c r="C84" s="17" t="s">
        <v>23</v>
      </c>
      <c r="D84" s="22">
        <v>12.9</v>
      </c>
      <c r="E84" s="23">
        <v>10</v>
      </c>
      <c r="F84" s="24">
        <v>0.08</v>
      </c>
      <c r="G84" s="25">
        <f t="shared" si="0"/>
        <v>129</v>
      </c>
      <c r="H84" s="28">
        <v>10</v>
      </c>
      <c r="I84" s="25">
        <f t="shared" si="1"/>
        <v>129</v>
      </c>
      <c r="J84" s="41">
        <f t="shared" si="4"/>
        <v>20</v>
      </c>
      <c r="K84" s="42">
        <f t="shared" si="5"/>
        <v>258</v>
      </c>
      <c r="L84" s="41"/>
    </row>
    <row r="85" spans="1:12" s="3" customFormat="1" ht="33.950000000000003" customHeight="1" x14ac:dyDescent="0.25">
      <c r="A85" s="35">
        <v>79</v>
      </c>
      <c r="B85" s="10" t="s">
        <v>61</v>
      </c>
      <c r="C85" s="17" t="s">
        <v>23</v>
      </c>
      <c r="D85" s="22">
        <v>5.6</v>
      </c>
      <c r="E85" s="23">
        <v>160</v>
      </c>
      <c r="F85" s="24">
        <v>0.08</v>
      </c>
      <c r="G85" s="25">
        <f t="shared" si="0"/>
        <v>896</v>
      </c>
      <c r="H85" s="28">
        <v>160</v>
      </c>
      <c r="I85" s="25">
        <f t="shared" si="1"/>
        <v>896</v>
      </c>
      <c r="J85" s="41">
        <f t="shared" si="4"/>
        <v>320</v>
      </c>
      <c r="K85" s="42">
        <f t="shared" si="5"/>
        <v>1792</v>
      </c>
      <c r="L85" s="41"/>
    </row>
    <row r="86" spans="1:12" s="3" customFormat="1" ht="33.950000000000003" customHeight="1" x14ac:dyDescent="0.25">
      <c r="A86" s="35">
        <v>80</v>
      </c>
      <c r="B86" s="10" t="s">
        <v>62</v>
      </c>
      <c r="C86" s="17" t="s">
        <v>23</v>
      </c>
      <c r="D86" s="22">
        <v>25.9</v>
      </c>
      <c r="E86" s="23">
        <v>68</v>
      </c>
      <c r="F86" s="24">
        <v>0.08</v>
      </c>
      <c r="G86" s="25">
        <f t="shared" si="0"/>
        <v>1761.1999999999998</v>
      </c>
      <c r="H86" s="28">
        <v>67</v>
      </c>
      <c r="I86" s="25">
        <f t="shared" si="1"/>
        <v>1735.3</v>
      </c>
      <c r="J86" s="41">
        <f t="shared" si="4"/>
        <v>135</v>
      </c>
      <c r="K86" s="42">
        <f t="shared" si="5"/>
        <v>3496.5</v>
      </c>
      <c r="L86" s="41"/>
    </row>
    <row r="87" spans="1:12" s="3" customFormat="1" ht="33.950000000000003" customHeight="1" x14ac:dyDescent="0.25">
      <c r="A87" s="35">
        <v>81</v>
      </c>
      <c r="B87" s="12" t="s">
        <v>120</v>
      </c>
      <c r="C87" s="17" t="s">
        <v>23</v>
      </c>
      <c r="D87" s="22">
        <v>14.05</v>
      </c>
      <c r="E87" s="23">
        <v>59</v>
      </c>
      <c r="F87" s="24">
        <v>0.08</v>
      </c>
      <c r="G87" s="25">
        <f t="shared" si="0"/>
        <v>828.95</v>
      </c>
      <c r="H87" s="28">
        <v>59</v>
      </c>
      <c r="I87" s="25">
        <f t="shared" si="1"/>
        <v>828.95</v>
      </c>
      <c r="J87" s="41">
        <f t="shared" si="4"/>
        <v>118</v>
      </c>
      <c r="K87" s="42">
        <f t="shared" si="5"/>
        <v>1657.9</v>
      </c>
      <c r="L87" s="41"/>
    </row>
    <row r="88" spans="1:12" s="3" customFormat="1" ht="33.950000000000003" customHeight="1" x14ac:dyDescent="0.25">
      <c r="A88" s="35">
        <v>82</v>
      </c>
      <c r="B88" s="12" t="s">
        <v>140</v>
      </c>
      <c r="C88" s="17" t="s">
        <v>28</v>
      </c>
      <c r="D88" s="22">
        <v>27.9</v>
      </c>
      <c r="E88" s="23">
        <v>42</v>
      </c>
      <c r="F88" s="24">
        <v>0.08</v>
      </c>
      <c r="G88" s="25">
        <f t="shared" si="0"/>
        <v>1171.8</v>
      </c>
      <c r="H88" s="28">
        <v>41</v>
      </c>
      <c r="I88" s="25">
        <f t="shared" si="1"/>
        <v>1143.8999999999999</v>
      </c>
      <c r="J88" s="41">
        <f t="shared" si="4"/>
        <v>83</v>
      </c>
      <c r="K88" s="42">
        <f t="shared" si="5"/>
        <v>2315.6999999999998</v>
      </c>
      <c r="L88" s="41"/>
    </row>
    <row r="89" spans="1:12" s="3" customFormat="1" ht="33.950000000000003" customHeight="1" x14ac:dyDescent="0.25">
      <c r="A89" s="35">
        <v>83</v>
      </c>
      <c r="B89" s="12" t="s">
        <v>122</v>
      </c>
      <c r="C89" s="17" t="s">
        <v>28</v>
      </c>
      <c r="D89" s="22">
        <v>69.900000000000006</v>
      </c>
      <c r="E89" s="23">
        <v>14</v>
      </c>
      <c r="F89" s="24">
        <v>0.08</v>
      </c>
      <c r="G89" s="25">
        <f t="shared" si="0"/>
        <v>978.60000000000014</v>
      </c>
      <c r="H89" s="28">
        <v>13</v>
      </c>
      <c r="I89" s="25">
        <f t="shared" si="1"/>
        <v>908.7</v>
      </c>
      <c r="J89" s="41">
        <f t="shared" si="4"/>
        <v>27</v>
      </c>
      <c r="K89" s="42">
        <f t="shared" si="5"/>
        <v>1887.3000000000002</v>
      </c>
      <c r="L89" s="41"/>
    </row>
    <row r="90" spans="1:12" s="3" customFormat="1" ht="33.950000000000003" customHeight="1" x14ac:dyDescent="0.25">
      <c r="A90" s="35">
        <v>84</v>
      </c>
      <c r="B90" s="12" t="s">
        <v>123</v>
      </c>
      <c r="C90" s="21" t="s">
        <v>28</v>
      </c>
      <c r="D90" s="22">
        <v>35.9</v>
      </c>
      <c r="E90" s="23">
        <v>41</v>
      </c>
      <c r="F90" s="24">
        <v>0.08</v>
      </c>
      <c r="G90" s="25">
        <f t="shared" si="0"/>
        <v>1471.8999999999999</v>
      </c>
      <c r="H90" s="28">
        <v>41</v>
      </c>
      <c r="I90" s="25">
        <f t="shared" si="1"/>
        <v>1471.8999999999999</v>
      </c>
      <c r="J90" s="41">
        <f t="shared" si="4"/>
        <v>82</v>
      </c>
      <c r="K90" s="42">
        <f t="shared" si="5"/>
        <v>2943.7999999999997</v>
      </c>
      <c r="L90" s="41"/>
    </row>
    <row r="91" spans="1:12" s="3" customFormat="1" ht="33.950000000000003" customHeight="1" x14ac:dyDescent="0.25">
      <c r="A91" s="35">
        <v>85</v>
      </c>
      <c r="B91" s="12" t="s">
        <v>124</v>
      </c>
      <c r="C91" s="18" t="s">
        <v>28</v>
      </c>
      <c r="D91" s="22">
        <v>2.9</v>
      </c>
      <c r="E91" s="28">
        <v>29</v>
      </c>
      <c r="F91" s="24">
        <v>0.08</v>
      </c>
      <c r="G91" s="25">
        <f t="shared" si="0"/>
        <v>84.1</v>
      </c>
      <c r="H91" s="28">
        <v>29</v>
      </c>
      <c r="I91" s="25">
        <f t="shared" si="1"/>
        <v>84.1</v>
      </c>
      <c r="J91" s="41">
        <f t="shared" si="4"/>
        <v>58</v>
      </c>
      <c r="K91" s="42">
        <f t="shared" si="5"/>
        <v>168.2</v>
      </c>
      <c r="L91" s="41"/>
    </row>
    <row r="92" spans="1:12" s="3" customFormat="1" ht="33.950000000000003" customHeight="1" x14ac:dyDescent="0.25">
      <c r="A92" s="35">
        <v>86</v>
      </c>
      <c r="B92" s="12" t="s">
        <v>141</v>
      </c>
      <c r="C92" s="18" t="s">
        <v>28</v>
      </c>
      <c r="D92" s="22">
        <v>3.5</v>
      </c>
      <c r="E92" s="28">
        <v>25</v>
      </c>
      <c r="F92" s="24">
        <v>0.08</v>
      </c>
      <c r="G92" s="25">
        <f t="shared" si="0"/>
        <v>87.5</v>
      </c>
      <c r="H92" s="28">
        <v>25</v>
      </c>
      <c r="I92" s="25">
        <f t="shared" si="1"/>
        <v>87.5</v>
      </c>
      <c r="J92" s="41">
        <f t="shared" si="4"/>
        <v>50</v>
      </c>
      <c r="K92" s="42">
        <f t="shared" si="5"/>
        <v>175</v>
      </c>
      <c r="L92" s="41"/>
    </row>
    <row r="93" spans="1:12" s="3" customFormat="1" ht="33.950000000000003" customHeight="1" x14ac:dyDescent="0.25">
      <c r="A93" s="35">
        <v>87</v>
      </c>
      <c r="B93" s="10" t="s">
        <v>63</v>
      </c>
      <c r="C93" s="19" t="s">
        <v>28</v>
      </c>
      <c r="D93" s="25">
        <v>9</v>
      </c>
      <c r="E93" s="28">
        <v>7</v>
      </c>
      <c r="F93" s="24">
        <v>0.08</v>
      </c>
      <c r="G93" s="25">
        <f t="shared" si="0"/>
        <v>63</v>
      </c>
      <c r="H93" s="28">
        <v>7</v>
      </c>
      <c r="I93" s="25">
        <f t="shared" si="1"/>
        <v>63</v>
      </c>
      <c r="J93" s="41">
        <f t="shared" si="4"/>
        <v>14</v>
      </c>
      <c r="K93" s="42">
        <f t="shared" si="5"/>
        <v>126</v>
      </c>
      <c r="L93" s="41"/>
    </row>
    <row r="94" spans="1:12" s="3" customFormat="1" ht="33.950000000000003" customHeight="1" x14ac:dyDescent="0.25">
      <c r="A94" s="35">
        <v>88</v>
      </c>
      <c r="B94" s="12" t="s">
        <v>64</v>
      </c>
      <c r="C94" s="19" t="s">
        <v>23</v>
      </c>
      <c r="D94" s="22">
        <v>22.9</v>
      </c>
      <c r="E94" s="28">
        <v>15</v>
      </c>
      <c r="F94" s="24">
        <v>0.08</v>
      </c>
      <c r="G94" s="25">
        <f t="shared" si="0"/>
        <v>343.5</v>
      </c>
      <c r="H94" s="28">
        <v>14</v>
      </c>
      <c r="I94" s="25">
        <f t="shared" si="1"/>
        <v>320.59999999999997</v>
      </c>
      <c r="J94" s="41">
        <f t="shared" si="4"/>
        <v>29</v>
      </c>
      <c r="K94" s="42">
        <f t="shared" si="5"/>
        <v>664.09999999999991</v>
      </c>
      <c r="L94" s="41"/>
    </row>
    <row r="95" spans="1:12" s="3" customFormat="1" ht="33.950000000000003" customHeight="1" x14ac:dyDescent="0.25">
      <c r="A95" s="35">
        <v>89</v>
      </c>
      <c r="B95" s="14" t="s">
        <v>157</v>
      </c>
      <c r="C95" s="19" t="s">
        <v>28</v>
      </c>
      <c r="D95" s="22">
        <v>55.64</v>
      </c>
      <c r="E95" s="28">
        <v>24</v>
      </c>
      <c r="F95" s="24">
        <v>0.08</v>
      </c>
      <c r="G95" s="25">
        <f t="shared" si="0"/>
        <v>1335.3600000000001</v>
      </c>
      <c r="H95" s="28">
        <v>23</v>
      </c>
      <c r="I95" s="25">
        <f t="shared" si="1"/>
        <v>1279.72</v>
      </c>
      <c r="J95" s="41">
        <f t="shared" si="4"/>
        <v>47</v>
      </c>
      <c r="K95" s="42">
        <f t="shared" si="5"/>
        <v>2615.08</v>
      </c>
      <c r="L95" s="41"/>
    </row>
    <row r="96" spans="1:12" s="3" customFormat="1" ht="33.950000000000003" customHeight="1" x14ac:dyDescent="0.25">
      <c r="A96" s="35">
        <v>90</v>
      </c>
      <c r="B96" s="14" t="s">
        <v>156</v>
      </c>
      <c r="C96" s="18" t="s">
        <v>23</v>
      </c>
      <c r="D96" s="22">
        <v>269.89999999999998</v>
      </c>
      <c r="E96" s="28">
        <v>12</v>
      </c>
      <c r="F96" s="24">
        <v>0.08</v>
      </c>
      <c r="G96" s="25">
        <f t="shared" si="0"/>
        <v>3238.7999999999997</v>
      </c>
      <c r="H96" s="28">
        <v>12</v>
      </c>
      <c r="I96" s="25">
        <f t="shared" si="1"/>
        <v>3238.7999999999997</v>
      </c>
      <c r="J96" s="41">
        <f t="shared" si="4"/>
        <v>24</v>
      </c>
      <c r="K96" s="42">
        <f t="shared" si="5"/>
        <v>6477.5999999999995</v>
      </c>
      <c r="L96" s="41"/>
    </row>
    <row r="97" spans="1:12" s="3" customFormat="1" ht="33.950000000000003" customHeight="1" x14ac:dyDescent="0.25">
      <c r="A97" s="35">
        <v>91</v>
      </c>
      <c r="B97" s="12" t="s">
        <v>65</v>
      </c>
      <c r="C97" s="18" t="s">
        <v>23</v>
      </c>
      <c r="D97" s="22">
        <v>430</v>
      </c>
      <c r="E97" s="28">
        <v>6</v>
      </c>
      <c r="F97" s="24">
        <v>0.08</v>
      </c>
      <c r="G97" s="25">
        <f t="shared" si="0"/>
        <v>2580</v>
      </c>
      <c r="H97" s="28">
        <v>5</v>
      </c>
      <c r="I97" s="25">
        <f t="shared" si="1"/>
        <v>2150</v>
      </c>
      <c r="J97" s="41">
        <f t="shared" si="4"/>
        <v>11</v>
      </c>
      <c r="K97" s="42">
        <f t="shared" si="5"/>
        <v>4730</v>
      </c>
      <c r="L97" s="41"/>
    </row>
    <row r="98" spans="1:12" s="3" customFormat="1" ht="33.950000000000003" customHeight="1" x14ac:dyDescent="0.25">
      <c r="A98" s="35">
        <v>92</v>
      </c>
      <c r="B98" s="14" t="s">
        <v>66</v>
      </c>
      <c r="C98" s="18" t="s">
        <v>23</v>
      </c>
      <c r="D98" s="22">
        <v>14.9</v>
      </c>
      <c r="E98" s="28">
        <v>9</v>
      </c>
      <c r="F98" s="24">
        <v>0.08</v>
      </c>
      <c r="G98" s="25">
        <f t="shared" ref="G98:G135" si="6">D98*E98</f>
        <v>134.1</v>
      </c>
      <c r="H98" s="28">
        <v>9</v>
      </c>
      <c r="I98" s="25">
        <f t="shared" ref="I98:I135" si="7">D98*H98</f>
        <v>134.1</v>
      </c>
      <c r="J98" s="41">
        <f t="shared" si="4"/>
        <v>18</v>
      </c>
      <c r="K98" s="42">
        <f t="shared" si="5"/>
        <v>268.2</v>
      </c>
      <c r="L98" s="41"/>
    </row>
    <row r="99" spans="1:12" s="3" customFormat="1" ht="33.950000000000003" customHeight="1" x14ac:dyDescent="0.25">
      <c r="A99" s="35">
        <v>93</v>
      </c>
      <c r="B99" s="13" t="s">
        <v>67</v>
      </c>
      <c r="C99" s="18" t="s">
        <v>23</v>
      </c>
      <c r="D99" s="22">
        <v>6.9</v>
      </c>
      <c r="E99" s="28">
        <v>26</v>
      </c>
      <c r="F99" s="24">
        <v>0.08</v>
      </c>
      <c r="G99" s="25">
        <f t="shared" si="6"/>
        <v>179.4</v>
      </c>
      <c r="H99" s="28">
        <v>25</v>
      </c>
      <c r="I99" s="25">
        <f t="shared" si="7"/>
        <v>172.5</v>
      </c>
      <c r="J99" s="41">
        <f t="shared" si="4"/>
        <v>51</v>
      </c>
      <c r="K99" s="42">
        <f t="shared" si="5"/>
        <v>351.9</v>
      </c>
      <c r="L99" s="41"/>
    </row>
    <row r="100" spans="1:12" s="3" customFormat="1" ht="33.950000000000003" customHeight="1" x14ac:dyDescent="0.25">
      <c r="A100" s="35">
        <v>94</v>
      </c>
      <c r="B100" s="29" t="s">
        <v>68</v>
      </c>
      <c r="C100" s="20" t="s">
        <v>23</v>
      </c>
      <c r="D100" s="22">
        <v>44.9</v>
      </c>
      <c r="E100" s="28">
        <v>11</v>
      </c>
      <c r="F100" s="24">
        <v>0.08</v>
      </c>
      <c r="G100" s="25">
        <f t="shared" si="6"/>
        <v>493.9</v>
      </c>
      <c r="H100" s="28">
        <v>11</v>
      </c>
      <c r="I100" s="25">
        <f t="shared" si="7"/>
        <v>493.9</v>
      </c>
      <c r="J100" s="41">
        <f t="shared" si="4"/>
        <v>22</v>
      </c>
      <c r="K100" s="42">
        <f t="shared" si="5"/>
        <v>987.8</v>
      </c>
      <c r="L100" s="41"/>
    </row>
    <row r="101" spans="1:12" s="3" customFormat="1" ht="33.950000000000003" customHeight="1" x14ac:dyDescent="0.25">
      <c r="A101" s="35">
        <v>95</v>
      </c>
      <c r="B101" s="12" t="s">
        <v>142</v>
      </c>
      <c r="C101" s="20" t="s">
        <v>23</v>
      </c>
      <c r="D101" s="22">
        <v>54.9</v>
      </c>
      <c r="E101" s="28">
        <v>6</v>
      </c>
      <c r="F101" s="24">
        <v>0.08</v>
      </c>
      <c r="G101" s="25">
        <f t="shared" si="6"/>
        <v>329.4</v>
      </c>
      <c r="H101" s="28">
        <v>6</v>
      </c>
      <c r="I101" s="25">
        <f t="shared" si="7"/>
        <v>329.4</v>
      </c>
      <c r="J101" s="41">
        <f t="shared" si="4"/>
        <v>12</v>
      </c>
      <c r="K101" s="42">
        <f t="shared" si="5"/>
        <v>658.8</v>
      </c>
      <c r="L101" s="41"/>
    </row>
    <row r="102" spans="1:12" s="3" customFormat="1" ht="33.950000000000003" customHeight="1" x14ac:dyDescent="0.25">
      <c r="A102" s="35">
        <v>96</v>
      </c>
      <c r="B102" s="12" t="s">
        <v>69</v>
      </c>
      <c r="C102" s="18" t="s">
        <v>23</v>
      </c>
      <c r="D102" s="22">
        <v>320</v>
      </c>
      <c r="E102" s="28">
        <v>6</v>
      </c>
      <c r="F102" s="24">
        <v>0.08</v>
      </c>
      <c r="G102" s="25">
        <f t="shared" si="6"/>
        <v>1920</v>
      </c>
      <c r="H102" s="28">
        <v>5</v>
      </c>
      <c r="I102" s="25">
        <f t="shared" si="7"/>
        <v>1600</v>
      </c>
      <c r="J102" s="41">
        <f t="shared" si="4"/>
        <v>11</v>
      </c>
      <c r="K102" s="42">
        <f t="shared" si="5"/>
        <v>3520</v>
      </c>
      <c r="L102" s="41"/>
    </row>
    <row r="103" spans="1:12" s="3" customFormat="1" ht="33.950000000000003" customHeight="1" x14ac:dyDescent="0.25">
      <c r="A103" s="35">
        <v>97</v>
      </c>
      <c r="B103" s="12" t="s">
        <v>70</v>
      </c>
      <c r="C103" s="19" t="s">
        <v>23</v>
      </c>
      <c r="D103" s="22">
        <v>57.9</v>
      </c>
      <c r="E103" s="28">
        <v>15</v>
      </c>
      <c r="F103" s="24">
        <v>0.08</v>
      </c>
      <c r="G103" s="25">
        <f t="shared" si="6"/>
        <v>868.5</v>
      </c>
      <c r="H103" s="28">
        <v>15</v>
      </c>
      <c r="I103" s="25">
        <f t="shared" si="7"/>
        <v>868.5</v>
      </c>
      <c r="J103" s="41">
        <f t="shared" si="4"/>
        <v>30</v>
      </c>
      <c r="K103" s="42">
        <f t="shared" si="5"/>
        <v>1737</v>
      </c>
      <c r="L103" s="41"/>
    </row>
    <row r="104" spans="1:12" s="3" customFormat="1" ht="33.950000000000003" customHeight="1" x14ac:dyDescent="0.25">
      <c r="A104" s="35">
        <v>98</v>
      </c>
      <c r="B104" s="12" t="s">
        <v>71</v>
      </c>
      <c r="C104" s="18" t="s">
        <v>23</v>
      </c>
      <c r="D104" s="22">
        <v>24.9</v>
      </c>
      <c r="E104" s="28">
        <v>20</v>
      </c>
      <c r="F104" s="24">
        <v>0.08</v>
      </c>
      <c r="G104" s="25">
        <f t="shared" si="6"/>
        <v>498</v>
      </c>
      <c r="H104" s="28">
        <v>20</v>
      </c>
      <c r="I104" s="25">
        <f t="shared" si="7"/>
        <v>498</v>
      </c>
      <c r="J104" s="41">
        <f t="shared" si="4"/>
        <v>40</v>
      </c>
      <c r="K104" s="42">
        <f t="shared" si="5"/>
        <v>996</v>
      </c>
      <c r="L104" s="41"/>
    </row>
    <row r="105" spans="1:12" s="3" customFormat="1" ht="33.950000000000003" customHeight="1" x14ac:dyDescent="0.25">
      <c r="A105" s="35">
        <v>99</v>
      </c>
      <c r="B105" s="13" t="s">
        <v>72</v>
      </c>
      <c r="C105" s="18" t="s">
        <v>23</v>
      </c>
      <c r="D105" s="22">
        <v>139.9</v>
      </c>
      <c r="E105" s="28">
        <v>21</v>
      </c>
      <c r="F105" s="24">
        <v>0.08</v>
      </c>
      <c r="G105" s="25">
        <f t="shared" si="6"/>
        <v>2937.9</v>
      </c>
      <c r="H105" s="28">
        <v>20</v>
      </c>
      <c r="I105" s="25">
        <f t="shared" si="7"/>
        <v>2798</v>
      </c>
      <c r="J105" s="41">
        <f t="shared" si="4"/>
        <v>41</v>
      </c>
      <c r="K105" s="42">
        <f t="shared" si="5"/>
        <v>5735.9</v>
      </c>
      <c r="L105" s="41"/>
    </row>
    <row r="106" spans="1:12" s="3" customFormat="1" ht="33.950000000000003" customHeight="1" x14ac:dyDescent="0.25">
      <c r="A106" s="35">
        <v>100</v>
      </c>
      <c r="B106" s="12" t="s">
        <v>73</v>
      </c>
      <c r="C106" s="21" t="s">
        <v>23</v>
      </c>
      <c r="D106" s="22">
        <v>43.9</v>
      </c>
      <c r="E106" s="28">
        <v>26</v>
      </c>
      <c r="F106" s="24">
        <v>0.08</v>
      </c>
      <c r="G106" s="25">
        <f t="shared" si="6"/>
        <v>1141.3999999999999</v>
      </c>
      <c r="H106" s="28">
        <v>25</v>
      </c>
      <c r="I106" s="25">
        <f t="shared" si="7"/>
        <v>1097.5</v>
      </c>
      <c r="J106" s="41">
        <f t="shared" si="4"/>
        <v>51</v>
      </c>
      <c r="K106" s="42">
        <f t="shared" si="5"/>
        <v>2238.8999999999996</v>
      </c>
      <c r="L106" s="41"/>
    </row>
    <row r="107" spans="1:12" s="3" customFormat="1" ht="33.950000000000003" customHeight="1" x14ac:dyDescent="0.25">
      <c r="A107" s="35">
        <v>101</v>
      </c>
      <c r="B107" s="13" t="s">
        <v>155</v>
      </c>
      <c r="C107" s="18" t="s">
        <v>23</v>
      </c>
      <c r="D107" s="22">
        <v>53.9</v>
      </c>
      <c r="E107" s="28">
        <v>6</v>
      </c>
      <c r="F107" s="24">
        <v>0.08</v>
      </c>
      <c r="G107" s="25">
        <f t="shared" si="6"/>
        <v>323.39999999999998</v>
      </c>
      <c r="H107" s="28">
        <v>6</v>
      </c>
      <c r="I107" s="25">
        <f t="shared" si="7"/>
        <v>323.39999999999998</v>
      </c>
      <c r="J107" s="41">
        <f t="shared" si="4"/>
        <v>12</v>
      </c>
      <c r="K107" s="42">
        <f t="shared" si="5"/>
        <v>646.79999999999995</v>
      </c>
      <c r="L107" s="41"/>
    </row>
    <row r="108" spans="1:12" s="3" customFormat="1" ht="33.950000000000003" customHeight="1" x14ac:dyDescent="0.25">
      <c r="A108" s="35">
        <v>102</v>
      </c>
      <c r="B108" s="12" t="s">
        <v>74</v>
      </c>
      <c r="C108" s="18" t="s">
        <v>23</v>
      </c>
      <c r="D108" s="22">
        <v>17.899999999999999</v>
      </c>
      <c r="E108" s="28">
        <v>14</v>
      </c>
      <c r="F108" s="24">
        <v>0.08</v>
      </c>
      <c r="G108" s="25">
        <f t="shared" si="6"/>
        <v>250.59999999999997</v>
      </c>
      <c r="H108" s="28">
        <v>14</v>
      </c>
      <c r="I108" s="25">
        <f t="shared" si="7"/>
        <v>250.59999999999997</v>
      </c>
      <c r="J108" s="41">
        <f t="shared" si="4"/>
        <v>28</v>
      </c>
      <c r="K108" s="42">
        <f t="shared" si="5"/>
        <v>501.19999999999993</v>
      </c>
      <c r="L108" s="41"/>
    </row>
    <row r="109" spans="1:12" s="3" customFormat="1" ht="33.950000000000003" customHeight="1" x14ac:dyDescent="0.25">
      <c r="A109" s="35">
        <v>103</v>
      </c>
      <c r="B109" s="12" t="s">
        <v>75</v>
      </c>
      <c r="C109" s="18" t="s">
        <v>23</v>
      </c>
      <c r="D109" s="22">
        <v>64.319999999999993</v>
      </c>
      <c r="E109" s="28">
        <v>21</v>
      </c>
      <c r="F109" s="24">
        <v>0.08</v>
      </c>
      <c r="G109" s="25">
        <f t="shared" si="6"/>
        <v>1350.7199999999998</v>
      </c>
      <c r="H109" s="28">
        <v>21</v>
      </c>
      <c r="I109" s="25">
        <f t="shared" si="7"/>
        <v>1350.7199999999998</v>
      </c>
      <c r="J109" s="41">
        <f t="shared" si="4"/>
        <v>42</v>
      </c>
      <c r="K109" s="42">
        <f t="shared" si="5"/>
        <v>2701.4399999999996</v>
      </c>
      <c r="L109" s="41"/>
    </row>
    <row r="110" spans="1:12" s="3" customFormat="1" ht="33.950000000000003" customHeight="1" x14ac:dyDescent="0.25">
      <c r="A110" s="35">
        <v>104</v>
      </c>
      <c r="B110" s="12" t="s">
        <v>76</v>
      </c>
      <c r="C110" s="18" t="s">
        <v>28</v>
      </c>
      <c r="D110" s="22">
        <v>9</v>
      </c>
      <c r="E110" s="28">
        <v>37</v>
      </c>
      <c r="F110" s="24">
        <v>0.08</v>
      </c>
      <c r="G110" s="25">
        <f t="shared" si="6"/>
        <v>333</v>
      </c>
      <c r="H110" s="28">
        <v>36</v>
      </c>
      <c r="I110" s="25">
        <f t="shared" si="7"/>
        <v>324</v>
      </c>
      <c r="J110" s="41">
        <f t="shared" si="4"/>
        <v>73</v>
      </c>
      <c r="K110" s="42">
        <f t="shared" si="5"/>
        <v>657</v>
      </c>
      <c r="L110" s="41"/>
    </row>
    <row r="111" spans="1:12" s="3" customFormat="1" ht="33.950000000000003" customHeight="1" x14ac:dyDescent="0.25">
      <c r="A111" s="35">
        <v>105</v>
      </c>
      <c r="B111" s="12" t="s">
        <v>154</v>
      </c>
      <c r="C111" s="18" t="s">
        <v>23</v>
      </c>
      <c r="D111" s="22">
        <v>58.9</v>
      </c>
      <c r="E111" s="28">
        <v>12</v>
      </c>
      <c r="F111" s="24">
        <v>0.08</v>
      </c>
      <c r="G111" s="25">
        <f t="shared" si="6"/>
        <v>706.8</v>
      </c>
      <c r="H111" s="28">
        <v>11</v>
      </c>
      <c r="I111" s="25">
        <f t="shared" si="7"/>
        <v>647.9</v>
      </c>
      <c r="J111" s="41">
        <f t="shared" si="4"/>
        <v>23</v>
      </c>
      <c r="K111" s="42">
        <f t="shared" si="5"/>
        <v>1354.6999999999998</v>
      </c>
      <c r="L111" s="41"/>
    </row>
    <row r="112" spans="1:12" s="3" customFormat="1" ht="33.950000000000003" customHeight="1" x14ac:dyDescent="0.25">
      <c r="A112" s="35">
        <v>106</v>
      </c>
      <c r="B112" s="12" t="s">
        <v>77</v>
      </c>
      <c r="C112" s="18" t="s">
        <v>28</v>
      </c>
      <c r="D112" s="22">
        <v>3.9</v>
      </c>
      <c r="E112" s="28">
        <v>63</v>
      </c>
      <c r="F112" s="24">
        <v>0.08</v>
      </c>
      <c r="G112" s="25">
        <f t="shared" si="6"/>
        <v>245.7</v>
      </c>
      <c r="H112" s="28">
        <v>62</v>
      </c>
      <c r="I112" s="25">
        <f t="shared" si="7"/>
        <v>241.79999999999998</v>
      </c>
      <c r="J112" s="41">
        <f t="shared" si="4"/>
        <v>125</v>
      </c>
      <c r="K112" s="42">
        <f t="shared" si="5"/>
        <v>487.5</v>
      </c>
      <c r="L112" s="41"/>
    </row>
    <row r="113" spans="1:12" s="3" customFormat="1" ht="33.950000000000003" customHeight="1" x14ac:dyDescent="0.25">
      <c r="A113" s="35">
        <v>107</v>
      </c>
      <c r="B113" s="15" t="s">
        <v>78</v>
      </c>
      <c r="C113" s="18" t="s">
        <v>23</v>
      </c>
      <c r="D113" s="22">
        <v>57.44</v>
      </c>
      <c r="E113" s="28">
        <v>19</v>
      </c>
      <c r="F113" s="24">
        <v>0.08</v>
      </c>
      <c r="G113" s="25">
        <f t="shared" si="6"/>
        <v>1091.3599999999999</v>
      </c>
      <c r="H113" s="28">
        <v>18</v>
      </c>
      <c r="I113" s="25">
        <f t="shared" si="7"/>
        <v>1033.92</v>
      </c>
      <c r="J113" s="41">
        <f t="shared" si="4"/>
        <v>37</v>
      </c>
      <c r="K113" s="42">
        <f t="shared" si="5"/>
        <v>2125.2799999999997</v>
      </c>
      <c r="L113" s="41"/>
    </row>
    <row r="114" spans="1:12" s="3" customFormat="1" ht="33.950000000000003" customHeight="1" x14ac:dyDescent="0.25">
      <c r="A114" s="35">
        <v>108</v>
      </c>
      <c r="B114" s="14" t="s">
        <v>125</v>
      </c>
      <c r="C114" s="18" t="s">
        <v>23</v>
      </c>
      <c r="D114" s="22">
        <v>225</v>
      </c>
      <c r="E114" s="28">
        <v>6</v>
      </c>
      <c r="F114" s="24">
        <v>0.08</v>
      </c>
      <c r="G114" s="25">
        <f t="shared" si="6"/>
        <v>1350</v>
      </c>
      <c r="H114" s="28">
        <v>5</v>
      </c>
      <c r="I114" s="25">
        <f t="shared" si="7"/>
        <v>1125</v>
      </c>
      <c r="J114" s="41">
        <f t="shared" si="4"/>
        <v>11</v>
      </c>
      <c r="K114" s="42">
        <f t="shared" si="5"/>
        <v>2475</v>
      </c>
      <c r="L114" s="41"/>
    </row>
    <row r="115" spans="1:12" s="3" customFormat="1" ht="33.950000000000003" customHeight="1" x14ac:dyDescent="0.25">
      <c r="A115" s="35">
        <v>109</v>
      </c>
      <c r="B115" s="12" t="s">
        <v>96</v>
      </c>
      <c r="C115" s="18" t="s">
        <v>23</v>
      </c>
      <c r="D115" s="22">
        <v>19.899999999999999</v>
      </c>
      <c r="E115" s="28">
        <v>14</v>
      </c>
      <c r="F115" s="24">
        <v>0.08</v>
      </c>
      <c r="G115" s="25">
        <f t="shared" si="6"/>
        <v>278.59999999999997</v>
      </c>
      <c r="H115" s="28">
        <v>13</v>
      </c>
      <c r="I115" s="25">
        <f t="shared" si="7"/>
        <v>258.7</v>
      </c>
      <c r="J115" s="41">
        <f t="shared" si="4"/>
        <v>27</v>
      </c>
      <c r="K115" s="42">
        <f t="shared" si="5"/>
        <v>537.29999999999995</v>
      </c>
      <c r="L115" s="41"/>
    </row>
    <row r="116" spans="1:12" s="3" customFormat="1" ht="33.950000000000003" customHeight="1" x14ac:dyDescent="0.25">
      <c r="A116" s="35">
        <v>110</v>
      </c>
      <c r="B116" s="14" t="s">
        <v>79</v>
      </c>
      <c r="C116" s="18" t="s">
        <v>23</v>
      </c>
      <c r="D116" s="22">
        <v>4.9000000000000004</v>
      </c>
      <c r="E116" s="28">
        <v>12</v>
      </c>
      <c r="F116" s="24">
        <v>0.08</v>
      </c>
      <c r="G116" s="25">
        <f t="shared" si="6"/>
        <v>58.800000000000004</v>
      </c>
      <c r="H116" s="28">
        <v>11</v>
      </c>
      <c r="I116" s="25">
        <f t="shared" si="7"/>
        <v>53.900000000000006</v>
      </c>
      <c r="J116" s="41">
        <f t="shared" si="4"/>
        <v>23</v>
      </c>
      <c r="K116" s="42">
        <f t="shared" si="5"/>
        <v>112.70000000000002</v>
      </c>
      <c r="L116" s="41"/>
    </row>
    <row r="117" spans="1:12" s="3" customFormat="1" ht="33.950000000000003" customHeight="1" x14ac:dyDescent="0.25">
      <c r="A117" s="35">
        <v>111</v>
      </c>
      <c r="B117" s="14" t="s">
        <v>143</v>
      </c>
      <c r="C117" s="18" t="s">
        <v>23</v>
      </c>
      <c r="D117" s="22">
        <v>4.9000000000000004</v>
      </c>
      <c r="E117" s="28">
        <v>9</v>
      </c>
      <c r="F117" s="24">
        <v>0.08</v>
      </c>
      <c r="G117" s="25">
        <f t="shared" si="6"/>
        <v>44.1</v>
      </c>
      <c r="H117" s="28">
        <v>9</v>
      </c>
      <c r="I117" s="25">
        <f t="shared" si="7"/>
        <v>44.1</v>
      </c>
      <c r="J117" s="41">
        <f t="shared" si="4"/>
        <v>18</v>
      </c>
      <c r="K117" s="42">
        <f t="shared" si="5"/>
        <v>88.2</v>
      </c>
      <c r="L117" s="41"/>
    </row>
    <row r="118" spans="1:12" s="3" customFormat="1" ht="33.950000000000003" customHeight="1" x14ac:dyDescent="0.25">
      <c r="A118" s="35">
        <v>112</v>
      </c>
      <c r="B118" s="12" t="s">
        <v>80</v>
      </c>
      <c r="C118" s="18" t="s">
        <v>23</v>
      </c>
      <c r="D118" s="22">
        <v>15.9</v>
      </c>
      <c r="E118" s="28">
        <v>19</v>
      </c>
      <c r="F118" s="24">
        <v>0.08</v>
      </c>
      <c r="G118" s="25">
        <f t="shared" si="6"/>
        <v>302.10000000000002</v>
      </c>
      <c r="H118" s="28">
        <v>18</v>
      </c>
      <c r="I118" s="25">
        <f t="shared" si="7"/>
        <v>286.2</v>
      </c>
      <c r="J118" s="41">
        <f t="shared" si="4"/>
        <v>37</v>
      </c>
      <c r="K118" s="42">
        <f t="shared" si="5"/>
        <v>588.29999999999995</v>
      </c>
      <c r="L118" s="41"/>
    </row>
    <row r="119" spans="1:12" s="3" customFormat="1" ht="33.950000000000003" customHeight="1" x14ac:dyDescent="0.25">
      <c r="A119" s="35">
        <v>113</v>
      </c>
      <c r="B119" s="13" t="s">
        <v>81</v>
      </c>
      <c r="C119" s="18" t="s">
        <v>23</v>
      </c>
      <c r="D119" s="22">
        <v>18.899999999999999</v>
      </c>
      <c r="E119" s="28">
        <v>10</v>
      </c>
      <c r="F119" s="24">
        <v>0.08</v>
      </c>
      <c r="G119" s="25">
        <f t="shared" si="6"/>
        <v>189</v>
      </c>
      <c r="H119" s="28">
        <v>9</v>
      </c>
      <c r="I119" s="25">
        <f t="shared" si="7"/>
        <v>170.1</v>
      </c>
      <c r="J119" s="41">
        <f t="shared" si="4"/>
        <v>19</v>
      </c>
      <c r="K119" s="42">
        <f t="shared" si="5"/>
        <v>359.1</v>
      </c>
      <c r="L119" s="41"/>
    </row>
    <row r="120" spans="1:12" s="3" customFormat="1" ht="33.950000000000003" customHeight="1" x14ac:dyDescent="0.25">
      <c r="A120" s="35">
        <v>114</v>
      </c>
      <c r="B120" s="13" t="s">
        <v>82</v>
      </c>
      <c r="C120" s="18" t="s">
        <v>23</v>
      </c>
      <c r="D120" s="22">
        <v>61.9</v>
      </c>
      <c r="E120" s="28">
        <v>9</v>
      </c>
      <c r="F120" s="24">
        <v>0.08</v>
      </c>
      <c r="G120" s="25">
        <f t="shared" si="6"/>
        <v>557.1</v>
      </c>
      <c r="H120" s="28">
        <v>8</v>
      </c>
      <c r="I120" s="25">
        <f t="shared" si="7"/>
        <v>495.2</v>
      </c>
      <c r="J120" s="41">
        <f t="shared" si="4"/>
        <v>17</v>
      </c>
      <c r="K120" s="42">
        <f t="shared" si="5"/>
        <v>1052.3</v>
      </c>
      <c r="L120" s="41"/>
    </row>
    <row r="121" spans="1:12" s="3" customFormat="1" ht="33.950000000000003" customHeight="1" x14ac:dyDescent="0.25">
      <c r="A121" s="35">
        <v>115</v>
      </c>
      <c r="B121" s="16" t="s">
        <v>83</v>
      </c>
      <c r="C121" s="18" t="s">
        <v>28</v>
      </c>
      <c r="D121" s="22">
        <v>12.9</v>
      </c>
      <c r="E121" s="28">
        <v>20</v>
      </c>
      <c r="F121" s="24">
        <v>0.08</v>
      </c>
      <c r="G121" s="25">
        <f t="shared" si="6"/>
        <v>258</v>
      </c>
      <c r="H121" s="28">
        <v>19</v>
      </c>
      <c r="I121" s="25">
        <f t="shared" si="7"/>
        <v>245.1</v>
      </c>
      <c r="J121" s="41">
        <f t="shared" si="4"/>
        <v>39</v>
      </c>
      <c r="K121" s="42">
        <f t="shared" si="5"/>
        <v>503.1</v>
      </c>
      <c r="L121" s="41"/>
    </row>
    <row r="122" spans="1:12" s="3" customFormat="1" ht="33.950000000000003" customHeight="1" x14ac:dyDescent="0.25">
      <c r="A122" s="35">
        <v>116</v>
      </c>
      <c r="B122" s="14" t="s">
        <v>144</v>
      </c>
      <c r="C122" s="18" t="s">
        <v>23</v>
      </c>
      <c r="D122" s="22">
        <v>10.26</v>
      </c>
      <c r="E122" s="28">
        <v>9</v>
      </c>
      <c r="F122" s="24">
        <v>0.08</v>
      </c>
      <c r="G122" s="25">
        <f t="shared" si="6"/>
        <v>92.34</v>
      </c>
      <c r="H122" s="28">
        <v>8</v>
      </c>
      <c r="I122" s="25">
        <f t="shared" si="7"/>
        <v>82.08</v>
      </c>
      <c r="J122" s="41">
        <f t="shared" si="4"/>
        <v>17</v>
      </c>
      <c r="K122" s="42">
        <f t="shared" si="5"/>
        <v>174.42000000000002</v>
      </c>
      <c r="L122" s="41"/>
    </row>
    <row r="123" spans="1:12" s="3" customFormat="1" ht="33.950000000000003" customHeight="1" x14ac:dyDescent="0.25">
      <c r="A123" s="35">
        <v>117</v>
      </c>
      <c r="B123" s="13" t="s">
        <v>84</v>
      </c>
      <c r="C123" s="19" t="s">
        <v>23</v>
      </c>
      <c r="D123" s="22">
        <v>18.899999999999999</v>
      </c>
      <c r="E123" s="28">
        <v>13</v>
      </c>
      <c r="F123" s="24">
        <v>0.08</v>
      </c>
      <c r="G123" s="25">
        <f t="shared" si="6"/>
        <v>245.7</v>
      </c>
      <c r="H123" s="28">
        <v>13</v>
      </c>
      <c r="I123" s="25">
        <f t="shared" si="7"/>
        <v>245.7</v>
      </c>
      <c r="J123" s="41">
        <f t="shared" si="4"/>
        <v>26</v>
      </c>
      <c r="K123" s="42">
        <f t="shared" si="5"/>
        <v>491.4</v>
      </c>
      <c r="L123" s="41"/>
    </row>
    <row r="124" spans="1:12" s="3" customFormat="1" ht="33.950000000000003" customHeight="1" x14ac:dyDescent="0.25">
      <c r="A124" s="35">
        <v>118</v>
      </c>
      <c r="B124" s="13" t="s">
        <v>85</v>
      </c>
      <c r="C124" s="19" t="s">
        <v>23</v>
      </c>
      <c r="D124" s="22">
        <v>3.95</v>
      </c>
      <c r="E124" s="28">
        <v>71</v>
      </c>
      <c r="F124" s="24">
        <v>0.08</v>
      </c>
      <c r="G124" s="25">
        <f t="shared" si="6"/>
        <v>280.45</v>
      </c>
      <c r="H124" s="28">
        <v>71</v>
      </c>
      <c r="I124" s="25">
        <f t="shared" si="7"/>
        <v>280.45</v>
      </c>
      <c r="J124" s="41">
        <f t="shared" si="4"/>
        <v>142</v>
      </c>
      <c r="K124" s="42">
        <f t="shared" si="5"/>
        <v>560.9</v>
      </c>
      <c r="L124" s="41"/>
    </row>
    <row r="125" spans="1:12" s="3" customFormat="1" ht="33.950000000000003" customHeight="1" x14ac:dyDescent="0.25">
      <c r="A125" s="35">
        <v>119</v>
      </c>
      <c r="B125" s="12" t="s">
        <v>86</v>
      </c>
      <c r="C125" s="18" t="s">
        <v>23</v>
      </c>
      <c r="D125" s="22">
        <v>3.95</v>
      </c>
      <c r="E125" s="28">
        <v>57</v>
      </c>
      <c r="F125" s="24">
        <v>0.08</v>
      </c>
      <c r="G125" s="25">
        <f t="shared" si="6"/>
        <v>225.15</v>
      </c>
      <c r="H125" s="28">
        <v>57</v>
      </c>
      <c r="I125" s="25">
        <f t="shared" si="7"/>
        <v>225.15</v>
      </c>
      <c r="J125" s="41">
        <f t="shared" si="4"/>
        <v>114</v>
      </c>
      <c r="K125" s="42">
        <f t="shared" si="5"/>
        <v>450.3</v>
      </c>
      <c r="L125" s="41"/>
    </row>
    <row r="126" spans="1:12" s="3" customFormat="1" ht="33.950000000000003" customHeight="1" x14ac:dyDescent="0.25">
      <c r="A126" s="35">
        <v>120</v>
      </c>
      <c r="B126" s="12" t="s">
        <v>87</v>
      </c>
      <c r="C126" s="18" t="s">
        <v>23</v>
      </c>
      <c r="D126" s="22">
        <v>3.95</v>
      </c>
      <c r="E126" s="28">
        <v>66</v>
      </c>
      <c r="F126" s="24">
        <v>0.08</v>
      </c>
      <c r="G126" s="25">
        <f t="shared" si="6"/>
        <v>260.7</v>
      </c>
      <c r="H126" s="28">
        <v>65</v>
      </c>
      <c r="I126" s="25">
        <f t="shared" si="7"/>
        <v>256.75</v>
      </c>
      <c r="J126" s="41">
        <f t="shared" si="4"/>
        <v>131</v>
      </c>
      <c r="K126" s="42">
        <f t="shared" si="5"/>
        <v>517.45000000000005</v>
      </c>
      <c r="L126" s="41"/>
    </row>
    <row r="127" spans="1:12" s="3" customFormat="1" ht="33.950000000000003" customHeight="1" x14ac:dyDescent="0.25">
      <c r="A127" s="35">
        <v>121</v>
      </c>
      <c r="B127" s="14" t="s">
        <v>153</v>
      </c>
      <c r="C127" s="18" t="s">
        <v>28</v>
      </c>
      <c r="D127" s="22">
        <v>72.900000000000006</v>
      </c>
      <c r="E127" s="28">
        <v>4</v>
      </c>
      <c r="F127" s="24">
        <v>0.08</v>
      </c>
      <c r="G127" s="25">
        <f t="shared" si="6"/>
        <v>291.60000000000002</v>
      </c>
      <c r="H127" s="28">
        <v>4</v>
      </c>
      <c r="I127" s="25">
        <f t="shared" si="7"/>
        <v>291.60000000000002</v>
      </c>
      <c r="J127" s="41">
        <f t="shared" si="4"/>
        <v>8</v>
      </c>
      <c r="K127" s="42">
        <f t="shared" si="5"/>
        <v>583.20000000000005</v>
      </c>
      <c r="L127" s="41"/>
    </row>
    <row r="128" spans="1:12" s="3" customFormat="1" ht="33.950000000000003" customHeight="1" x14ac:dyDescent="0.25">
      <c r="A128" s="35">
        <v>122</v>
      </c>
      <c r="B128" s="12" t="s">
        <v>88</v>
      </c>
      <c r="C128" s="19" t="s">
        <v>23</v>
      </c>
      <c r="D128" s="22">
        <v>82.9</v>
      </c>
      <c r="E128" s="23">
        <v>9</v>
      </c>
      <c r="F128" s="24">
        <v>0.08</v>
      </c>
      <c r="G128" s="25">
        <f t="shared" si="6"/>
        <v>746.1</v>
      </c>
      <c r="H128" s="23">
        <v>9</v>
      </c>
      <c r="I128" s="25">
        <f t="shared" si="7"/>
        <v>746.1</v>
      </c>
      <c r="J128" s="41">
        <f t="shared" si="4"/>
        <v>18</v>
      </c>
      <c r="K128" s="42">
        <f t="shared" si="5"/>
        <v>1492.2</v>
      </c>
      <c r="L128" s="41"/>
    </row>
    <row r="129" spans="1:18" s="3" customFormat="1" ht="33.950000000000003" customHeight="1" x14ac:dyDescent="0.25">
      <c r="A129" s="35">
        <v>123</v>
      </c>
      <c r="B129" s="12" t="s">
        <v>90</v>
      </c>
      <c r="C129" s="19" t="s">
        <v>23</v>
      </c>
      <c r="D129" s="22">
        <v>7.5</v>
      </c>
      <c r="E129" s="23">
        <v>19</v>
      </c>
      <c r="F129" s="24">
        <v>0.08</v>
      </c>
      <c r="G129" s="25">
        <f t="shared" si="6"/>
        <v>142.5</v>
      </c>
      <c r="H129" s="23">
        <v>19</v>
      </c>
      <c r="I129" s="25">
        <f t="shared" si="7"/>
        <v>142.5</v>
      </c>
      <c r="J129" s="41">
        <f t="shared" si="4"/>
        <v>38</v>
      </c>
      <c r="K129" s="42">
        <f t="shared" si="5"/>
        <v>285</v>
      </c>
      <c r="L129" s="41"/>
    </row>
    <row r="130" spans="1:18" s="3" customFormat="1" ht="33.950000000000003" customHeight="1" x14ac:dyDescent="0.25">
      <c r="A130" s="35">
        <v>124</v>
      </c>
      <c r="B130" s="12" t="s">
        <v>158</v>
      </c>
      <c r="C130" s="19" t="s">
        <v>23</v>
      </c>
      <c r="D130" s="22">
        <v>36.9</v>
      </c>
      <c r="E130" s="23">
        <v>13</v>
      </c>
      <c r="F130" s="24">
        <v>0.08</v>
      </c>
      <c r="G130" s="25">
        <f t="shared" si="6"/>
        <v>479.7</v>
      </c>
      <c r="H130" s="23">
        <v>13</v>
      </c>
      <c r="I130" s="25">
        <f t="shared" si="7"/>
        <v>479.7</v>
      </c>
      <c r="J130" s="41">
        <f t="shared" si="4"/>
        <v>26</v>
      </c>
      <c r="K130" s="42">
        <f t="shared" si="5"/>
        <v>959.4</v>
      </c>
      <c r="L130" s="41"/>
    </row>
    <row r="131" spans="1:18" s="3" customFormat="1" ht="33.950000000000003" customHeight="1" x14ac:dyDescent="0.25">
      <c r="A131" s="35">
        <v>125</v>
      </c>
      <c r="B131" s="12" t="s">
        <v>91</v>
      </c>
      <c r="C131" s="19" t="s">
        <v>23</v>
      </c>
      <c r="D131" s="22">
        <v>3.9</v>
      </c>
      <c r="E131" s="23">
        <v>84</v>
      </c>
      <c r="F131" s="24">
        <v>0.08</v>
      </c>
      <c r="G131" s="25">
        <f t="shared" si="6"/>
        <v>327.59999999999997</v>
      </c>
      <c r="H131" s="23">
        <v>84</v>
      </c>
      <c r="I131" s="25">
        <f t="shared" si="7"/>
        <v>327.59999999999997</v>
      </c>
      <c r="J131" s="41">
        <f t="shared" si="4"/>
        <v>168</v>
      </c>
      <c r="K131" s="42">
        <f t="shared" si="5"/>
        <v>655.19999999999993</v>
      </c>
      <c r="L131" s="41"/>
    </row>
    <row r="132" spans="1:18" s="3" customFormat="1" ht="33.950000000000003" customHeight="1" x14ac:dyDescent="0.25">
      <c r="A132" s="35">
        <v>126</v>
      </c>
      <c r="B132" s="12" t="s">
        <v>92</v>
      </c>
      <c r="C132" s="19" t="s">
        <v>23</v>
      </c>
      <c r="D132" s="22">
        <v>30.9</v>
      </c>
      <c r="E132" s="23">
        <v>16</v>
      </c>
      <c r="F132" s="24">
        <v>0.08</v>
      </c>
      <c r="G132" s="25">
        <f t="shared" si="6"/>
        <v>494.4</v>
      </c>
      <c r="H132" s="23">
        <v>16</v>
      </c>
      <c r="I132" s="25">
        <f t="shared" si="7"/>
        <v>494.4</v>
      </c>
      <c r="J132" s="41">
        <f t="shared" si="4"/>
        <v>32</v>
      </c>
      <c r="K132" s="42">
        <f t="shared" si="5"/>
        <v>988.8</v>
      </c>
      <c r="L132" s="41"/>
    </row>
    <row r="133" spans="1:18" s="3" customFormat="1" ht="33.950000000000003" customHeight="1" x14ac:dyDescent="0.25">
      <c r="A133" s="35">
        <v>127</v>
      </c>
      <c r="B133" s="12" t="s">
        <v>93</v>
      </c>
      <c r="C133" s="19" t="s">
        <v>28</v>
      </c>
      <c r="D133" s="22">
        <v>5.9</v>
      </c>
      <c r="E133" s="23">
        <v>30</v>
      </c>
      <c r="F133" s="24">
        <v>0.08</v>
      </c>
      <c r="G133" s="25">
        <f t="shared" si="6"/>
        <v>177</v>
      </c>
      <c r="H133" s="23">
        <v>29</v>
      </c>
      <c r="I133" s="25">
        <f t="shared" si="7"/>
        <v>171.10000000000002</v>
      </c>
      <c r="J133" s="41">
        <f t="shared" si="4"/>
        <v>59</v>
      </c>
      <c r="K133" s="42">
        <f t="shared" si="5"/>
        <v>348.1</v>
      </c>
      <c r="L133" s="41"/>
    </row>
    <row r="134" spans="1:18" s="3" customFormat="1" ht="33.950000000000003" customHeight="1" x14ac:dyDescent="0.25">
      <c r="A134" s="35">
        <v>128</v>
      </c>
      <c r="B134" s="12" t="s">
        <v>95</v>
      </c>
      <c r="C134" s="19" t="s">
        <v>23</v>
      </c>
      <c r="D134" s="22">
        <v>64.319999999999993</v>
      </c>
      <c r="E134" s="23">
        <v>8</v>
      </c>
      <c r="F134" s="24">
        <v>0.08</v>
      </c>
      <c r="G134" s="25">
        <f t="shared" si="6"/>
        <v>514.55999999999995</v>
      </c>
      <c r="H134" s="23">
        <v>8</v>
      </c>
      <c r="I134" s="25">
        <f t="shared" si="7"/>
        <v>514.55999999999995</v>
      </c>
      <c r="J134" s="41">
        <f t="shared" si="4"/>
        <v>16</v>
      </c>
      <c r="K134" s="42">
        <f t="shared" si="5"/>
        <v>1029.1199999999999</v>
      </c>
      <c r="L134" s="41"/>
    </row>
    <row r="135" spans="1:18" s="3" customFormat="1" ht="33.950000000000003" customHeight="1" thickBot="1" x14ac:dyDescent="0.3">
      <c r="A135" s="35">
        <v>129</v>
      </c>
      <c r="B135" s="12" t="s">
        <v>97</v>
      </c>
      <c r="C135" s="19" t="s">
        <v>23</v>
      </c>
      <c r="D135" s="22">
        <v>25.9</v>
      </c>
      <c r="E135" s="23">
        <v>8</v>
      </c>
      <c r="F135" s="24">
        <v>0.08</v>
      </c>
      <c r="G135" s="44">
        <f t="shared" si="6"/>
        <v>207.2</v>
      </c>
      <c r="H135" s="23">
        <v>7</v>
      </c>
      <c r="I135" s="44">
        <f t="shared" si="7"/>
        <v>181.29999999999998</v>
      </c>
      <c r="J135" s="41">
        <f t="shared" si="4"/>
        <v>15</v>
      </c>
      <c r="K135" s="43">
        <f t="shared" si="5"/>
        <v>388.5</v>
      </c>
      <c r="L135" s="41"/>
    </row>
    <row r="136" spans="1:18" s="3" customFormat="1" ht="29.25" customHeight="1" thickBot="1" x14ac:dyDescent="0.3">
      <c r="A136" s="171" t="s">
        <v>98</v>
      </c>
      <c r="B136" s="171"/>
      <c r="C136" s="171"/>
      <c r="D136" s="171"/>
      <c r="E136" s="171"/>
      <c r="F136" s="172"/>
      <c r="G136" s="45">
        <f>SUM(G13:G135)</f>
        <v>109752.87999999998</v>
      </c>
      <c r="H136" s="46"/>
      <c r="I136" s="45">
        <f>SUM(I13:I135)</f>
        <v>107602.21000000002</v>
      </c>
      <c r="K136" s="45">
        <f>SUM(K13:K135)</f>
        <v>217355.08999999997</v>
      </c>
    </row>
    <row r="137" spans="1:18" s="3" customFormat="1" ht="18" x14ac:dyDescent="0.25">
      <c r="E137" s="4"/>
      <c r="F137" s="5"/>
      <c r="G137" s="4"/>
      <c r="H137" s="4"/>
      <c r="I137" s="4"/>
    </row>
    <row r="138" spans="1:18" s="3" customFormat="1" ht="18" x14ac:dyDescent="0.25">
      <c r="E138" s="4"/>
      <c r="F138" s="5"/>
      <c r="G138" s="4"/>
      <c r="H138" s="4"/>
      <c r="I138" s="4"/>
    </row>
    <row r="139" spans="1:18" s="6" customFormat="1" ht="21" x14ac:dyDescent="0.35">
      <c r="A139" s="49"/>
      <c r="B139" s="62" t="s">
        <v>152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</row>
    <row r="140" spans="1:18" customFormat="1" ht="15.75" x14ac:dyDescent="0.25">
      <c r="B140" s="68"/>
      <c r="C140" s="69"/>
      <c r="D140" s="54"/>
      <c r="E140" s="70"/>
      <c r="F140" s="56"/>
      <c r="G140" s="71"/>
      <c r="H140" s="57"/>
      <c r="I140" s="1"/>
      <c r="J140" s="1"/>
      <c r="K140" s="1"/>
      <c r="L140" s="1"/>
    </row>
    <row r="141" spans="1:18" customFormat="1" ht="15.75" x14ac:dyDescent="0.25">
      <c r="B141" s="68"/>
      <c r="C141" s="69"/>
      <c r="D141" s="54"/>
      <c r="E141" s="70"/>
      <c r="F141" s="56"/>
      <c r="G141" s="71"/>
      <c r="H141" s="57"/>
      <c r="I141" s="1"/>
      <c r="J141" s="1"/>
      <c r="K141" s="173" t="s">
        <v>150</v>
      </c>
      <c r="L141" s="174"/>
    </row>
    <row r="142" spans="1:18" customFormat="1" ht="15" customHeight="1" x14ac:dyDescent="0.25">
      <c r="B142" s="68"/>
      <c r="C142" s="69"/>
      <c r="D142" s="54"/>
      <c r="E142" s="70"/>
      <c r="F142" s="56"/>
      <c r="G142" s="71"/>
      <c r="H142" s="57"/>
      <c r="I142" s="51"/>
      <c r="J142" s="7"/>
      <c r="K142" s="174"/>
      <c r="L142" s="174"/>
    </row>
    <row r="143" spans="1:18" customFormat="1" ht="15" customHeight="1" x14ac:dyDescent="0.25">
      <c r="B143" s="58"/>
      <c r="C143" s="53"/>
      <c r="D143" s="54"/>
      <c r="E143" s="55"/>
      <c r="F143" s="56"/>
      <c r="G143" s="57"/>
      <c r="H143" s="57"/>
      <c r="I143" s="51"/>
      <c r="J143" s="7"/>
      <c r="K143" s="174"/>
      <c r="L143" s="174"/>
      <c r="O143" s="143"/>
      <c r="P143" s="143"/>
      <c r="Q143" s="143"/>
      <c r="R143" s="143"/>
    </row>
    <row r="144" spans="1:18" customFormat="1" ht="15" customHeight="1" x14ac:dyDescent="0.25">
      <c r="B144" s="52"/>
      <c r="C144" s="53"/>
      <c r="D144" s="54"/>
      <c r="E144" s="55"/>
      <c r="F144" s="56"/>
      <c r="G144" s="57"/>
      <c r="H144" s="57"/>
      <c r="I144" s="51"/>
      <c r="J144" s="7"/>
      <c r="K144" s="174"/>
      <c r="L144" s="174"/>
      <c r="O144" s="143"/>
      <c r="P144" s="143"/>
      <c r="Q144" s="143"/>
      <c r="R144" s="143"/>
    </row>
    <row r="145" spans="1:18" customFormat="1" ht="15" customHeight="1" x14ac:dyDescent="0.25">
      <c r="B145" s="52"/>
      <c r="C145" s="53"/>
      <c r="D145" s="54"/>
      <c r="E145" s="55"/>
      <c r="F145" s="56"/>
      <c r="G145" s="53"/>
      <c r="H145" s="57"/>
      <c r="I145" s="51"/>
      <c r="J145" s="7"/>
      <c r="K145" s="174"/>
      <c r="L145" s="174"/>
      <c r="O145" s="143"/>
      <c r="P145" s="143"/>
      <c r="Q145" s="143"/>
      <c r="R145" s="143"/>
    </row>
    <row r="146" spans="1:18" customFormat="1" ht="15" customHeight="1" x14ac:dyDescent="0.25">
      <c r="B146" s="58"/>
      <c r="C146" s="53"/>
      <c r="D146" s="54"/>
      <c r="E146" s="55"/>
      <c r="F146" s="141"/>
      <c r="G146" s="141"/>
      <c r="H146" s="141"/>
      <c r="I146" s="51"/>
      <c r="J146" s="7"/>
      <c r="K146" s="174"/>
      <c r="L146" s="174"/>
      <c r="O146" s="143"/>
      <c r="P146" s="143"/>
      <c r="Q146" s="143"/>
      <c r="R146" s="143"/>
    </row>
    <row r="147" spans="1:18" customFormat="1" ht="15" customHeight="1" x14ac:dyDescent="0.25">
      <c r="B147" s="58"/>
      <c r="C147" s="53"/>
      <c r="D147" s="54"/>
      <c r="E147" s="55"/>
      <c r="F147" s="59"/>
      <c r="G147" s="60"/>
      <c r="H147" s="60"/>
      <c r="I147" s="51"/>
      <c r="J147" s="1"/>
      <c r="K147" s="174"/>
      <c r="L147" s="174"/>
      <c r="O147" s="143"/>
      <c r="P147" s="143"/>
      <c r="Q147" s="143"/>
      <c r="R147" s="143"/>
    </row>
    <row r="148" spans="1:18" customFormat="1" ht="15" x14ac:dyDescent="0.25">
      <c r="A148" s="61"/>
      <c r="B148" s="62"/>
      <c r="C148" s="63"/>
      <c r="D148" s="64"/>
      <c r="E148" s="65"/>
      <c r="F148" s="66"/>
      <c r="G148" s="67"/>
      <c r="H148" s="57"/>
    </row>
  </sheetData>
  <mergeCells count="16">
    <mergeCell ref="O13:P13"/>
    <mergeCell ref="O14:P14"/>
    <mergeCell ref="A136:F136"/>
    <mergeCell ref="K141:L147"/>
    <mergeCell ref="O143:R147"/>
    <mergeCell ref="F146:H146"/>
    <mergeCell ref="K3:L4"/>
    <mergeCell ref="A8:L8"/>
    <mergeCell ref="M8:O8"/>
    <mergeCell ref="A9:L9"/>
    <mergeCell ref="A10:A11"/>
    <mergeCell ref="B10:B11"/>
    <mergeCell ref="C10:G10"/>
    <mergeCell ref="H10:I10"/>
    <mergeCell ref="J10:K10"/>
    <mergeCell ref="L10: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topLeftCell="A3" workbookViewId="0">
      <selection activeCell="G26" sqref="G26"/>
    </sheetView>
  </sheetViews>
  <sheetFormatPr defaultRowHeight="14.25" x14ac:dyDescent="0.2"/>
  <cols>
    <col min="1" max="1" width="5.42578125" style="1" bestFit="1" customWidth="1"/>
    <col min="2" max="2" width="81.85546875" style="1" customWidth="1"/>
    <col min="3" max="3" width="10.140625" style="1" bestFit="1" customWidth="1"/>
    <col min="4" max="4" width="12" style="1" customWidth="1"/>
    <col min="5" max="5" width="9" style="8" customWidth="1"/>
    <col min="6" max="6" width="16.7109375" style="9" bestFit="1" customWidth="1"/>
    <col min="7" max="7" width="20.7109375" style="8" customWidth="1"/>
    <col min="8" max="8" width="12.85546875" style="8" customWidth="1"/>
    <col min="9" max="9" width="20.7109375" style="8" customWidth="1"/>
    <col min="10" max="10" width="10.7109375" style="1" customWidth="1"/>
    <col min="11" max="11" width="20.7109375" style="1" customWidth="1"/>
    <col min="12" max="12" width="31.5703125" style="1" customWidth="1"/>
    <col min="13" max="253" width="9.140625" style="1"/>
    <col min="254" max="254" width="5.7109375" style="1" bestFit="1" customWidth="1"/>
    <col min="255" max="255" width="45.28515625" style="1" customWidth="1"/>
    <col min="256" max="256" width="7.5703125" style="1" customWidth="1"/>
    <col min="257" max="257" width="11.85546875" style="1" customWidth="1"/>
    <col min="258" max="258" width="7.140625" style="1" customWidth="1"/>
    <col min="259" max="259" width="9.7109375" style="1" customWidth="1"/>
    <col min="260" max="260" width="17.42578125" style="1" customWidth="1"/>
    <col min="261" max="261" width="7.28515625" style="1" customWidth="1"/>
    <col min="262" max="262" width="28.140625" style="1" customWidth="1"/>
    <col min="263" max="263" width="7.140625" style="1" customWidth="1"/>
    <col min="264" max="264" width="25.28515625" style="1" customWidth="1"/>
    <col min="265" max="265" width="19.7109375" style="1" customWidth="1"/>
    <col min="266" max="509" width="9.140625" style="1"/>
    <col min="510" max="510" width="5.7109375" style="1" bestFit="1" customWidth="1"/>
    <col min="511" max="511" width="45.28515625" style="1" customWidth="1"/>
    <col min="512" max="512" width="7.5703125" style="1" customWidth="1"/>
    <col min="513" max="513" width="11.85546875" style="1" customWidth="1"/>
    <col min="514" max="514" width="7.140625" style="1" customWidth="1"/>
    <col min="515" max="515" width="9.7109375" style="1" customWidth="1"/>
    <col min="516" max="516" width="17.42578125" style="1" customWidth="1"/>
    <col min="517" max="517" width="7.28515625" style="1" customWidth="1"/>
    <col min="518" max="518" width="28.140625" style="1" customWidth="1"/>
    <col min="519" max="519" width="7.140625" style="1" customWidth="1"/>
    <col min="520" max="520" width="25.28515625" style="1" customWidth="1"/>
    <col min="521" max="521" width="19.7109375" style="1" customWidth="1"/>
    <col min="522" max="765" width="9.140625" style="1"/>
    <col min="766" max="766" width="5.7109375" style="1" bestFit="1" customWidth="1"/>
    <col min="767" max="767" width="45.28515625" style="1" customWidth="1"/>
    <col min="768" max="768" width="7.5703125" style="1" customWidth="1"/>
    <col min="769" max="769" width="11.85546875" style="1" customWidth="1"/>
    <col min="770" max="770" width="7.140625" style="1" customWidth="1"/>
    <col min="771" max="771" width="9.7109375" style="1" customWidth="1"/>
    <col min="772" max="772" width="17.42578125" style="1" customWidth="1"/>
    <col min="773" max="773" width="7.28515625" style="1" customWidth="1"/>
    <col min="774" max="774" width="28.140625" style="1" customWidth="1"/>
    <col min="775" max="775" width="7.140625" style="1" customWidth="1"/>
    <col min="776" max="776" width="25.28515625" style="1" customWidth="1"/>
    <col min="777" max="777" width="19.7109375" style="1" customWidth="1"/>
    <col min="778" max="1021" width="9.140625" style="1"/>
    <col min="1022" max="1022" width="5.7109375" style="1" bestFit="1" customWidth="1"/>
    <col min="1023" max="1023" width="45.28515625" style="1" customWidth="1"/>
    <col min="1024" max="1024" width="7.5703125" style="1" customWidth="1"/>
    <col min="1025" max="1025" width="11.85546875" style="1" customWidth="1"/>
    <col min="1026" max="1026" width="7.140625" style="1" customWidth="1"/>
    <col min="1027" max="1027" width="9.7109375" style="1" customWidth="1"/>
    <col min="1028" max="1028" width="17.42578125" style="1" customWidth="1"/>
    <col min="1029" max="1029" width="7.28515625" style="1" customWidth="1"/>
    <col min="1030" max="1030" width="28.140625" style="1" customWidth="1"/>
    <col min="1031" max="1031" width="7.140625" style="1" customWidth="1"/>
    <col min="1032" max="1032" width="25.28515625" style="1" customWidth="1"/>
    <col min="1033" max="1033" width="19.7109375" style="1" customWidth="1"/>
    <col min="1034" max="1277" width="9.140625" style="1"/>
    <col min="1278" max="1278" width="5.7109375" style="1" bestFit="1" customWidth="1"/>
    <col min="1279" max="1279" width="45.28515625" style="1" customWidth="1"/>
    <col min="1280" max="1280" width="7.5703125" style="1" customWidth="1"/>
    <col min="1281" max="1281" width="11.85546875" style="1" customWidth="1"/>
    <col min="1282" max="1282" width="7.140625" style="1" customWidth="1"/>
    <col min="1283" max="1283" width="9.7109375" style="1" customWidth="1"/>
    <col min="1284" max="1284" width="17.42578125" style="1" customWidth="1"/>
    <col min="1285" max="1285" width="7.28515625" style="1" customWidth="1"/>
    <col min="1286" max="1286" width="28.140625" style="1" customWidth="1"/>
    <col min="1287" max="1287" width="7.140625" style="1" customWidth="1"/>
    <col min="1288" max="1288" width="25.28515625" style="1" customWidth="1"/>
    <col min="1289" max="1289" width="19.7109375" style="1" customWidth="1"/>
    <col min="1290" max="1533" width="9.140625" style="1"/>
    <col min="1534" max="1534" width="5.7109375" style="1" bestFit="1" customWidth="1"/>
    <col min="1535" max="1535" width="45.28515625" style="1" customWidth="1"/>
    <col min="1536" max="1536" width="7.5703125" style="1" customWidth="1"/>
    <col min="1537" max="1537" width="11.85546875" style="1" customWidth="1"/>
    <col min="1538" max="1538" width="7.140625" style="1" customWidth="1"/>
    <col min="1539" max="1539" width="9.7109375" style="1" customWidth="1"/>
    <col min="1540" max="1540" width="17.42578125" style="1" customWidth="1"/>
    <col min="1541" max="1541" width="7.28515625" style="1" customWidth="1"/>
    <col min="1542" max="1542" width="28.140625" style="1" customWidth="1"/>
    <col min="1543" max="1543" width="7.140625" style="1" customWidth="1"/>
    <col min="1544" max="1544" width="25.28515625" style="1" customWidth="1"/>
    <col min="1545" max="1545" width="19.7109375" style="1" customWidth="1"/>
    <col min="1546" max="1789" width="9.140625" style="1"/>
    <col min="1790" max="1790" width="5.7109375" style="1" bestFit="1" customWidth="1"/>
    <col min="1791" max="1791" width="45.28515625" style="1" customWidth="1"/>
    <col min="1792" max="1792" width="7.5703125" style="1" customWidth="1"/>
    <col min="1793" max="1793" width="11.85546875" style="1" customWidth="1"/>
    <col min="1794" max="1794" width="7.140625" style="1" customWidth="1"/>
    <col min="1795" max="1795" width="9.7109375" style="1" customWidth="1"/>
    <col min="1796" max="1796" width="17.42578125" style="1" customWidth="1"/>
    <col min="1797" max="1797" width="7.28515625" style="1" customWidth="1"/>
    <col min="1798" max="1798" width="28.140625" style="1" customWidth="1"/>
    <col min="1799" max="1799" width="7.140625" style="1" customWidth="1"/>
    <col min="1800" max="1800" width="25.28515625" style="1" customWidth="1"/>
    <col min="1801" max="1801" width="19.7109375" style="1" customWidth="1"/>
    <col min="1802" max="2045" width="9.140625" style="1"/>
    <col min="2046" max="2046" width="5.7109375" style="1" bestFit="1" customWidth="1"/>
    <col min="2047" max="2047" width="45.28515625" style="1" customWidth="1"/>
    <col min="2048" max="2048" width="7.5703125" style="1" customWidth="1"/>
    <col min="2049" max="2049" width="11.85546875" style="1" customWidth="1"/>
    <col min="2050" max="2050" width="7.140625" style="1" customWidth="1"/>
    <col min="2051" max="2051" width="9.7109375" style="1" customWidth="1"/>
    <col min="2052" max="2052" width="17.42578125" style="1" customWidth="1"/>
    <col min="2053" max="2053" width="7.28515625" style="1" customWidth="1"/>
    <col min="2054" max="2054" width="28.140625" style="1" customWidth="1"/>
    <col min="2055" max="2055" width="7.140625" style="1" customWidth="1"/>
    <col min="2056" max="2056" width="25.28515625" style="1" customWidth="1"/>
    <col min="2057" max="2057" width="19.7109375" style="1" customWidth="1"/>
    <col min="2058" max="2301" width="9.140625" style="1"/>
    <col min="2302" max="2302" width="5.7109375" style="1" bestFit="1" customWidth="1"/>
    <col min="2303" max="2303" width="45.28515625" style="1" customWidth="1"/>
    <col min="2304" max="2304" width="7.5703125" style="1" customWidth="1"/>
    <col min="2305" max="2305" width="11.85546875" style="1" customWidth="1"/>
    <col min="2306" max="2306" width="7.140625" style="1" customWidth="1"/>
    <col min="2307" max="2307" width="9.7109375" style="1" customWidth="1"/>
    <col min="2308" max="2308" width="17.42578125" style="1" customWidth="1"/>
    <col min="2309" max="2309" width="7.28515625" style="1" customWidth="1"/>
    <col min="2310" max="2310" width="28.140625" style="1" customWidth="1"/>
    <col min="2311" max="2311" width="7.140625" style="1" customWidth="1"/>
    <col min="2312" max="2312" width="25.28515625" style="1" customWidth="1"/>
    <col min="2313" max="2313" width="19.7109375" style="1" customWidth="1"/>
    <col min="2314" max="2557" width="9.140625" style="1"/>
    <col min="2558" max="2558" width="5.7109375" style="1" bestFit="1" customWidth="1"/>
    <col min="2559" max="2559" width="45.28515625" style="1" customWidth="1"/>
    <col min="2560" max="2560" width="7.5703125" style="1" customWidth="1"/>
    <col min="2561" max="2561" width="11.85546875" style="1" customWidth="1"/>
    <col min="2562" max="2562" width="7.140625" style="1" customWidth="1"/>
    <col min="2563" max="2563" width="9.7109375" style="1" customWidth="1"/>
    <col min="2564" max="2564" width="17.42578125" style="1" customWidth="1"/>
    <col min="2565" max="2565" width="7.28515625" style="1" customWidth="1"/>
    <col min="2566" max="2566" width="28.140625" style="1" customWidth="1"/>
    <col min="2567" max="2567" width="7.140625" style="1" customWidth="1"/>
    <col min="2568" max="2568" width="25.28515625" style="1" customWidth="1"/>
    <col min="2569" max="2569" width="19.7109375" style="1" customWidth="1"/>
    <col min="2570" max="2813" width="9.140625" style="1"/>
    <col min="2814" max="2814" width="5.7109375" style="1" bestFit="1" customWidth="1"/>
    <col min="2815" max="2815" width="45.28515625" style="1" customWidth="1"/>
    <col min="2816" max="2816" width="7.5703125" style="1" customWidth="1"/>
    <col min="2817" max="2817" width="11.85546875" style="1" customWidth="1"/>
    <col min="2818" max="2818" width="7.140625" style="1" customWidth="1"/>
    <col min="2819" max="2819" width="9.7109375" style="1" customWidth="1"/>
    <col min="2820" max="2820" width="17.42578125" style="1" customWidth="1"/>
    <col min="2821" max="2821" width="7.28515625" style="1" customWidth="1"/>
    <col min="2822" max="2822" width="28.140625" style="1" customWidth="1"/>
    <col min="2823" max="2823" width="7.140625" style="1" customWidth="1"/>
    <col min="2824" max="2824" width="25.28515625" style="1" customWidth="1"/>
    <col min="2825" max="2825" width="19.7109375" style="1" customWidth="1"/>
    <col min="2826" max="3069" width="9.140625" style="1"/>
    <col min="3070" max="3070" width="5.7109375" style="1" bestFit="1" customWidth="1"/>
    <col min="3071" max="3071" width="45.28515625" style="1" customWidth="1"/>
    <col min="3072" max="3072" width="7.5703125" style="1" customWidth="1"/>
    <col min="3073" max="3073" width="11.85546875" style="1" customWidth="1"/>
    <col min="3074" max="3074" width="7.140625" style="1" customWidth="1"/>
    <col min="3075" max="3075" width="9.7109375" style="1" customWidth="1"/>
    <col min="3076" max="3076" width="17.42578125" style="1" customWidth="1"/>
    <col min="3077" max="3077" width="7.28515625" style="1" customWidth="1"/>
    <col min="3078" max="3078" width="28.140625" style="1" customWidth="1"/>
    <col min="3079" max="3079" width="7.140625" style="1" customWidth="1"/>
    <col min="3080" max="3080" width="25.28515625" style="1" customWidth="1"/>
    <col min="3081" max="3081" width="19.7109375" style="1" customWidth="1"/>
    <col min="3082" max="3325" width="9.140625" style="1"/>
    <col min="3326" max="3326" width="5.7109375" style="1" bestFit="1" customWidth="1"/>
    <col min="3327" max="3327" width="45.28515625" style="1" customWidth="1"/>
    <col min="3328" max="3328" width="7.5703125" style="1" customWidth="1"/>
    <col min="3329" max="3329" width="11.85546875" style="1" customWidth="1"/>
    <col min="3330" max="3330" width="7.140625" style="1" customWidth="1"/>
    <col min="3331" max="3331" width="9.7109375" style="1" customWidth="1"/>
    <col min="3332" max="3332" width="17.42578125" style="1" customWidth="1"/>
    <col min="3333" max="3333" width="7.28515625" style="1" customWidth="1"/>
    <col min="3334" max="3334" width="28.140625" style="1" customWidth="1"/>
    <col min="3335" max="3335" width="7.140625" style="1" customWidth="1"/>
    <col min="3336" max="3336" width="25.28515625" style="1" customWidth="1"/>
    <col min="3337" max="3337" width="19.7109375" style="1" customWidth="1"/>
    <col min="3338" max="3581" width="9.140625" style="1"/>
    <col min="3582" max="3582" width="5.7109375" style="1" bestFit="1" customWidth="1"/>
    <col min="3583" max="3583" width="45.28515625" style="1" customWidth="1"/>
    <col min="3584" max="3584" width="7.5703125" style="1" customWidth="1"/>
    <col min="3585" max="3585" width="11.85546875" style="1" customWidth="1"/>
    <col min="3586" max="3586" width="7.140625" style="1" customWidth="1"/>
    <col min="3587" max="3587" width="9.7109375" style="1" customWidth="1"/>
    <col min="3588" max="3588" width="17.42578125" style="1" customWidth="1"/>
    <col min="3589" max="3589" width="7.28515625" style="1" customWidth="1"/>
    <col min="3590" max="3590" width="28.140625" style="1" customWidth="1"/>
    <col min="3591" max="3591" width="7.140625" style="1" customWidth="1"/>
    <col min="3592" max="3592" width="25.28515625" style="1" customWidth="1"/>
    <col min="3593" max="3593" width="19.7109375" style="1" customWidth="1"/>
    <col min="3594" max="3837" width="9.140625" style="1"/>
    <col min="3838" max="3838" width="5.7109375" style="1" bestFit="1" customWidth="1"/>
    <col min="3839" max="3839" width="45.28515625" style="1" customWidth="1"/>
    <col min="3840" max="3840" width="7.5703125" style="1" customWidth="1"/>
    <col min="3841" max="3841" width="11.85546875" style="1" customWidth="1"/>
    <col min="3842" max="3842" width="7.140625" style="1" customWidth="1"/>
    <col min="3843" max="3843" width="9.7109375" style="1" customWidth="1"/>
    <col min="3844" max="3844" width="17.42578125" style="1" customWidth="1"/>
    <col min="3845" max="3845" width="7.28515625" style="1" customWidth="1"/>
    <col min="3846" max="3846" width="28.140625" style="1" customWidth="1"/>
    <col min="3847" max="3847" width="7.140625" style="1" customWidth="1"/>
    <col min="3848" max="3848" width="25.28515625" style="1" customWidth="1"/>
    <col min="3849" max="3849" width="19.7109375" style="1" customWidth="1"/>
    <col min="3850" max="4093" width="9.140625" style="1"/>
    <col min="4094" max="4094" width="5.7109375" style="1" bestFit="1" customWidth="1"/>
    <col min="4095" max="4095" width="45.28515625" style="1" customWidth="1"/>
    <col min="4096" max="4096" width="7.5703125" style="1" customWidth="1"/>
    <col min="4097" max="4097" width="11.85546875" style="1" customWidth="1"/>
    <col min="4098" max="4098" width="7.140625" style="1" customWidth="1"/>
    <col min="4099" max="4099" width="9.7109375" style="1" customWidth="1"/>
    <col min="4100" max="4100" width="17.42578125" style="1" customWidth="1"/>
    <col min="4101" max="4101" width="7.28515625" style="1" customWidth="1"/>
    <col min="4102" max="4102" width="28.140625" style="1" customWidth="1"/>
    <col min="4103" max="4103" width="7.140625" style="1" customWidth="1"/>
    <col min="4104" max="4104" width="25.28515625" style="1" customWidth="1"/>
    <col min="4105" max="4105" width="19.7109375" style="1" customWidth="1"/>
    <col min="4106" max="4349" width="9.140625" style="1"/>
    <col min="4350" max="4350" width="5.7109375" style="1" bestFit="1" customWidth="1"/>
    <col min="4351" max="4351" width="45.28515625" style="1" customWidth="1"/>
    <col min="4352" max="4352" width="7.5703125" style="1" customWidth="1"/>
    <col min="4353" max="4353" width="11.85546875" style="1" customWidth="1"/>
    <col min="4354" max="4354" width="7.140625" style="1" customWidth="1"/>
    <col min="4355" max="4355" width="9.7109375" style="1" customWidth="1"/>
    <col min="4356" max="4356" width="17.42578125" style="1" customWidth="1"/>
    <col min="4357" max="4357" width="7.28515625" style="1" customWidth="1"/>
    <col min="4358" max="4358" width="28.140625" style="1" customWidth="1"/>
    <col min="4359" max="4359" width="7.140625" style="1" customWidth="1"/>
    <col min="4360" max="4360" width="25.28515625" style="1" customWidth="1"/>
    <col min="4361" max="4361" width="19.7109375" style="1" customWidth="1"/>
    <col min="4362" max="4605" width="9.140625" style="1"/>
    <col min="4606" max="4606" width="5.7109375" style="1" bestFit="1" customWidth="1"/>
    <col min="4607" max="4607" width="45.28515625" style="1" customWidth="1"/>
    <col min="4608" max="4608" width="7.5703125" style="1" customWidth="1"/>
    <col min="4609" max="4609" width="11.85546875" style="1" customWidth="1"/>
    <col min="4610" max="4610" width="7.140625" style="1" customWidth="1"/>
    <col min="4611" max="4611" width="9.7109375" style="1" customWidth="1"/>
    <col min="4612" max="4612" width="17.42578125" style="1" customWidth="1"/>
    <col min="4613" max="4613" width="7.28515625" style="1" customWidth="1"/>
    <col min="4614" max="4614" width="28.140625" style="1" customWidth="1"/>
    <col min="4615" max="4615" width="7.140625" style="1" customWidth="1"/>
    <col min="4616" max="4616" width="25.28515625" style="1" customWidth="1"/>
    <col min="4617" max="4617" width="19.7109375" style="1" customWidth="1"/>
    <col min="4618" max="4861" width="9.140625" style="1"/>
    <col min="4862" max="4862" width="5.7109375" style="1" bestFit="1" customWidth="1"/>
    <col min="4863" max="4863" width="45.28515625" style="1" customWidth="1"/>
    <col min="4864" max="4864" width="7.5703125" style="1" customWidth="1"/>
    <col min="4865" max="4865" width="11.85546875" style="1" customWidth="1"/>
    <col min="4866" max="4866" width="7.140625" style="1" customWidth="1"/>
    <col min="4867" max="4867" width="9.7109375" style="1" customWidth="1"/>
    <col min="4868" max="4868" width="17.42578125" style="1" customWidth="1"/>
    <col min="4869" max="4869" width="7.28515625" style="1" customWidth="1"/>
    <col min="4870" max="4870" width="28.140625" style="1" customWidth="1"/>
    <col min="4871" max="4871" width="7.140625" style="1" customWidth="1"/>
    <col min="4872" max="4872" width="25.28515625" style="1" customWidth="1"/>
    <col min="4873" max="4873" width="19.7109375" style="1" customWidth="1"/>
    <col min="4874" max="5117" width="9.140625" style="1"/>
    <col min="5118" max="5118" width="5.7109375" style="1" bestFit="1" customWidth="1"/>
    <col min="5119" max="5119" width="45.28515625" style="1" customWidth="1"/>
    <col min="5120" max="5120" width="7.5703125" style="1" customWidth="1"/>
    <col min="5121" max="5121" width="11.85546875" style="1" customWidth="1"/>
    <col min="5122" max="5122" width="7.140625" style="1" customWidth="1"/>
    <col min="5123" max="5123" width="9.7109375" style="1" customWidth="1"/>
    <col min="5124" max="5124" width="17.42578125" style="1" customWidth="1"/>
    <col min="5125" max="5125" width="7.28515625" style="1" customWidth="1"/>
    <col min="5126" max="5126" width="28.140625" style="1" customWidth="1"/>
    <col min="5127" max="5127" width="7.140625" style="1" customWidth="1"/>
    <col min="5128" max="5128" width="25.28515625" style="1" customWidth="1"/>
    <col min="5129" max="5129" width="19.7109375" style="1" customWidth="1"/>
    <col min="5130" max="5373" width="9.140625" style="1"/>
    <col min="5374" max="5374" width="5.7109375" style="1" bestFit="1" customWidth="1"/>
    <col min="5375" max="5375" width="45.28515625" style="1" customWidth="1"/>
    <col min="5376" max="5376" width="7.5703125" style="1" customWidth="1"/>
    <col min="5377" max="5377" width="11.85546875" style="1" customWidth="1"/>
    <col min="5378" max="5378" width="7.140625" style="1" customWidth="1"/>
    <col min="5379" max="5379" width="9.7109375" style="1" customWidth="1"/>
    <col min="5380" max="5380" width="17.42578125" style="1" customWidth="1"/>
    <col min="5381" max="5381" width="7.28515625" style="1" customWidth="1"/>
    <col min="5382" max="5382" width="28.140625" style="1" customWidth="1"/>
    <col min="5383" max="5383" width="7.140625" style="1" customWidth="1"/>
    <col min="5384" max="5384" width="25.28515625" style="1" customWidth="1"/>
    <col min="5385" max="5385" width="19.7109375" style="1" customWidth="1"/>
    <col min="5386" max="5629" width="9.140625" style="1"/>
    <col min="5630" max="5630" width="5.7109375" style="1" bestFit="1" customWidth="1"/>
    <col min="5631" max="5631" width="45.28515625" style="1" customWidth="1"/>
    <col min="5632" max="5632" width="7.5703125" style="1" customWidth="1"/>
    <col min="5633" max="5633" width="11.85546875" style="1" customWidth="1"/>
    <col min="5634" max="5634" width="7.140625" style="1" customWidth="1"/>
    <col min="5635" max="5635" width="9.7109375" style="1" customWidth="1"/>
    <col min="5636" max="5636" width="17.42578125" style="1" customWidth="1"/>
    <col min="5637" max="5637" width="7.28515625" style="1" customWidth="1"/>
    <col min="5638" max="5638" width="28.140625" style="1" customWidth="1"/>
    <col min="5639" max="5639" width="7.140625" style="1" customWidth="1"/>
    <col min="5640" max="5640" width="25.28515625" style="1" customWidth="1"/>
    <col min="5641" max="5641" width="19.7109375" style="1" customWidth="1"/>
    <col min="5642" max="5885" width="9.140625" style="1"/>
    <col min="5886" max="5886" width="5.7109375" style="1" bestFit="1" customWidth="1"/>
    <col min="5887" max="5887" width="45.28515625" style="1" customWidth="1"/>
    <col min="5888" max="5888" width="7.5703125" style="1" customWidth="1"/>
    <col min="5889" max="5889" width="11.85546875" style="1" customWidth="1"/>
    <col min="5890" max="5890" width="7.140625" style="1" customWidth="1"/>
    <col min="5891" max="5891" width="9.7109375" style="1" customWidth="1"/>
    <col min="5892" max="5892" width="17.42578125" style="1" customWidth="1"/>
    <col min="5893" max="5893" width="7.28515625" style="1" customWidth="1"/>
    <col min="5894" max="5894" width="28.140625" style="1" customWidth="1"/>
    <col min="5895" max="5895" width="7.140625" style="1" customWidth="1"/>
    <col min="5896" max="5896" width="25.28515625" style="1" customWidth="1"/>
    <col min="5897" max="5897" width="19.7109375" style="1" customWidth="1"/>
    <col min="5898" max="6141" width="9.140625" style="1"/>
    <col min="6142" max="6142" width="5.7109375" style="1" bestFit="1" customWidth="1"/>
    <col min="6143" max="6143" width="45.28515625" style="1" customWidth="1"/>
    <col min="6144" max="6144" width="7.5703125" style="1" customWidth="1"/>
    <col min="6145" max="6145" width="11.85546875" style="1" customWidth="1"/>
    <col min="6146" max="6146" width="7.140625" style="1" customWidth="1"/>
    <col min="6147" max="6147" width="9.7109375" style="1" customWidth="1"/>
    <col min="6148" max="6148" width="17.42578125" style="1" customWidth="1"/>
    <col min="6149" max="6149" width="7.28515625" style="1" customWidth="1"/>
    <col min="6150" max="6150" width="28.140625" style="1" customWidth="1"/>
    <col min="6151" max="6151" width="7.140625" style="1" customWidth="1"/>
    <col min="6152" max="6152" width="25.28515625" style="1" customWidth="1"/>
    <col min="6153" max="6153" width="19.7109375" style="1" customWidth="1"/>
    <col min="6154" max="6397" width="9.140625" style="1"/>
    <col min="6398" max="6398" width="5.7109375" style="1" bestFit="1" customWidth="1"/>
    <col min="6399" max="6399" width="45.28515625" style="1" customWidth="1"/>
    <col min="6400" max="6400" width="7.5703125" style="1" customWidth="1"/>
    <col min="6401" max="6401" width="11.85546875" style="1" customWidth="1"/>
    <col min="6402" max="6402" width="7.140625" style="1" customWidth="1"/>
    <col min="6403" max="6403" width="9.7109375" style="1" customWidth="1"/>
    <col min="6404" max="6404" width="17.42578125" style="1" customWidth="1"/>
    <col min="6405" max="6405" width="7.28515625" style="1" customWidth="1"/>
    <col min="6406" max="6406" width="28.140625" style="1" customWidth="1"/>
    <col min="6407" max="6407" width="7.140625" style="1" customWidth="1"/>
    <col min="6408" max="6408" width="25.28515625" style="1" customWidth="1"/>
    <col min="6409" max="6409" width="19.7109375" style="1" customWidth="1"/>
    <col min="6410" max="6653" width="9.140625" style="1"/>
    <col min="6654" max="6654" width="5.7109375" style="1" bestFit="1" customWidth="1"/>
    <col min="6655" max="6655" width="45.28515625" style="1" customWidth="1"/>
    <col min="6656" max="6656" width="7.5703125" style="1" customWidth="1"/>
    <col min="6657" max="6657" width="11.85546875" style="1" customWidth="1"/>
    <col min="6658" max="6658" width="7.140625" style="1" customWidth="1"/>
    <col min="6659" max="6659" width="9.7109375" style="1" customWidth="1"/>
    <col min="6660" max="6660" width="17.42578125" style="1" customWidth="1"/>
    <col min="6661" max="6661" width="7.28515625" style="1" customWidth="1"/>
    <col min="6662" max="6662" width="28.140625" style="1" customWidth="1"/>
    <col min="6663" max="6663" width="7.140625" style="1" customWidth="1"/>
    <col min="6664" max="6664" width="25.28515625" style="1" customWidth="1"/>
    <col min="6665" max="6665" width="19.7109375" style="1" customWidth="1"/>
    <col min="6666" max="6909" width="9.140625" style="1"/>
    <col min="6910" max="6910" width="5.7109375" style="1" bestFit="1" customWidth="1"/>
    <col min="6911" max="6911" width="45.28515625" style="1" customWidth="1"/>
    <col min="6912" max="6912" width="7.5703125" style="1" customWidth="1"/>
    <col min="6913" max="6913" width="11.85546875" style="1" customWidth="1"/>
    <col min="6914" max="6914" width="7.140625" style="1" customWidth="1"/>
    <col min="6915" max="6915" width="9.7109375" style="1" customWidth="1"/>
    <col min="6916" max="6916" width="17.42578125" style="1" customWidth="1"/>
    <col min="6917" max="6917" width="7.28515625" style="1" customWidth="1"/>
    <col min="6918" max="6918" width="28.140625" style="1" customWidth="1"/>
    <col min="6919" max="6919" width="7.140625" style="1" customWidth="1"/>
    <col min="6920" max="6920" width="25.28515625" style="1" customWidth="1"/>
    <col min="6921" max="6921" width="19.7109375" style="1" customWidth="1"/>
    <col min="6922" max="7165" width="9.140625" style="1"/>
    <col min="7166" max="7166" width="5.7109375" style="1" bestFit="1" customWidth="1"/>
    <col min="7167" max="7167" width="45.28515625" style="1" customWidth="1"/>
    <col min="7168" max="7168" width="7.5703125" style="1" customWidth="1"/>
    <col min="7169" max="7169" width="11.85546875" style="1" customWidth="1"/>
    <col min="7170" max="7170" width="7.140625" style="1" customWidth="1"/>
    <col min="7171" max="7171" width="9.7109375" style="1" customWidth="1"/>
    <col min="7172" max="7172" width="17.42578125" style="1" customWidth="1"/>
    <col min="7173" max="7173" width="7.28515625" style="1" customWidth="1"/>
    <col min="7174" max="7174" width="28.140625" style="1" customWidth="1"/>
    <col min="7175" max="7175" width="7.140625" style="1" customWidth="1"/>
    <col min="7176" max="7176" width="25.28515625" style="1" customWidth="1"/>
    <col min="7177" max="7177" width="19.7109375" style="1" customWidth="1"/>
    <col min="7178" max="7421" width="9.140625" style="1"/>
    <col min="7422" max="7422" width="5.7109375" style="1" bestFit="1" customWidth="1"/>
    <col min="7423" max="7423" width="45.28515625" style="1" customWidth="1"/>
    <col min="7424" max="7424" width="7.5703125" style="1" customWidth="1"/>
    <col min="7425" max="7425" width="11.85546875" style="1" customWidth="1"/>
    <col min="7426" max="7426" width="7.140625" style="1" customWidth="1"/>
    <col min="7427" max="7427" width="9.7109375" style="1" customWidth="1"/>
    <col min="7428" max="7428" width="17.42578125" style="1" customWidth="1"/>
    <col min="7429" max="7429" width="7.28515625" style="1" customWidth="1"/>
    <col min="7430" max="7430" width="28.140625" style="1" customWidth="1"/>
    <col min="7431" max="7431" width="7.140625" style="1" customWidth="1"/>
    <col min="7432" max="7432" width="25.28515625" style="1" customWidth="1"/>
    <col min="7433" max="7433" width="19.7109375" style="1" customWidth="1"/>
    <col min="7434" max="7677" width="9.140625" style="1"/>
    <col min="7678" max="7678" width="5.7109375" style="1" bestFit="1" customWidth="1"/>
    <col min="7679" max="7679" width="45.28515625" style="1" customWidth="1"/>
    <col min="7680" max="7680" width="7.5703125" style="1" customWidth="1"/>
    <col min="7681" max="7681" width="11.85546875" style="1" customWidth="1"/>
    <col min="7682" max="7682" width="7.140625" style="1" customWidth="1"/>
    <col min="7683" max="7683" width="9.7109375" style="1" customWidth="1"/>
    <col min="7684" max="7684" width="17.42578125" style="1" customWidth="1"/>
    <col min="7685" max="7685" width="7.28515625" style="1" customWidth="1"/>
    <col min="7686" max="7686" width="28.140625" style="1" customWidth="1"/>
    <col min="7687" max="7687" width="7.140625" style="1" customWidth="1"/>
    <col min="7688" max="7688" width="25.28515625" style="1" customWidth="1"/>
    <col min="7689" max="7689" width="19.7109375" style="1" customWidth="1"/>
    <col min="7690" max="7933" width="9.140625" style="1"/>
    <col min="7934" max="7934" width="5.7109375" style="1" bestFit="1" customWidth="1"/>
    <col min="7935" max="7935" width="45.28515625" style="1" customWidth="1"/>
    <col min="7936" max="7936" width="7.5703125" style="1" customWidth="1"/>
    <col min="7937" max="7937" width="11.85546875" style="1" customWidth="1"/>
    <col min="7938" max="7938" width="7.140625" style="1" customWidth="1"/>
    <col min="7939" max="7939" width="9.7109375" style="1" customWidth="1"/>
    <col min="7940" max="7940" width="17.42578125" style="1" customWidth="1"/>
    <col min="7941" max="7941" width="7.28515625" style="1" customWidth="1"/>
    <col min="7942" max="7942" width="28.140625" style="1" customWidth="1"/>
    <col min="7943" max="7943" width="7.140625" style="1" customWidth="1"/>
    <col min="7944" max="7944" width="25.28515625" style="1" customWidth="1"/>
    <col min="7945" max="7945" width="19.7109375" style="1" customWidth="1"/>
    <col min="7946" max="8189" width="9.140625" style="1"/>
    <col min="8190" max="8190" width="5.7109375" style="1" bestFit="1" customWidth="1"/>
    <col min="8191" max="8191" width="45.28515625" style="1" customWidth="1"/>
    <col min="8192" max="8192" width="7.5703125" style="1" customWidth="1"/>
    <col min="8193" max="8193" width="11.85546875" style="1" customWidth="1"/>
    <col min="8194" max="8194" width="7.140625" style="1" customWidth="1"/>
    <col min="8195" max="8195" width="9.7109375" style="1" customWidth="1"/>
    <col min="8196" max="8196" width="17.42578125" style="1" customWidth="1"/>
    <col min="8197" max="8197" width="7.28515625" style="1" customWidth="1"/>
    <col min="8198" max="8198" width="28.140625" style="1" customWidth="1"/>
    <col min="8199" max="8199" width="7.140625" style="1" customWidth="1"/>
    <col min="8200" max="8200" width="25.28515625" style="1" customWidth="1"/>
    <col min="8201" max="8201" width="19.7109375" style="1" customWidth="1"/>
    <col min="8202" max="8445" width="9.140625" style="1"/>
    <col min="8446" max="8446" width="5.7109375" style="1" bestFit="1" customWidth="1"/>
    <col min="8447" max="8447" width="45.28515625" style="1" customWidth="1"/>
    <col min="8448" max="8448" width="7.5703125" style="1" customWidth="1"/>
    <col min="8449" max="8449" width="11.85546875" style="1" customWidth="1"/>
    <col min="8450" max="8450" width="7.140625" style="1" customWidth="1"/>
    <col min="8451" max="8451" width="9.7109375" style="1" customWidth="1"/>
    <col min="8452" max="8452" width="17.42578125" style="1" customWidth="1"/>
    <col min="8453" max="8453" width="7.28515625" style="1" customWidth="1"/>
    <col min="8454" max="8454" width="28.140625" style="1" customWidth="1"/>
    <col min="8455" max="8455" width="7.140625" style="1" customWidth="1"/>
    <col min="8456" max="8456" width="25.28515625" style="1" customWidth="1"/>
    <col min="8457" max="8457" width="19.7109375" style="1" customWidth="1"/>
    <col min="8458" max="8701" width="9.140625" style="1"/>
    <col min="8702" max="8702" width="5.7109375" style="1" bestFit="1" customWidth="1"/>
    <col min="8703" max="8703" width="45.28515625" style="1" customWidth="1"/>
    <col min="8704" max="8704" width="7.5703125" style="1" customWidth="1"/>
    <col min="8705" max="8705" width="11.85546875" style="1" customWidth="1"/>
    <col min="8706" max="8706" width="7.140625" style="1" customWidth="1"/>
    <col min="8707" max="8707" width="9.7109375" style="1" customWidth="1"/>
    <col min="8708" max="8708" width="17.42578125" style="1" customWidth="1"/>
    <col min="8709" max="8709" width="7.28515625" style="1" customWidth="1"/>
    <col min="8710" max="8710" width="28.140625" style="1" customWidth="1"/>
    <col min="8711" max="8711" width="7.140625" style="1" customWidth="1"/>
    <col min="8712" max="8712" width="25.28515625" style="1" customWidth="1"/>
    <col min="8713" max="8713" width="19.7109375" style="1" customWidth="1"/>
    <col min="8714" max="8957" width="9.140625" style="1"/>
    <col min="8958" max="8958" width="5.7109375" style="1" bestFit="1" customWidth="1"/>
    <col min="8959" max="8959" width="45.28515625" style="1" customWidth="1"/>
    <col min="8960" max="8960" width="7.5703125" style="1" customWidth="1"/>
    <col min="8961" max="8961" width="11.85546875" style="1" customWidth="1"/>
    <col min="8962" max="8962" width="7.140625" style="1" customWidth="1"/>
    <col min="8963" max="8963" width="9.7109375" style="1" customWidth="1"/>
    <col min="8964" max="8964" width="17.42578125" style="1" customWidth="1"/>
    <col min="8965" max="8965" width="7.28515625" style="1" customWidth="1"/>
    <col min="8966" max="8966" width="28.140625" style="1" customWidth="1"/>
    <col min="8967" max="8967" width="7.140625" style="1" customWidth="1"/>
    <col min="8968" max="8968" width="25.28515625" style="1" customWidth="1"/>
    <col min="8969" max="8969" width="19.7109375" style="1" customWidth="1"/>
    <col min="8970" max="9213" width="9.140625" style="1"/>
    <col min="9214" max="9214" width="5.7109375" style="1" bestFit="1" customWidth="1"/>
    <col min="9215" max="9215" width="45.28515625" style="1" customWidth="1"/>
    <col min="9216" max="9216" width="7.5703125" style="1" customWidth="1"/>
    <col min="9217" max="9217" width="11.85546875" style="1" customWidth="1"/>
    <col min="9218" max="9218" width="7.140625" style="1" customWidth="1"/>
    <col min="9219" max="9219" width="9.7109375" style="1" customWidth="1"/>
    <col min="9220" max="9220" width="17.42578125" style="1" customWidth="1"/>
    <col min="9221" max="9221" width="7.28515625" style="1" customWidth="1"/>
    <col min="9222" max="9222" width="28.140625" style="1" customWidth="1"/>
    <col min="9223" max="9223" width="7.140625" style="1" customWidth="1"/>
    <col min="9224" max="9224" width="25.28515625" style="1" customWidth="1"/>
    <col min="9225" max="9225" width="19.7109375" style="1" customWidth="1"/>
    <col min="9226" max="9469" width="9.140625" style="1"/>
    <col min="9470" max="9470" width="5.7109375" style="1" bestFit="1" customWidth="1"/>
    <col min="9471" max="9471" width="45.28515625" style="1" customWidth="1"/>
    <col min="9472" max="9472" width="7.5703125" style="1" customWidth="1"/>
    <col min="9473" max="9473" width="11.85546875" style="1" customWidth="1"/>
    <col min="9474" max="9474" width="7.140625" style="1" customWidth="1"/>
    <col min="9475" max="9475" width="9.7109375" style="1" customWidth="1"/>
    <col min="9476" max="9476" width="17.42578125" style="1" customWidth="1"/>
    <col min="9477" max="9477" width="7.28515625" style="1" customWidth="1"/>
    <col min="9478" max="9478" width="28.140625" style="1" customWidth="1"/>
    <col min="9479" max="9479" width="7.140625" style="1" customWidth="1"/>
    <col min="9480" max="9480" width="25.28515625" style="1" customWidth="1"/>
    <col min="9481" max="9481" width="19.7109375" style="1" customWidth="1"/>
    <col min="9482" max="9725" width="9.140625" style="1"/>
    <col min="9726" max="9726" width="5.7109375" style="1" bestFit="1" customWidth="1"/>
    <col min="9727" max="9727" width="45.28515625" style="1" customWidth="1"/>
    <col min="9728" max="9728" width="7.5703125" style="1" customWidth="1"/>
    <col min="9729" max="9729" width="11.85546875" style="1" customWidth="1"/>
    <col min="9730" max="9730" width="7.140625" style="1" customWidth="1"/>
    <col min="9731" max="9731" width="9.7109375" style="1" customWidth="1"/>
    <col min="9732" max="9732" width="17.42578125" style="1" customWidth="1"/>
    <col min="9733" max="9733" width="7.28515625" style="1" customWidth="1"/>
    <col min="9734" max="9734" width="28.140625" style="1" customWidth="1"/>
    <col min="9735" max="9735" width="7.140625" style="1" customWidth="1"/>
    <col min="9736" max="9736" width="25.28515625" style="1" customWidth="1"/>
    <col min="9737" max="9737" width="19.7109375" style="1" customWidth="1"/>
    <col min="9738" max="9981" width="9.140625" style="1"/>
    <col min="9982" max="9982" width="5.7109375" style="1" bestFit="1" customWidth="1"/>
    <col min="9983" max="9983" width="45.28515625" style="1" customWidth="1"/>
    <col min="9984" max="9984" width="7.5703125" style="1" customWidth="1"/>
    <col min="9985" max="9985" width="11.85546875" style="1" customWidth="1"/>
    <col min="9986" max="9986" width="7.140625" style="1" customWidth="1"/>
    <col min="9987" max="9987" width="9.7109375" style="1" customWidth="1"/>
    <col min="9988" max="9988" width="17.42578125" style="1" customWidth="1"/>
    <col min="9989" max="9989" width="7.28515625" style="1" customWidth="1"/>
    <col min="9990" max="9990" width="28.140625" style="1" customWidth="1"/>
    <col min="9991" max="9991" width="7.140625" style="1" customWidth="1"/>
    <col min="9992" max="9992" width="25.28515625" style="1" customWidth="1"/>
    <col min="9993" max="9993" width="19.7109375" style="1" customWidth="1"/>
    <col min="9994" max="10237" width="9.140625" style="1"/>
    <col min="10238" max="10238" width="5.7109375" style="1" bestFit="1" customWidth="1"/>
    <col min="10239" max="10239" width="45.28515625" style="1" customWidth="1"/>
    <col min="10240" max="10240" width="7.5703125" style="1" customWidth="1"/>
    <col min="10241" max="10241" width="11.85546875" style="1" customWidth="1"/>
    <col min="10242" max="10242" width="7.140625" style="1" customWidth="1"/>
    <col min="10243" max="10243" width="9.7109375" style="1" customWidth="1"/>
    <col min="10244" max="10244" width="17.42578125" style="1" customWidth="1"/>
    <col min="10245" max="10245" width="7.28515625" style="1" customWidth="1"/>
    <col min="10246" max="10246" width="28.140625" style="1" customWidth="1"/>
    <col min="10247" max="10247" width="7.140625" style="1" customWidth="1"/>
    <col min="10248" max="10248" width="25.28515625" style="1" customWidth="1"/>
    <col min="10249" max="10249" width="19.7109375" style="1" customWidth="1"/>
    <col min="10250" max="10493" width="9.140625" style="1"/>
    <col min="10494" max="10494" width="5.7109375" style="1" bestFit="1" customWidth="1"/>
    <col min="10495" max="10495" width="45.28515625" style="1" customWidth="1"/>
    <col min="10496" max="10496" width="7.5703125" style="1" customWidth="1"/>
    <col min="10497" max="10497" width="11.85546875" style="1" customWidth="1"/>
    <col min="10498" max="10498" width="7.140625" style="1" customWidth="1"/>
    <col min="10499" max="10499" width="9.7109375" style="1" customWidth="1"/>
    <col min="10500" max="10500" width="17.42578125" style="1" customWidth="1"/>
    <col min="10501" max="10501" width="7.28515625" style="1" customWidth="1"/>
    <col min="10502" max="10502" width="28.140625" style="1" customWidth="1"/>
    <col min="10503" max="10503" width="7.140625" style="1" customWidth="1"/>
    <col min="10504" max="10504" width="25.28515625" style="1" customWidth="1"/>
    <col min="10505" max="10505" width="19.7109375" style="1" customWidth="1"/>
    <col min="10506" max="10749" width="9.140625" style="1"/>
    <col min="10750" max="10750" width="5.7109375" style="1" bestFit="1" customWidth="1"/>
    <col min="10751" max="10751" width="45.28515625" style="1" customWidth="1"/>
    <col min="10752" max="10752" width="7.5703125" style="1" customWidth="1"/>
    <col min="10753" max="10753" width="11.85546875" style="1" customWidth="1"/>
    <col min="10754" max="10754" width="7.140625" style="1" customWidth="1"/>
    <col min="10755" max="10755" width="9.7109375" style="1" customWidth="1"/>
    <col min="10756" max="10756" width="17.42578125" style="1" customWidth="1"/>
    <col min="10757" max="10757" width="7.28515625" style="1" customWidth="1"/>
    <col min="10758" max="10758" width="28.140625" style="1" customWidth="1"/>
    <col min="10759" max="10759" width="7.140625" style="1" customWidth="1"/>
    <col min="10760" max="10760" width="25.28515625" style="1" customWidth="1"/>
    <col min="10761" max="10761" width="19.7109375" style="1" customWidth="1"/>
    <col min="10762" max="11005" width="9.140625" style="1"/>
    <col min="11006" max="11006" width="5.7109375" style="1" bestFit="1" customWidth="1"/>
    <col min="11007" max="11007" width="45.28515625" style="1" customWidth="1"/>
    <col min="11008" max="11008" width="7.5703125" style="1" customWidth="1"/>
    <col min="11009" max="11009" width="11.85546875" style="1" customWidth="1"/>
    <col min="11010" max="11010" width="7.140625" style="1" customWidth="1"/>
    <col min="11011" max="11011" width="9.7109375" style="1" customWidth="1"/>
    <col min="11012" max="11012" width="17.42578125" style="1" customWidth="1"/>
    <col min="11013" max="11013" width="7.28515625" style="1" customWidth="1"/>
    <col min="11014" max="11014" width="28.140625" style="1" customWidth="1"/>
    <col min="11015" max="11015" width="7.140625" style="1" customWidth="1"/>
    <col min="11016" max="11016" width="25.28515625" style="1" customWidth="1"/>
    <col min="11017" max="11017" width="19.7109375" style="1" customWidth="1"/>
    <col min="11018" max="11261" width="9.140625" style="1"/>
    <col min="11262" max="11262" width="5.7109375" style="1" bestFit="1" customWidth="1"/>
    <col min="11263" max="11263" width="45.28515625" style="1" customWidth="1"/>
    <col min="11264" max="11264" width="7.5703125" style="1" customWidth="1"/>
    <col min="11265" max="11265" width="11.85546875" style="1" customWidth="1"/>
    <col min="11266" max="11266" width="7.140625" style="1" customWidth="1"/>
    <col min="11267" max="11267" width="9.7109375" style="1" customWidth="1"/>
    <col min="11268" max="11268" width="17.42578125" style="1" customWidth="1"/>
    <col min="11269" max="11269" width="7.28515625" style="1" customWidth="1"/>
    <col min="11270" max="11270" width="28.140625" style="1" customWidth="1"/>
    <col min="11271" max="11271" width="7.140625" style="1" customWidth="1"/>
    <col min="11272" max="11272" width="25.28515625" style="1" customWidth="1"/>
    <col min="11273" max="11273" width="19.7109375" style="1" customWidth="1"/>
    <col min="11274" max="11517" width="9.140625" style="1"/>
    <col min="11518" max="11518" width="5.7109375" style="1" bestFit="1" customWidth="1"/>
    <col min="11519" max="11519" width="45.28515625" style="1" customWidth="1"/>
    <col min="11520" max="11520" width="7.5703125" style="1" customWidth="1"/>
    <col min="11521" max="11521" width="11.85546875" style="1" customWidth="1"/>
    <col min="11522" max="11522" width="7.140625" style="1" customWidth="1"/>
    <col min="11523" max="11523" width="9.7109375" style="1" customWidth="1"/>
    <col min="11524" max="11524" width="17.42578125" style="1" customWidth="1"/>
    <col min="11525" max="11525" width="7.28515625" style="1" customWidth="1"/>
    <col min="11526" max="11526" width="28.140625" style="1" customWidth="1"/>
    <col min="11527" max="11527" width="7.140625" style="1" customWidth="1"/>
    <col min="11528" max="11528" width="25.28515625" style="1" customWidth="1"/>
    <col min="11529" max="11529" width="19.7109375" style="1" customWidth="1"/>
    <col min="11530" max="11773" width="9.140625" style="1"/>
    <col min="11774" max="11774" width="5.7109375" style="1" bestFit="1" customWidth="1"/>
    <col min="11775" max="11775" width="45.28515625" style="1" customWidth="1"/>
    <col min="11776" max="11776" width="7.5703125" style="1" customWidth="1"/>
    <col min="11777" max="11777" width="11.85546875" style="1" customWidth="1"/>
    <col min="11778" max="11778" width="7.140625" style="1" customWidth="1"/>
    <col min="11779" max="11779" width="9.7109375" style="1" customWidth="1"/>
    <col min="11780" max="11780" width="17.42578125" style="1" customWidth="1"/>
    <col min="11781" max="11781" width="7.28515625" style="1" customWidth="1"/>
    <col min="11782" max="11782" width="28.140625" style="1" customWidth="1"/>
    <col min="11783" max="11783" width="7.140625" style="1" customWidth="1"/>
    <col min="11784" max="11784" width="25.28515625" style="1" customWidth="1"/>
    <col min="11785" max="11785" width="19.7109375" style="1" customWidth="1"/>
    <col min="11786" max="12029" width="9.140625" style="1"/>
    <col min="12030" max="12030" width="5.7109375" style="1" bestFit="1" customWidth="1"/>
    <col min="12031" max="12031" width="45.28515625" style="1" customWidth="1"/>
    <col min="12032" max="12032" width="7.5703125" style="1" customWidth="1"/>
    <col min="12033" max="12033" width="11.85546875" style="1" customWidth="1"/>
    <col min="12034" max="12034" width="7.140625" style="1" customWidth="1"/>
    <col min="12035" max="12035" width="9.7109375" style="1" customWidth="1"/>
    <col min="12036" max="12036" width="17.42578125" style="1" customWidth="1"/>
    <col min="12037" max="12037" width="7.28515625" style="1" customWidth="1"/>
    <col min="12038" max="12038" width="28.140625" style="1" customWidth="1"/>
    <col min="12039" max="12039" width="7.140625" style="1" customWidth="1"/>
    <col min="12040" max="12040" width="25.28515625" style="1" customWidth="1"/>
    <col min="12041" max="12041" width="19.7109375" style="1" customWidth="1"/>
    <col min="12042" max="12285" width="9.140625" style="1"/>
    <col min="12286" max="12286" width="5.7109375" style="1" bestFit="1" customWidth="1"/>
    <col min="12287" max="12287" width="45.28515625" style="1" customWidth="1"/>
    <col min="12288" max="12288" width="7.5703125" style="1" customWidth="1"/>
    <col min="12289" max="12289" width="11.85546875" style="1" customWidth="1"/>
    <col min="12290" max="12290" width="7.140625" style="1" customWidth="1"/>
    <col min="12291" max="12291" width="9.7109375" style="1" customWidth="1"/>
    <col min="12292" max="12292" width="17.42578125" style="1" customWidth="1"/>
    <col min="12293" max="12293" width="7.28515625" style="1" customWidth="1"/>
    <col min="12294" max="12294" width="28.140625" style="1" customWidth="1"/>
    <col min="12295" max="12295" width="7.140625" style="1" customWidth="1"/>
    <col min="12296" max="12296" width="25.28515625" style="1" customWidth="1"/>
    <col min="12297" max="12297" width="19.7109375" style="1" customWidth="1"/>
    <col min="12298" max="12541" width="9.140625" style="1"/>
    <col min="12542" max="12542" width="5.7109375" style="1" bestFit="1" customWidth="1"/>
    <col min="12543" max="12543" width="45.28515625" style="1" customWidth="1"/>
    <col min="12544" max="12544" width="7.5703125" style="1" customWidth="1"/>
    <col min="12545" max="12545" width="11.85546875" style="1" customWidth="1"/>
    <col min="12546" max="12546" width="7.140625" style="1" customWidth="1"/>
    <col min="12547" max="12547" width="9.7109375" style="1" customWidth="1"/>
    <col min="12548" max="12548" width="17.42578125" style="1" customWidth="1"/>
    <col min="12549" max="12549" width="7.28515625" style="1" customWidth="1"/>
    <col min="12550" max="12550" width="28.140625" style="1" customWidth="1"/>
    <col min="12551" max="12551" width="7.140625" style="1" customWidth="1"/>
    <col min="12552" max="12552" width="25.28515625" style="1" customWidth="1"/>
    <col min="12553" max="12553" width="19.7109375" style="1" customWidth="1"/>
    <col min="12554" max="12797" width="9.140625" style="1"/>
    <col min="12798" max="12798" width="5.7109375" style="1" bestFit="1" customWidth="1"/>
    <col min="12799" max="12799" width="45.28515625" style="1" customWidth="1"/>
    <col min="12800" max="12800" width="7.5703125" style="1" customWidth="1"/>
    <col min="12801" max="12801" width="11.85546875" style="1" customWidth="1"/>
    <col min="12802" max="12802" width="7.140625" style="1" customWidth="1"/>
    <col min="12803" max="12803" width="9.7109375" style="1" customWidth="1"/>
    <col min="12804" max="12804" width="17.42578125" style="1" customWidth="1"/>
    <col min="12805" max="12805" width="7.28515625" style="1" customWidth="1"/>
    <col min="12806" max="12806" width="28.140625" style="1" customWidth="1"/>
    <col min="12807" max="12807" width="7.140625" style="1" customWidth="1"/>
    <col min="12808" max="12808" width="25.28515625" style="1" customWidth="1"/>
    <col min="12809" max="12809" width="19.7109375" style="1" customWidth="1"/>
    <col min="12810" max="13053" width="9.140625" style="1"/>
    <col min="13054" max="13054" width="5.7109375" style="1" bestFit="1" customWidth="1"/>
    <col min="13055" max="13055" width="45.28515625" style="1" customWidth="1"/>
    <col min="13056" max="13056" width="7.5703125" style="1" customWidth="1"/>
    <col min="13057" max="13057" width="11.85546875" style="1" customWidth="1"/>
    <col min="13058" max="13058" width="7.140625" style="1" customWidth="1"/>
    <col min="13059" max="13059" width="9.7109375" style="1" customWidth="1"/>
    <col min="13060" max="13060" width="17.42578125" style="1" customWidth="1"/>
    <col min="13061" max="13061" width="7.28515625" style="1" customWidth="1"/>
    <col min="13062" max="13062" width="28.140625" style="1" customWidth="1"/>
    <col min="13063" max="13063" width="7.140625" style="1" customWidth="1"/>
    <col min="13064" max="13064" width="25.28515625" style="1" customWidth="1"/>
    <col min="13065" max="13065" width="19.7109375" style="1" customWidth="1"/>
    <col min="13066" max="13309" width="9.140625" style="1"/>
    <col min="13310" max="13310" width="5.7109375" style="1" bestFit="1" customWidth="1"/>
    <col min="13311" max="13311" width="45.28515625" style="1" customWidth="1"/>
    <col min="13312" max="13312" width="7.5703125" style="1" customWidth="1"/>
    <col min="13313" max="13313" width="11.85546875" style="1" customWidth="1"/>
    <col min="13314" max="13314" width="7.140625" style="1" customWidth="1"/>
    <col min="13315" max="13315" width="9.7109375" style="1" customWidth="1"/>
    <col min="13316" max="13316" width="17.42578125" style="1" customWidth="1"/>
    <col min="13317" max="13317" width="7.28515625" style="1" customWidth="1"/>
    <col min="13318" max="13318" width="28.140625" style="1" customWidth="1"/>
    <col min="13319" max="13319" width="7.140625" style="1" customWidth="1"/>
    <col min="13320" max="13320" width="25.28515625" style="1" customWidth="1"/>
    <col min="13321" max="13321" width="19.7109375" style="1" customWidth="1"/>
    <col min="13322" max="13565" width="9.140625" style="1"/>
    <col min="13566" max="13566" width="5.7109375" style="1" bestFit="1" customWidth="1"/>
    <col min="13567" max="13567" width="45.28515625" style="1" customWidth="1"/>
    <col min="13568" max="13568" width="7.5703125" style="1" customWidth="1"/>
    <col min="13569" max="13569" width="11.85546875" style="1" customWidth="1"/>
    <col min="13570" max="13570" width="7.140625" style="1" customWidth="1"/>
    <col min="13571" max="13571" width="9.7109375" style="1" customWidth="1"/>
    <col min="13572" max="13572" width="17.42578125" style="1" customWidth="1"/>
    <col min="13573" max="13573" width="7.28515625" style="1" customWidth="1"/>
    <col min="13574" max="13574" width="28.140625" style="1" customWidth="1"/>
    <col min="13575" max="13575" width="7.140625" style="1" customWidth="1"/>
    <col min="13576" max="13576" width="25.28515625" style="1" customWidth="1"/>
    <col min="13577" max="13577" width="19.7109375" style="1" customWidth="1"/>
    <col min="13578" max="13821" width="9.140625" style="1"/>
    <col min="13822" max="13822" width="5.7109375" style="1" bestFit="1" customWidth="1"/>
    <col min="13823" max="13823" width="45.28515625" style="1" customWidth="1"/>
    <col min="13824" max="13824" width="7.5703125" style="1" customWidth="1"/>
    <col min="13825" max="13825" width="11.85546875" style="1" customWidth="1"/>
    <col min="13826" max="13826" width="7.140625" style="1" customWidth="1"/>
    <col min="13827" max="13827" width="9.7109375" style="1" customWidth="1"/>
    <col min="13828" max="13828" width="17.42578125" style="1" customWidth="1"/>
    <col min="13829" max="13829" width="7.28515625" style="1" customWidth="1"/>
    <col min="13830" max="13830" width="28.140625" style="1" customWidth="1"/>
    <col min="13831" max="13831" width="7.140625" style="1" customWidth="1"/>
    <col min="13832" max="13832" width="25.28515625" style="1" customWidth="1"/>
    <col min="13833" max="13833" width="19.7109375" style="1" customWidth="1"/>
    <col min="13834" max="14077" width="9.140625" style="1"/>
    <col min="14078" max="14078" width="5.7109375" style="1" bestFit="1" customWidth="1"/>
    <col min="14079" max="14079" width="45.28515625" style="1" customWidth="1"/>
    <col min="14080" max="14080" width="7.5703125" style="1" customWidth="1"/>
    <col min="14081" max="14081" width="11.85546875" style="1" customWidth="1"/>
    <col min="14082" max="14082" width="7.140625" style="1" customWidth="1"/>
    <col min="14083" max="14083" width="9.7109375" style="1" customWidth="1"/>
    <col min="14084" max="14084" width="17.42578125" style="1" customWidth="1"/>
    <col min="14085" max="14085" width="7.28515625" style="1" customWidth="1"/>
    <col min="14086" max="14086" width="28.140625" style="1" customWidth="1"/>
    <col min="14087" max="14087" width="7.140625" style="1" customWidth="1"/>
    <col min="14088" max="14088" width="25.28515625" style="1" customWidth="1"/>
    <col min="14089" max="14089" width="19.7109375" style="1" customWidth="1"/>
    <col min="14090" max="14333" width="9.140625" style="1"/>
    <col min="14334" max="14334" width="5.7109375" style="1" bestFit="1" customWidth="1"/>
    <col min="14335" max="14335" width="45.28515625" style="1" customWidth="1"/>
    <col min="14336" max="14336" width="7.5703125" style="1" customWidth="1"/>
    <col min="14337" max="14337" width="11.85546875" style="1" customWidth="1"/>
    <col min="14338" max="14338" width="7.140625" style="1" customWidth="1"/>
    <col min="14339" max="14339" width="9.7109375" style="1" customWidth="1"/>
    <col min="14340" max="14340" width="17.42578125" style="1" customWidth="1"/>
    <col min="14341" max="14341" width="7.28515625" style="1" customWidth="1"/>
    <col min="14342" max="14342" width="28.140625" style="1" customWidth="1"/>
    <col min="14343" max="14343" width="7.140625" style="1" customWidth="1"/>
    <col min="14344" max="14344" width="25.28515625" style="1" customWidth="1"/>
    <col min="14345" max="14345" width="19.7109375" style="1" customWidth="1"/>
    <col min="14346" max="14589" width="9.140625" style="1"/>
    <col min="14590" max="14590" width="5.7109375" style="1" bestFit="1" customWidth="1"/>
    <col min="14591" max="14591" width="45.28515625" style="1" customWidth="1"/>
    <col min="14592" max="14592" width="7.5703125" style="1" customWidth="1"/>
    <col min="14593" max="14593" width="11.85546875" style="1" customWidth="1"/>
    <col min="14594" max="14594" width="7.140625" style="1" customWidth="1"/>
    <col min="14595" max="14595" width="9.7109375" style="1" customWidth="1"/>
    <col min="14596" max="14596" width="17.42578125" style="1" customWidth="1"/>
    <col min="14597" max="14597" width="7.28515625" style="1" customWidth="1"/>
    <col min="14598" max="14598" width="28.140625" style="1" customWidth="1"/>
    <col min="14599" max="14599" width="7.140625" style="1" customWidth="1"/>
    <col min="14600" max="14600" width="25.28515625" style="1" customWidth="1"/>
    <col min="14601" max="14601" width="19.7109375" style="1" customWidth="1"/>
    <col min="14602" max="14845" width="9.140625" style="1"/>
    <col min="14846" max="14846" width="5.7109375" style="1" bestFit="1" customWidth="1"/>
    <col min="14847" max="14847" width="45.28515625" style="1" customWidth="1"/>
    <col min="14848" max="14848" width="7.5703125" style="1" customWidth="1"/>
    <col min="14849" max="14849" width="11.85546875" style="1" customWidth="1"/>
    <col min="14850" max="14850" width="7.140625" style="1" customWidth="1"/>
    <col min="14851" max="14851" width="9.7109375" style="1" customWidth="1"/>
    <col min="14852" max="14852" width="17.42578125" style="1" customWidth="1"/>
    <col min="14853" max="14853" width="7.28515625" style="1" customWidth="1"/>
    <col min="14854" max="14854" width="28.140625" style="1" customWidth="1"/>
    <col min="14855" max="14855" width="7.140625" style="1" customWidth="1"/>
    <col min="14856" max="14856" width="25.28515625" style="1" customWidth="1"/>
    <col min="14857" max="14857" width="19.7109375" style="1" customWidth="1"/>
    <col min="14858" max="15101" width="9.140625" style="1"/>
    <col min="15102" max="15102" width="5.7109375" style="1" bestFit="1" customWidth="1"/>
    <col min="15103" max="15103" width="45.28515625" style="1" customWidth="1"/>
    <col min="15104" max="15104" width="7.5703125" style="1" customWidth="1"/>
    <col min="15105" max="15105" width="11.85546875" style="1" customWidth="1"/>
    <col min="15106" max="15106" width="7.140625" style="1" customWidth="1"/>
    <col min="15107" max="15107" width="9.7109375" style="1" customWidth="1"/>
    <col min="15108" max="15108" width="17.42578125" style="1" customWidth="1"/>
    <col min="15109" max="15109" width="7.28515625" style="1" customWidth="1"/>
    <col min="15110" max="15110" width="28.140625" style="1" customWidth="1"/>
    <col min="15111" max="15111" width="7.140625" style="1" customWidth="1"/>
    <col min="15112" max="15112" width="25.28515625" style="1" customWidth="1"/>
    <col min="15113" max="15113" width="19.7109375" style="1" customWidth="1"/>
    <col min="15114" max="15357" width="9.140625" style="1"/>
    <col min="15358" max="15358" width="5.7109375" style="1" bestFit="1" customWidth="1"/>
    <col min="15359" max="15359" width="45.28515625" style="1" customWidth="1"/>
    <col min="15360" max="15360" width="7.5703125" style="1" customWidth="1"/>
    <col min="15361" max="15361" width="11.85546875" style="1" customWidth="1"/>
    <col min="15362" max="15362" width="7.140625" style="1" customWidth="1"/>
    <col min="15363" max="15363" width="9.7109375" style="1" customWidth="1"/>
    <col min="15364" max="15364" width="17.42578125" style="1" customWidth="1"/>
    <col min="15365" max="15365" width="7.28515625" style="1" customWidth="1"/>
    <col min="15366" max="15366" width="28.140625" style="1" customWidth="1"/>
    <col min="15367" max="15367" width="7.140625" style="1" customWidth="1"/>
    <col min="15368" max="15368" width="25.28515625" style="1" customWidth="1"/>
    <col min="15369" max="15369" width="19.7109375" style="1" customWidth="1"/>
    <col min="15370" max="15613" width="9.140625" style="1"/>
    <col min="15614" max="15614" width="5.7109375" style="1" bestFit="1" customWidth="1"/>
    <col min="15615" max="15615" width="45.28515625" style="1" customWidth="1"/>
    <col min="15616" max="15616" width="7.5703125" style="1" customWidth="1"/>
    <col min="15617" max="15617" width="11.85546875" style="1" customWidth="1"/>
    <col min="15618" max="15618" width="7.140625" style="1" customWidth="1"/>
    <col min="15619" max="15619" width="9.7109375" style="1" customWidth="1"/>
    <col min="15620" max="15620" width="17.42578125" style="1" customWidth="1"/>
    <col min="15621" max="15621" width="7.28515625" style="1" customWidth="1"/>
    <col min="15622" max="15622" width="28.140625" style="1" customWidth="1"/>
    <col min="15623" max="15623" width="7.140625" style="1" customWidth="1"/>
    <col min="15624" max="15624" width="25.28515625" style="1" customWidth="1"/>
    <col min="15625" max="15625" width="19.7109375" style="1" customWidth="1"/>
    <col min="15626" max="15869" width="9.140625" style="1"/>
    <col min="15870" max="15870" width="5.7109375" style="1" bestFit="1" customWidth="1"/>
    <col min="15871" max="15871" width="45.28515625" style="1" customWidth="1"/>
    <col min="15872" max="15872" width="7.5703125" style="1" customWidth="1"/>
    <col min="15873" max="15873" width="11.85546875" style="1" customWidth="1"/>
    <col min="15874" max="15874" width="7.140625" style="1" customWidth="1"/>
    <col min="15875" max="15875" width="9.7109375" style="1" customWidth="1"/>
    <col min="15876" max="15876" width="17.42578125" style="1" customWidth="1"/>
    <col min="15877" max="15877" width="7.28515625" style="1" customWidth="1"/>
    <col min="15878" max="15878" width="28.140625" style="1" customWidth="1"/>
    <col min="15879" max="15879" width="7.140625" style="1" customWidth="1"/>
    <col min="15880" max="15880" width="25.28515625" style="1" customWidth="1"/>
    <col min="15881" max="15881" width="19.7109375" style="1" customWidth="1"/>
    <col min="15882" max="16125" width="9.140625" style="1"/>
    <col min="16126" max="16126" width="5.7109375" style="1" bestFit="1" customWidth="1"/>
    <col min="16127" max="16127" width="45.28515625" style="1" customWidth="1"/>
    <col min="16128" max="16128" width="7.5703125" style="1" customWidth="1"/>
    <col min="16129" max="16129" width="11.85546875" style="1" customWidth="1"/>
    <col min="16130" max="16130" width="7.140625" style="1" customWidth="1"/>
    <col min="16131" max="16131" width="9.7109375" style="1" customWidth="1"/>
    <col min="16132" max="16132" width="17.42578125" style="1" customWidth="1"/>
    <col min="16133" max="16133" width="7.28515625" style="1" customWidth="1"/>
    <col min="16134" max="16134" width="28.140625" style="1" customWidth="1"/>
    <col min="16135" max="16135" width="7.140625" style="1" customWidth="1"/>
    <col min="16136" max="16136" width="25.28515625" style="1" customWidth="1"/>
    <col min="16137" max="16137" width="19.7109375" style="1" customWidth="1"/>
    <col min="16138" max="16384" width="9.140625" style="1"/>
  </cols>
  <sheetData>
    <row r="1" spans="1:15" customFormat="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63" t="s">
        <v>151</v>
      </c>
      <c r="L3" s="164"/>
    </row>
    <row r="4" spans="1:15" customFormat="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64"/>
      <c r="L4" s="164"/>
    </row>
    <row r="5" spans="1:15" customFormat="1" ht="20.25" x14ac:dyDescent="0.3">
      <c r="A5" s="1"/>
      <c r="B5" s="47" t="s">
        <v>0</v>
      </c>
      <c r="C5" s="48"/>
      <c r="D5" s="48"/>
      <c r="E5" s="48"/>
      <c r="F5" s="48"/>
      <c r="G5" s="48"/>
      <c r="H5" s="48"/>
      <c r="I5" s="48"/>
      <c r="J5" s="1"/>
      <c r="K5" s="1"/>
      <c r="L5" s="1"/>
    </row>
    <row r="6" spans="1:15" customFormat="1" ht="20.25" x14ac:dyDescent="0.3">
      <c r="A6" s="1"/>
      <c r="B6" s="47" t="s">
        <v>1</v>
      </c>
      <c r="C6" s="48"/>
      <c r="D6" s="48"/>
      <c r="E6" s="48"/>
      <c r="F6" s="48"/>
      <c r="G6" s="48"/>
      <c r="H6" s="48"/>
      <c r="I6" s="48"/>
      <c r="J6" s="1"/>
      <c r="K6" s="1"/>
      <c r="L6" s="1"/>
    </row>
    <row r="7" spans="1:15" customFormat="1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customFormat="1" ht="26.25" x14ac:dyDescent="0.4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6"/>
      <c r="O8" s="166"/>
    </row>
    <row r="9" spans="1:15" customFormat="1" ht="27.75" customHeight="1" x14ac:dyDescent="0.25">
      <c r="A9" s="167" t="s">
        <v>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  <row r="10" spans="1:15" ht="38.25" customHeight="1" x14ac:dyDescent="0.2">
      <c r="A10" s="168" t="s">
        <v>4</v>
      </c>
      <c r="B10" s="168" t="s">
        <v>5</v>
      </c>
      <c r="C10" s="169" t="s">
        <v>6</v>
      </c>
      <c r="D10" s="169"/>
      <c r="E10" s="169"/>
      <c r="F10" s="169"/>
      <c r="G10" s="169"/>
      <c r="H10" s="169" t="s">
        <v>7</v>
      </c>
      <c r="I10" s="169"/>
      <c r="J10" s="170" t="s">
        <v>8</v>
      </c>
      <c r="K10" s="170"/>
      <c r="L10" s="170" t="s">
        <v>148</v>
      </c>
    </row>
    <row r="11" spans="1:15" s="2" customFormat="1" ht="57" x14ac:dyDescent="0.2">
      <c r="A11" s="168"/>
      <c r="B11" s="168"/>
      <c r="C11" s="31" t="s">
        <v>9</v>
      </c>
      <c r="D11" s="31" t="s">
        <v>10</v>
      </c>
      <c r="E11" s="32" t="s">
        <v>11</v>
      </c>
      <c r="F11" s="33" t="s">
        <v>12</v>
      </c>
      <c r="G11" s="32" t="s">
        <v>13</v>
      </c>
      <c r="H11" s="32" t="s">
        <v>11</v>
      </c>
      <c r="I11" s="34" t="s">
        <v>13</v>
      </c>
      <c r="J11" s="30" t="s">
        <v>11</v>
      </c>
      <c r="K11" s="30" t="s">
        <v>13</v>
      </c>
      <c r="L11" s="170"/>
    </row>
    <row r="12" spans="1:15" ht="42" customHeight="1" x14ac:dyDescent="0.2">
      <c r="A12" s="36" t="s">
        <v>14</v>
      </c>
      <c r="B12" s="37" t="s">
        <v>15</v>
      </c>
      <c r="C12" s="37" t="s">
        <v>16</v>
      </c>
      <c r="D12" s="37" t="s">
        <v>17</v>
      </c>
      <c r="E12" s="37" t="s">
        <v>18</v>
      </c>
      <c r="F12" s="38" t="s">
        <v>19</v>
      </c>
      <c r="G12" s="37" t="s">
        <v>20</v>
      </c>
      <c r="H12" s="37" t="s">
        <v>21</v>
      </c>
      <c r="I12" s="37" t="s">
        <v>22</v>
      </c>
      <c r="J12" s="39" t="s">
        <v>147</v>
      </c>
      <c r="K12" s="40" t="s">
        <v>146</v>
      </c>
      <c r="L12" s="36" t="s">
        <v>149</v>
      </c>
    </row>
    <row r="13" spans="1:15" s="3" customFormat="1" ht="33.950000000000003" customHeight="1" x14ac:dyDescent="0.25">
      <c r="A13" s="35">
        <v>10</v>
      </c>
      <c r="B13" s="12" t="s">
        <v>30</v>
      </c>
      <c r="C13" s="19" t="s">
        <v>28</v>
      </c>
      <c r="D13" s="22">
        <v>23.9</v>
      </c>
      <c r="E13" s="23">
        <v>42</v>
      </c>
      <c r="F13" s="24">
        <v>0.23</v>
      </c>
      <c r="G13" s="25">
        <f t="shared" ref="G13:G18" si="0">D13*E13</f>
        <v>1003.8</v>
      </c>
      <c r="H13" s="23">
        <v>42</v>
      </c>
      <c r="I13" s="25">
        <f t="shared" ref="I13:I18" si="1">D13*H13</f>
        <v>1003.8</v>
      </c>
      <c r="J13" s="41">
        <f t="shared" ref="J13:J18" si="2">E13+H13</f>
        <v>84</v>
      </c>
      <c r="K13" s="42">
        <f t="shared" ref="K13:K18" si="3">G13+I13</f>
        <v>2007.6</v>
      </c>
      <c r="L13" s="41"/>
    </row>
    <row r="14" spans="1:15" s="3" customFormat="1" ht="33.950000000000003" customHeight="1" x14ac:dyDescent="0.25">
      <c r="A14" s="35">
        <v>12</v>
      </c>
      <c r="B14" s="12" t="s">
        <v>127</v>
      </c>
      <c r="C14" s="19" t="s">
        <v>28</v>
      </c>
      <c r="D14" s="22">
        <v>8.5</v>
      </c>
      <c r="E14" s="23">
        <v>685</v>
      </c>
      <c r="F14" s="24">
        <v>0.23</v>
      </c>
      <c r="G14" s="25">
        <f t="shared" si="0"/>
        <v>5822.5</v>
      </c>
      <c r="H14" s="23">
        <v>685</v>
      </c>
      <c r="I14" s="25">
        <f t="shared" si="1"/>
        <v>5822.5</v>
      </c>
      <c r="J14" s="41">
        <f t="shared" si="2"/>
        <v>1370</v>
      </c>
      <c r="K14" s="42">
        <f t="shared" si="3"/>
        <v>11645</v>
      </c>
      <c r="L14" s="41"/>
    </row>
    <row r="15" spans="1:15" s="3" customFormat="1" ht="33.950000000000003" customHeight="1" x14ac:dyDescent="0.25">
      <c r="A15" s="35">
        <v>13</v>
      </c>
      <c r="B15" s="12" t="s">
        <v>128</v>
      </c>
      <c r="C15" s="19" t="s">
        <v>28</v>
      </c>
      <c r="D15" s="22">
        <v>10.9</v>
      </c>
      <c r="E15" s="23">
        <v>1585</v>
      </c>
      <c r="F15" s="24">
        <v>0.23</v>
      </c>
      <c r="G15" s="25">
        <f t="shared" si="0"/>
        <v>17276.5</v>
      </c>
      <c r="H15" s="23">
        <v>1585</v>
      </c>
      <c r="I15" s="25">
        <f t="shared" si="1"/>
        <v>17276.5</v>
      </c>
      <c r="J15" s="41">
        <f t="shared" si="2"/>
        <v>3170</v>
      </c>
      <c r="K15" s="42">
        <f t="shared" si="3"/>
        <v>34553</v>
      </c>
      <c r="L15" s="41"/>
    </row>
    <row r="16" spans="1:15" s="3" customFormat="1" ht="33.950000000000003" customHeight="1" x14ac:dyDescent="0.25">
      <c r="A16" s="35">
        <v>41</v>
      </c>
      <c r="B16" s="11" t="s">
        <v>42</v>
      </c>
      <c r="C16" s="19" t="s">
        <v>28</v>
      </c>
      <c r="D16" s="22">
        <v>4.5</v>
      </c>
      <c r="E16" s="23">
        <v>1390</v>
      </c>
      <c r="F16" s="24">
        <v>0.23</v>
      </c>
      <c r="G16" s="25">
        <f t="shared" si="0"/>
        <v>6255</v>
      </c>
      <c r="H16" s="23">
        <v>1390</v>
      </c>
      <c r="I16" s="25">
        <f t="shared" si="1"/>
        <v>6255</v>
      </c>
      <c r="J16" s="41">
        <f t="shared" si="2"/>
        <v>2780</v>
      </c>
      <c r="K16" s="42">
        <f t="shared" si="3"/>
        <v>12510</v>
      </c>
      <c r="L16" s="41"/>
    </row>
    <row r="17" spans="1:18" s="3" customFormat="1" ht="33.950000000000003" customHeight="1" x14ac:dyDescent="0.25">
      <c r="A17" s="35">
        <v>56</v>
      </c>
      <c r="B17" s="11" t="s">
        <v>50</v>
      </c>
      <c r="C17" s="17" t="s">
        <v>23</v>
      </c>
      <c r="D17" s="22">
        <v>13.5</v>
      </c>
      <c r="E17" s="23">
        <v>43</v>
      </c>
      <c r="F17" s="24">
        <v>0.23</v>
      </c>
      <c r="G17" s="25">
        <f t="shared" si="0"/>
        <v>580.5</v>
      </c>
      <c r="H17" s="23">
        <v>42</v>
      </c>
      <c r="I17" s="25">
        <f t="shared" si="1"/>
        <v>567</v>
      </c>
      <c r="J17" s="41">
        <f t="shared" si="2"/>
        <v>85</v>
      </c>
      <c r="K17" s="42">
        <f t="shared" si="3"/>
        <v>1147.5</v>
      </c>
      <c r="L17" s="41"/>
    </row>
    <row r="18" spans="1:18" s="3" customFormat="1" ht="33.950000000000003" customHeight="1" thickBot="1" x14ac:dyDescent="0.3">
      <c r="A18" s="35">
        <v>58</v>
      </c>
      <c r="B18" s="11" t="s">
        <v>117</v>
      </c>
      <c r="C18" s="17" t="s">
        <v>23</v>
      </c>
      <c r="D18" s="22">
        <v>37.619999999999997</v>
      </c>
      <c r="E18" s="23">
        <v>14</v>
      </c>
      <c r="F18" s="24">
        <v>0.23</v>
      </c>
      <c r="G18" s="25">
        <f t="shared" si="0"/>
        <v>526.67999999999995</v>
      </c>
      <c r="H18" s="23">
        <v>14</v>
      </c>
      <c r="I18" s="25">
        <f t="shared" si="1"/>
        <v>526.67999999999995</v>
      </c>
      <c r="J18" s="41">
        <f t="shared" si="2"/>
        <v>28</v>
      </c>
      <c r="K18" s="42">
        <f t="shared" si="3"/>
        <v>1053.3599999999999</v>
      </c>
      <c r="L18" s="41"/>
    </row>
    <row r="19" spans="1:18" s="3" customFormat="1" ht="29.25" customHeight="1" thickBot="1" x14ac:dyDescent="0.3">
      <c r="A19" s="171" t="s">
        <v>98</v>
      </c>
      <c r="B19" s="171"/>
      <c r="C19" s="171"/>
      <c r="D19" s="171"/>
      <c r="E19" s="171"/>
      <c r="F19" s="172"/>
      <c r="G19" s="45">
        <f>SUM(G13:G18)</f>
        <v>31464.98</v>
      </c>
      <c r="H19" s="46"/>
      <c r="I19" s="45">
        <f>SUM(I13:I18)</f>
        <v>31451.48</v>
      </c>
      <c r="K19" s="45">
        <f>SUM(K13:K18)</f>
        <v>62916.46</v>
      </c>
    </row>
    <row r="20" spans="1:18" s="3" customFormat="1" ht="18" x14ac:dyDescent="0.25">
      <c r="E20" s="4"/>
      <c r="F20" s="5"/>
      <c r="G20" s="4"/>
      <c r="H20" s="4"/>
      <c r="I20" s="4"/>
    </row>
    <row r="21" spans="1:18" s="3" customFormat="1" ht="18" x14ac:dyDescent="0.25">
      <c r="E21" s="4"/>
      <c r="F21" s="5"/>
      <c r="G21" s="4"/>
      <c r="H21" s="4"/>
      <c r="I21" s="4"/>
    </row>
    <row r="22" spans="1:18" s="6" customFormat="1" ht="21" x14ac:dyDescent="0.35">
      <c r="A22" s="49"/>
      <c r="B22" s="62" t="s">
        <v>152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8" customFormat="1" ht="15.75" x14ac:dyDescent="0.25">
      <c r="B23" s="68"/>
      <c r="C23" s="69"/>
      <c r="D23" s="54"/>
      <c r="E23" s="70"/>
      <c r="F23" s="56"/>
      <c r="G23" s="71"/>
      <c r="H23" s="57"/>
      <c r="I23" s="1"/>
      <c r="J23" s="1"/>
      <c r="K23" s="1"/>
      <c r="L23" s="1"/>
    </row>
    <row r="24" spans="1:18" customFormat="1" ht="15.75" x14ac:dyDescent="0.25">
      <c r="B24" s="68"/>
      <c r="C24" s="69"/>
      <c r="D24" s="54"/>
      <c r="E24" s="70"/>
      <c r="F24" s="56"/>
      <c r="G24" s="71"/>
      <c r="H24" s="57"/>
      <c r="I24" s="1"/>
      <c r="J24" s="1"/>
      <c r="K24" s="163" t="s">
        <v>150</v>
      </c>
      <c r="L24" s="164"/>
    </row>
    <row r="25" spans="1:18" customFormat="1" ht="15" customHeight="1" x14ac:dyDescent="0.25">
      <c r="B25" s="68"/>
      <c r="C25" s="69"/>
      <c r="D25" s="54"/>
      <c r="E25" s="70"/>
      <c r="F25" s="56"/>
      <c r="G25" s="71"/>
      <c r="H25" s="57"/>
      <c r="I25" s="51"/>
      <c r="J25" s="7"/>
      <c r="K25" s="164"/>
      <c r="L25" s="164"/>
    </row>
    <row r="26" spans="1:18" customFormat="1" ht="15" customHeight="1" x14ac:dyDescent="0.25">
      <c r="B26" s="58"/>
      <c r="C26" s="53"/>
      <c r="D26" s="54"/>
      <c r="E26" s="55"/>
      <c r="F26" s="56"/>
      <c r="G26" s="57"/>
      <c r="H26" s="57"/>
      <c r="I26" s="51"/>
      <c r="J26" s="7"/>
      <c r="K26" s="164"/>
      <c r="L26" s="164"/>
      <c r="O26" s="143"/>
      <c r="P26" s="143"/>
      <c r="Q26" s="143"/>
      <c r="R26" s="143"/>
    </row>
    <row r="27" spans="1:18" customFormat="1" ht="15" customHeight="1" x14ac:dyDescent="0.25">
      <c r="B27" s="52"/>
      <c r="C27" s="53"/>
      <c r="D27" s="54"/>
      <c r="E27" s="55"/>
      <c r="F27" s="56"/>
      <c r="G27" s="57"/>
      <c r="H27" s="57"/>
      <c r="I27" s="51"/>
      <c r="J27" s="7"/>
      <c r="K27" s="164"/>
      <c r="L27" s="164"/>
      <c r="O27" s="143"/>
      <c r="P27" s="143"/>
      <c r="Q27" s="143"/>
      <c r="R27" s="143"/>
    </row>
    <row r="28" spans="1:18" customFormat="1" ht="15" customHeight="1" x14ac:dyDescent="0.25">
      <c r="B28" s="52"/>
      <c r="C28" s="53"/>
      <c r="D28" s="54"/>
      <c r="E28" s="55"/>
      <c r="F28" s="56"/>
      <c r="G28" s="53"/>
      <c r="H28" s="57"/>
      <c r="I28" s="51"/>
      <c r="J28" s="7"/>
      <c r="K28" s="164"/>
      <c r="L28" s="164"/>
      <c r="O28" s="143"/>
      <c r="P28" s="143"/>
      <c r="Q28" s="143"/>
      <c r="R28" s="143"/>
    </row>
    <row r="29" spans="1:18" customFormat="1" ht="15" customHeight="1" x14ac:dyDescent="0.25">
      <c r="B29" s="58"/>
      <c r="C29" s="53"/>
      <c r="D29" s="54"/>
      <c r="E29" s="55"/>
      <c r="F29" s="141"/>
      <c r="G29" s="141"/>
      <c r="H29" s="141"/>
      <c r="I29" s="51"/>
      <c r="J29" s="7"/>
      <c r="K29" s="164"/>
      <c r="L29" s="164"/>
      <c r="O29" s="143"/>
      <c r="P29" s="143"/>
      <c r="Q29" s="143"/>
      <c r="R29" s="143"/>
    </row>
    <row r="30" spans="1:18" customFormat="1" ht="15" customHeight="1" x14ac:dyDescent="0.25">
      <c r="B30" s="58"/>
      <c r="C30" s="53"/>
      <c r="D30" s="54"/>
      <c r="E30" s="55"/>
      <c r="F30" s="59"/>
      <c r="G30" s="60"/>
      <c r="H30" s="60"/>
      <c r="I30" s="51"/>
      <c r="J30" s="1"/>
      <c r="K30" s="164"/>
      <c r="L30" s="164"/>
      <c r="O30" s="143"/>
      <c r="P30" s="143"/>
      <c r="Q30" s="143"/>
      <c r="R30" s="143"/>
    </row>
    <row r="31" spans="1:18" customFormat="1" ht="15" x14ac:dyDescent="0.25">
      <c r="A31" s="61"/>
      <c r="B31" s="62"/>
      <c r="C31" s="63"/>
      <c r="D31" s="64"/>
      <c r="E31" s="65"/>
      <c r="F31" s="66"/>
      <c r="G31" s="67"/>
      <c r="H31" s="57"/>
    </row>
  </sheetData>
  <mergeCells count="14">
    <mergeCell ref="A19:F19"/>
    <mergeCell ref="K24:L30"/>
    <mergeCell ref="O26:R30"/>
    <mergeCell ref="F29:H29"/>
    <mergeCell ref="K3:L4"/>
    <mergeCell ref="A8:L8"/>
    <mergeCell ref="M8:O8"/>
    <mergeCell ref="A9:L9"/>
    <mergeCell ref="A10:A11"/>
    <mergeCell ref="B10:B11"/>
    <mergeCell ref="C10:G10"/>
    <mergeCell ref="H10:I10"/>
    <mergeCell ref="J10:K10"/>
    <mergeCell ref="L10:L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5227DC4F-70BB-445C-93CF-3453F48C77D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szacunkowy</vt:lpstr>
      <vt:lpstr>kalkulacyjny</vt:lpstr>
      <vt:lpstr>8%</vt:lpstr>
      <vt:lpstr>23%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2022-04-01T06:26:51Z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a4babe5c-908b-4e6f-af14-4d4b90d6d78c</vt:lpwstr>
  </property>
  <property fmtid="{D5CDD505-2E9C-101B-9397-08002B2CF9AE}" pid="3" name="bjSaver">
    <vt:lpwstr>Z0dGpBR/aFz8ZhI7VVaVVl2vInumW5Tu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