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N:\WPAiZP\1_PLANOWANIE\WSZYSTKO_2024\POSTĘPOWANIA PRZETARGOWE 2024\Zakup_i_dystrybucja_ gazu_2025-2028\II_POSTĘPOWANIE\2_Dokumentacja_22.11.2024 r\"/>
    </mc:Choice>
  </mc:AlternateContent>
  <xr:revisionPtr revIDLastSave="0" documentId="13_ncr:1_{695B7CBD-07A0-4C15-9E52-F5AC416AC073}" xr6:coauthVersionLast="47" xr6:coauthVersionMax="47" xr10:uidLastSave="{00000000-0000-0000-0000-000000000000}"/>
  <bookViews>
    <workbookView xWindow="-120" yWindow="-120" windowWidth="29040" windowHeight="15720" xr2:uid="{AB09425B-C83D-4A81-A7A5-D1780D50D0B0}"/>
  </bookViews>
  <sheets>
    <sheet name="Arkusz1" sheetId="1" r:id="rId1"/>
  </sheets>
  <definedNames>
    <definedName name="_xlnm.Print_Area" localSheetId="0">Arkusz1!$A$1:$S$56</definedName>
  </definedNames>
  <calcPr calcId="191029"/>
  <customWorkbookViews>
    <customWorkbookView name="Jaśkiewicz Łukasz - Widok osobisty" guid="{B77C0863-9721-47BE-AF0E-DC8040DD2970}" mergeInterval="0" personalView="1" maximized="1" xWindow="-8" yWindow="-8" windowWidth="1936" windowHeight="1048" activeSheetId="1"/>
    <customWorkbookView name="Nowakowska Iwona - Widok osobisty" guid="{AFCB6D57-4867-4010-94E0-EC3F3A43665F}" mergeInterval="0" personalView="1" maximized="1" xWindow="-8" yWindow="-8" windowWidth="1936" windowHeight="1048" activeSheetId="1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1" i="1" l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20" i="1"/>
  <c r="Q34" i="1"/>
  <c r="R34" i="1" s="1"/>
  <c r="Q40" i="1" l="1"/>
  <c r="R40" i="1" s="1"/>
  <c r="Q33" i="1"/>
  <c r="R33" i="1" s="1"/>
  <c r="Q32" i="1"/>
  <c r="R32" i="1" s="1"/>
  <c r="Q20" i="1"/>
  <c r="Q43" i="1" l="1"/>
  <c r="R43" i="1" s="1"/>
  <c r="Q42" i="1"/>
  <c r="R42" i="1" s="1"/>
  <c r="Q41" i="1"/>
  <c r="R41" i="1" s="1"/>
  <c r="Q39" i="1"/>
  <c r="R39" i="1" s="1"/>
  <c r="Q38" i="1"/>
  <c r="R38" i="1" s="1"/>
  <c r="Q37" i="1"/>
  <c r="R37" i="1" s="1"/>
  <c r="Q36" i="1"/>
  <c r="R36" i="1" s="1"/>
  <c r="Q35" i="1"/>
  <c r="R35" i="1" s="1"/>
  <c r="Q31" i="1"/>
  <c r="R31" i="1" s="1"/>
  <c r="Q30" i="1"/>
  <c r="R30" i="1" s="1"/>
  <c r="Q29" i="1"/>
  <c r="R29" i="1" s="1"/>
  <c r="Q28" i="1"/>
  <c r="R28" i="1" s="1"/>
  <c r="Q27" i="1"/>
  <c r="R27" i="1" s="1"/>
  <c r="Q26" i="1"/>
  <c r="R26" i="1" s="1"/>
  <c r="Q25" i="1"/>
  <c r="R25" i="1" s="1"/>
  <c r="Q24" i="1"/>
  <c r="R24" i="1" s="1"/>
  <c r="Q23" i="1"/>
  <c r="R23" i="1" s="1"/>
  <c r="Q22" i="1"/>
  <c r="R22" i="1" s="1"/>
  <c r="Q21" i="1"/>
  <c r="R20" i="1"/>
  <c r="R21" i="1" l="1"/>
  <c r="K44" i="1"/>
  <c r="Q44" i="1" l="1"/>
  <c r="R44" i="1"/>
</calcChain>
</file>

<file path=xl/sharedStrings.xml><?xml version="1.0" encoding="utf-8"?>
<sst xmlns="http://schemas.openxmlformats.org/spreadsheetml/2006/main" count="264" uniqueCount="177">
  <si>
    <t>FORMULARZ CENOWY</t>
  </si>
  <si>
    <t>C = (CP*LM)+(PZ*CZ)+(CD*LM)+(CO*PZ)</t>
  </si>
  <si>
    <t xml:space="preserve">gdzie: </t>
  </si>
  <si>
    <r>
      <t xml:space="preserve">C - </t>
    </r>
    <r>
      <rPr>
        <sz val="10"/>
        <rFont val="Calibri"/>
        <family val="2"/>
        <charset val="238"/>
        <scheme val="minor"/>
      </rPr>
      <t>oznacza cenę netto zamówienia za dostarczone paliwo gazowe do wymienionego obiektu (zł),</t>
    </r>
  </si>
  <si>
    <r>
      <t xml:space="preserve">CZ - </t>
    </r>
    <r>
      <rPr>
        <sz val="10"/>
        <rFont val="Calibri"/>
        <family val="2"/>
        <charset val="238"/>
        <scheme val="minor"/>
      </rPr>
      <t>oznacza cenę jednostkową za paliwo gazowe zamówioną dla wymienionego obiektu (zł/kWh),</t>
    </r>
  </si>
  <si>
    <r>
      <t xml:space="preserve">CP - </t>
    </r>
    <r>
      <rPr>
        <sz val="10"/>
        <rFont val="Calibri"/>
        <family val="2"/>
        <charset val="238"/>
        <scheme val="minor"/>
      </rPr>
      <t>oznacza stawkę opłaty abonamentowej dla wymienionego obiektu (zł/miesiąc),</t>
    </r>
  </si>
  <si>
    <r>
      <t xml:space="preserve">LM - </t>
    </r>
    <r>
      <rPr>
        <sz val="10"/>
        <rFont val="Calibri"/>
        <family val="2"/>
        <charset val="238"/>
        <scheme val="minor"/>
      </rPr>
      <t>oznacza liczbę miesięcy obowiązywania umowy dla wymienionego obiektu,</t>
    </r>
  </si>
  <si>
    <r>
      <t xml:space="preserve">PZ - </t>
    </r>
    <r>
      <rPr>
        <sz val="10"/>
        <rFont val="Calibri"/>
        <family val="2"/>
        <charset val="238"/>
        <scheme val="minor"/>
      </rPr>
      <t>oznacza planowane zużycie paliwa gazowego dla wymienionego obiektu</t>
    </r>
    <r>
      <rPr>
        <b/>
        <sz val="10"/>
        <rFont val="Calibri"/>
        <family val="2"/>
        <charset val="238"/>
        <scheme val="minor"/>
      </rPr>
      <t xml:space="preserve"> </t>
    </r>
    <r>
      <rPr>
        <sz val="10"/>
        <rFont val="Calibri"/>
        <family val="2"/>
        <charset val="238"/>
        <scheme val="minor"/>
      </rPr>
      <t>w okresie obowiązywania umowy,</t>
    </r>
  </si>
  <si>
    <r>
      <t xml:space="preserve">CO -  </t>
    </r>
    <r>
      <rPr>
        <sz val="10"/>
        <rFont val="Calibri"/>
        <family val="2"/>
        <charset val="238"/>
        <scheme val="minor"/>
      </rPr>
      <t>oznacza stawkę opłaty sieciowej zmiennej dla wymienionego obiektu (zł/kWh).</t>
    </r>
  </si>
  <si>
    <t>Lp.</t>
  </si>
  <si>
    <t>Nazwa szkoły/placówki oświatowej</t>
  </si>
  <si>
    <t>Miejscowość</t>
  </si>
  <si>
    <t>Kod pocztowy</t>
  </si>
  <si>
    <t>Adres punktu poboru (ulica, nr)</t>
  </si>
  <si>
    <t>Nr punktu poboru</t>
  </si>
  <si>
    <t>Nr gazomierza</t>
  </si>
  <si>
    <t>Grupa taryfowa</t>
  </si>
  <si>
    <t>Moc umowna w kWh</t>
  </si>
  <si>
    <t>Szacunkowe zużycie gazu w okresie 12-cy w kWh</t>
  </si>
  <si>
    <t>Szacunkowe zużycie w kWh w okresie trwania umowy*</t>
  </si>
  <si>
    <t>Cena jednostkowa netto 
(do 5 miejsc po przecinku)</t>
  </si>
  <si>
    <t>Opłata abonamentowa 
(m-c)</t>
  </si>
  <si>
    <t>Opłata sieciowa stała</t>
  </si>
  <si>
    <t>Opłata sieciowa zmienna</t>
  </si>
  <si>
    <t xml:space="preserve">Cena netto 
(2 miejsca po przecinku) </t>
  </si>
  <si>
    <t>Data, od której będzie obowiązywała Umowa</t>
  </si>
  <si>
    <t>PZ</t>
  </si>
  <si>
    <t>LM</t>
  </si>
  <si>
    <t>CZ</t>
  </si>
  <si>
    <t>CP</t>
  </si>
  <si>
    <t>CD</t>
  </si>
  <si>
    <t>CO</t>
  </si>
  <si>
    <t>C</t>
  </si>
  <si>
    <t>Wc</t>
  </si>
  <si>
    <t>Warszawa</t>
  </si>
  <si>
    <t>do 110</t>
  </si>
  <si>
    <t xml:space="preserve"> do 110</t>
  </si>
  <si>
    <t>RAZEM:</t>
  </si>
  <si>
    <r>
      <rPr>
        <b/>
        <u/>
        <sz val="14"/>
        <rFont val="Calibri"/>
        <family val="2"/>
        <charset val="238"/>
        <scheme val="minor"/>
      </rPr>
      <t>Łączne koszty związane z realizacją zamówienia</t>
    </r>
    <r>
      <rPr>
        <b/>
        <sz val="14"/>
        <rFont val="Calibri"/>
        <family val="2"/>
        <charset val="238"/>
        <scheme val="minor"/>
      </rPr>
      <t xml:space="preserve">: </t>
    </r>
  </si>
  <si>
    <t>1. Cena oferty netto: ….................................................... zł, słownie: …....................................................................................................................</t>
  </si>
  <si>
    <t xml:space="preserve">2. Cena oferty brutto: ….................................................. zł, słownie: ……................................................................................................................. </t>
  </si>
  <si>
    <t>3. W tym podatek VAT 23%:  ….......................................zł, słownie: ….....................................................................................................................</t>
  </si>
  <si>
    <t>WARTOŚĆ   NETTO,   BRUTTO   ORAZ  VAT  NALEŻY   PRZENIEŚĆ   DO   OFERTY</t>
  </si>
  <si>
    <t>Miejscowość: _________________________, data: _________________________</t>
  </si>
  <si>
    <t>Formularz cenowy składany jest, pod rygorem nieważności, w formie elektronicznej lub w postaci elektronicznej opatrzonej podpisem zaufanym lub podpisem osobistym wraz z ofertą.</t>
  </si>
  <si>
    <r>
      <rPr>
        <b/>
        <u/>
        <sz val="14"/>
        <color rgb="FFFF0000"/>
        <rFont val="Calibri"/>
        <family val="2"/>
        <charset val="238"/>
        <scheme val="minor"/>
      </rPr>
      <t>Do oferty należy dołączyć wypełniony i podpisany poniższy szczegółowy formularz cenowy wraz z jego wersją elektroniczną w formacie możliwym do odczytania w programie EXCEL</t>
    </r>
    <r>
      <rPr>
        <b/>
        <sz val="14"/>
        <color rgb="FFFF0000"/>
        <rFont val="Calibri"/>
        <family val="2"/>
        <charset val="238"/>
        <scheme val="minor"/>
      </rPr>
      <t>.</t>
    </r>
  </si>
  <si>
    <t>Na niniejszą cenę całkowitą brutto składają się następujące elementy składowe wynikające z niżej przedstawionego wzoru:</t>
  </si>
  <si>
    <t>Przedszkole nr 164</t>
  </si>
  <si>
    <t>Przedszkole nr 165</t>
  </si>
  <si>
    <t>Przedszkole nr 167</t>
  </si>
  <si>
    <t>Przedszkole nr 169</t>
  </si>
  <si>
    <t>Przedszkole nr 171</t>
  </si>
  <si>
    <t>Przedszkole nr 173</t>
  </si>
  <si>
    <t>Przedszkole nr 174</t>
  </si>
  <si>
    <t>Przedszkole nr 183</t>
  </si>
  <si>
    <t>Przedszkole nr 184</t>
  </si>
  <si>
    <t>Przedszkole z Oddziałami Integracyjnymi nr 185</t>
  </si>
  <si>
    <t>Przedszkole nr 186</t>
  </si>
  <si>
    <t>Przedszkole nr 217</t>
  </si>
  <si>
    <t>VIII Liceum Ogólnokształcące im. Władysława IV</t>
  </si>
  <si>
    <t>Szkoła Podstawowa nr 50 im. Krókowej Jadwigi</t>
  </si>
  <si>
    <t>LXXVI Liceum Ogólnokształcące im. Marszałka Józefa Piłsudskiego</t>
  </si>
  <si>
    <t>Zespół Szkól nr 14</t>
  </si>
  <si>
    <t>Zespół Szkół nr 73</t>
  </si>
  <si>
    <t xml:space="preserve">03-481 </t>
  </si>
  <si>
    <t>PGNiG: BW-2.12T; OSD: W-2.1_WA</t>
  </si>
  <si>
    <t>03-461</t>
  </si>
  <si>
    <t>Ratuszowa 8A</t>
  </si>
  <si>
    <t>03-433</t>
  </si>
  <si>
    <t>Strzelecka 16</t>
  </si>
  <si>
    <t>PGNiG: BW-1.1; OSD: W-1.1_WA</t>
  </si>
  <si>
    <t>03-455</t>
  </si>
  <si>
    <t>Namysłowska 11</t>
  </si>
  <si>
    <t>PGNiG: BW-2.1; OSD: W-2.1_WA</t>
  </si>
  <si>
    <t>03-418</t>
  </si>
  <si>
    <t>PGNiG: BW-4, OSD: W-4_WA</t>
  </si>
  <si>
    <t>03-477</t>
  </si>
  <si>
    <t>03-742</t>
  </si>
  <si>
    <t>Markowska 8</t>
  </si>
  <si>
    <t>03-713</t>
  </si>
  <si>
    <t>Wrzesińska 10</t>
  </si>
  <si>
    <t>PGNiG: BW-3.12T; OSD: W-3.6_WA</t>
  </si>
  <si>
    <t>03-407</t>
  </si>
  <si>
    <t>Ratuszowa 21</t>
  </si>
  <si>
    <t>PGNiG: BW-3.6; OSD: W-3.6_WA</t>
  </si>
  <si>
    <t>03-755</t>
  </si>
  <si>
    <t>Wołomińska 56</t>
  </si>
  <si>
    <t>Wołomińska 12/18</t>
  </si>
  <si>
    <t>PGNiG: BW-2.1, OSD: W-2.1_WA</t>
  </si>
  <si>
    <t>03-772</t>
  </si>
  <si>
    <t>Kawęczyńska 2</t>
  </si>
  <si>
    <t>03-721</t>
  </si>
  <si>
    <t>Jagiellońska 7</t>
  </si>
  <si>
    <t>03-741</t>
  </si>
  <si>
    <t>Białostocka 10/18</t>
  </si>
  <si>
    <t xml:space="preserve">03-438 </t>
  </si>
  <si>
    <t>Kowieńska 12/20</t>
  </si>
  <si>
    <t>03-472</t>
  </si>
  <si>
    <t>Namysłowska 1</t>
  </si>
  <si>
    <t>Szkoła Podstawowa z Oddziałami Integracyjnymi nr 354 
im. Adama Asnyka</t>
  </si>
  <si>
    <t>Otwocka 3</t>
  </si>
  <si>
    <t>PGNiG: BW-3.12T, OSD: W-3.6_WA</t>
  </si>
  <si>
    <t>Szkoła Podstawowa nr 395 im. Rotmistrza Witolda Pileckiego</t>
  </si>
  <si>
    <t xml:space="preserve">03-709 </t>
  </si>
  <si>
    <t>Karola Szymanowskiego 5A</t>
  </si>
  <si>
    <t>Karola Szymanowskiego 4A</t>
  </si>
  <si>
    <t>Józefa Sierakowskiego 9</t>
  </si>
  <si>
    <t>03-719</t>
  </si>
  <si>
    <t>Jagiellońska 38</t>
  </si>
  <si>
    <t>03-432</t>
  </si>
  <si>
    <t>Kowelska 1</t>
  </si>
  <si>
    <t>03-481</t>
  </si>
  <si>
    <t>Józefa Szanajcy 17/19</t>
  </si>
  <si>
    <t>03-480</t>
  </si>
  <si>
    <t>Wenantego Burdzińskiego 4</t>
  </si>
  <si>
    <t>Józefa Szanajcy 12</t>
  </si>
  <si>
    <t>Bertolta Brechta 8</t>
  </si>
  <si>
    <t>Szkoła Podstawowa nr 258 im. Jakuba Jasińskiego</t>
  </si>
  <si>
    <t xml:space="preserve">Filia Szkoły Podstawowej nr 258 </t>
  </si>
  <si>
    <t>Szkoła Podstawowa nr 127 im. Henryka Sienkiewicza</t>
  </si>
  <si>
    <t>Równa 2</t>
  </si>
  <si>
    <t>8018590365500067432993</t>
  </si>
  <si>
    <t>8018590365500066739130</t>
  </si>
  <si>
    <t>8018590365500060985373</t>
  </si>
  <si>
    <t>8018590365500060134368</t>
  </si>
  <si>
    <t>8018590365500066587533</t>
  </si>
  <si>
    <t>8018590365500064889844</t>
  </si>
  <si>
    <t>8018590365500054454342</t>
  </si>
  <si>
    <t>8018590365500063469207</t>
  </si>
  <si>
    <t>8018590365500068818925</t>
  </si>
  <si>
    <t>8018590365500063779368</t>
  </si>
  <si>
    <t>8018590365500065469564</t>
  </si>
  <si>
    <t>8018590365500066445727</t>
  </si>
  <si>
    <t>8018590365500065074782</t>
  </si>
  <si>
    <t>8018590365500056373870</t>
  </si>
  <si>
    <t>8018590365500069682761</t>
  </si>
  <si>
    <t>8018590365500069774473</t>
  </si>
  <si>
    <t>8018590365500063158514</t>
  </si>
  <si>
    <t>8018590365500065659767</t>
  </si>
  <si>
    <t>8018590365500064672521</t>
  </si>
  <si>
    <t>8018590365500065806192</t>
  </si>
  <si>
    <t>8018590365500062814770</t>
  </si>
  <si>
    <t>Szkoła Podstawowa z Oddziałami Integracyjnymi nr 73 im. Króla Stefana Batorego</t>
  </si>
  <si>
    <t>Szkoła Podstawowa z Oddziałami Integracyjnymi nr 30 im. Powstańców 1863 roku</t>
  </si>
  <si>
    <t>8018590365500064058912</t>
  </si>
  <si>
    <t>8018590365500055680092</t>
  </si>
  <si>
    <t>8018590365500069847108</t>
  </si>
  <si>
    <t>XM2204631625</t>
  </si>
  <si>
    <t>XM1802045040</t>
  </si>
  <si>
    <t>XM1902069386</t>
  </si>
  <si>
    <t>XM2103711445</t>
  </si>
  <si>
    <t>XM2304956798</t>
  </si>
  <si>
    <t>XI1801088545</t>
  </si>
  <si>
    <t>XM2103924428</t>
  </si>
  <si>
    <t>XM2002630791</t>
  </si>
  <si>
    <t>XM0200042847</t>
  </si>
  <si>
    <t>XM0100078416</t>
  </si>
  <si>
    <t>XM1902059338</t>
  </si>
  <si>
    <t>XM2204452044</t>
  </si>
  <si>
    <t>XM1500827938</t>
  </si>
  <si>
    <t>XK1532212128</t>
  </si>
  <si>
    <t>XM1500626502</t>
  </si>
  <si>
    <t>XM1300210094</t>
  </si>
  <si>
    <t>XI1901334169</t>
  </si>
  <si>
    <t>XM2204232192</t>
  </si>
  <si>
    <t>XM2103949824</t>
  </si>
  <si>
    <t>XM0800043378</t>
  </si>
  <si>
    <t>03-759</t>
  </si>
  <si>
    <t>01.01.2025</t>
  </si>
  <si>
    <r>
      <t xml:space="preserve">CD - </t>
    </r>
    <r>
      <rPr>
        <sz val="10"/>
        <rFont val="Calibri"/>
        <family val="2"/>
        <charset val="238"/>
        <scheme val="minor"/>
      </rPr>
      <t>oznacza stawkę opłaty sieciowej stałej paliwa gazowego dostarczonego dla wymienionego obiektu (zł/m-c) w grupie taryfowej od W-1.1 do W-4,</t>
    </r>
  </si>
  <si>
    <t>XM1500626486</t>
  </si>
  <si>
    <t>XM1801983587</t>
  </si>
  <si>
    <t>XM1500626482
XM2204197297</t>
  </si>
  <si>
    <t>XM2305064342</t>
  </si>
  <si>
    <r>
      <rPr>
        <b/>
        <i/>
        <sz val="8"/>
        <rFont val="Calibri"/>
        <family val="2"/>
        <charset val="238"/>
        <scheme val="minor"/>
      </rPr>
      <t xml:space="preserve">Załącznik nr 1 </t>
    </r>
    <r>
      <rPr>
        <i/>
        <sz val="8"/>
        <rFont val="Calibri"/>
        <family val="2"/>
        <charset val="238"/>
        <scheme val="minor"/>
      </rPr>
      <t>do Specyfikacji Warunków Zamówienia do postępowania o udzielenie warunków zamówienia p.n.:"Zakup paliwa gazowego, obejmujący dystrybucję i zakup gazu dla szkół i placówek oświatowych w Dzielnicy Praga-Północ m.st. Warszawy na okres od 1 stycznia 2025 r. do 31 grudnia 2026 r."</t>
    </r>
  </si>
  <si>
    <t>Okres w miesiącach, na jaki zostanie zawarta umowa (01.01.2025 r. - 31.12.2026 r.)</t>
  </si>
  <si>
    <t xml:space="preserve">Cena brutto
cała umowa /24 m-ce/
(2 miejsca po przecinku) 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</si>
</sst>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* #,##0\ _z_ł_-;\-* #,##0\ _z_ł_-;_-* &quot;-&quot;\ _z_ł_-;_-@_-"/>
    <numFmt numFmtId="165" formatCode="_-* #,##0\ _z_ł_-;\-* #,##0\ _z_ł_-;_-* &quot;-&quot;??\ _z_ł_-;_-@_-"/>
    <numFmt numFmtId="166" formatCode="0.00000"/>
    <numFmt numFmtId="167" formatCode="#,##0.00\ &quot;zł&quot;"/>
  </numFmts>
  <fonts count="21" x14ac:knownFonts="1"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2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u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u/>
      <sz val="12"/>
      <color rgb="FFFF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rgb="FFFF000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i/>
      <sz val="8"/>
      <name val="Calibri"/>
      <family val="2"/>
      <charset val="238"/>
      <scheme val="minor"/>
    </font>
    <font>
      <b/>
      <i/>
      <sz val="8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14996795556505021"/>
      </left>
      <right style="thin">
        <color theme="0" tint="-0.14996795556505021"/>
      </right>
      <top style="thin">
        <color theme="0" tint="-0.14996795556505021"/>
      </top>
      <bottom/>
      <diagonal/>
    </border>
    <border>
      <left/>
      <right style="thin">
        <color theme="0" tint="-0.14993743705557422"/>
      </right>
      <top/>
      <bottom/>
      <diagonal/>
    </border>
    <border>
      <left style="thin">
        <color theme="0" tint="-0.14993743705557422"/>
      </left>
      <right style="thin">
        <color theme="0" tint="-0.14993743705557422"/>
      </right>
      <top style="thin">
        <color theme="0" tint="-0.14993743705557422"/>
      </top>
      <bottom style="thin">
        <color theme="0" tint="-0.14993743705557422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theme="0" tint="-0.14996795556505021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20" fillId="0" borderId="0"/>
  </cellStyleXfs>
  <cellXfs count="123">
    <xf numFmtId="0" fontId="0" fillId="0" borderId="0" xfId="0"/>
    <xf numFmtId="0" fontId="3" fillId="0" borderId="0" xfId="0" applyFont="1" applyFill="1"/>
    <xf numFmtId="0" fontId="0" fillId="0" borderId="0" xfId="0" applyFont="1" applyFill="1" applyBorder="1" applyAlignment="1">
      <alignment wrapText="1"/>
    </xf>
    <xf numFmtId="0" fontId="0" fillId="0" borderId="1" xfId="0" applyFont="1" applyFill="1" applyBorder="1" applyAlignment="1">
      <alignment wrapText="1"/>
    </xf>
    <xf numFmtId="164" fontId="0" fillId="0" borderId="2" xfId="0" applyNumberFormat="1" applyFont="1" applyFill="1" applyBorder="1" applyAlignment="1">
      <alignment wrapText="1"/>
    </xf>
    <xf numFmtId="0" fontId="0" fillId="0" borderId="2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center" wrapText="1"/>
    </xf>
    <xf numFmtId="164" fontId="0" fillId="0" borderId="4" xfId="0" applyNumberFormat="1" applyFont="1" applyFill="1" applyBorder="1" applyAlignment="1">
      <alignment wrapText="1"/>
    </xf>
    <xf numFmtId="0" fontId="0" fillId="0" borderId="4" xfId="0" applyFont="1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/>
    <xf numFmtId="0" fontId="3" fillId="0" borderId="0" xfId="0" applyFont="1" applyFill="1" applyBorder="1"/>
    <xf numFmtId="2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165" fontId="3" fillId="0" borderId="0" xfId="0" applyNumberFormat="1" applyFont="1" applyFill="1" applyBorder="1"/>
    <xf numFmtId="164" fontId="3" fillId="0" borderId="0" xfId="0" applyNumberFormat="1" applyFont="1" applyFill="1" applyBorder="1"/>
    <xf numFmtId="0" fontId="3" fillId="0" borderId="0" xfId="0" applyFont="1" applyFill="1" applyBorder="1" applyAlignment="1"/>
    <xf numFmtId="164" fontId="6" fillId="2" borderId="7" xfId="0" applyNumberFormat="1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164" fontId="7" fillId="2" borderId="1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center" vertical="center" wrapText="1"/>
    </xf>
    <xf numFmtId="11" fontId="1" fillId="0" borderId="0" xfId="0" applyNumberFormat="1" applyFont="1" applyFill="1" applyBorder="1" applyAlignment="1">
      <alignment horizontal="center" vertical="center" wrapText="1"/>
    </xf>
    <xf numFmtId="2" fontId="6" fillId="3" borderId="12" xfId="0" applyNumberFormat="1" applyFont="1" applyFill="1" applyBorder="1" applyAlignment="1">
      <alignment horizontal="center" vertical="center" wrapText="1"/>
    </xf>
    <xf numFmtId="164" fontId="6" fillId="3" borderId="13" xfId="0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2" fontId="6" fillId="0" borderId="0" xfId="0" applyNumberFormat="1" applyFont="1" applyFill="1" applyBorder="1" applyAlignment="1">
      <alignment horizontal="center" vertical="center" wrapText="1"/>
    </xf>
    <xf numFmtId="166" fontId="6" fillId="0" borderId="0" xfId="0" applyNumberFormat="1" applyFont="1" applyFill="1" applyBorder="1" applyAlignment="1">
      <alignment horizontal="center" vertical="center" wrapText="1"/>
    </xf>
    <xf numFmtId="4" fontId="6" fillId="0" borderId="13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 applyFill="1" applyAlignment="1">
      <alignment horizontal="left" wrapText="1"/>
    </xf>
    <xf numFmtId="0" fontId="1" fillId="0" borderId="0" xfId="0" applyFont="1" applyFill="1" applyAlignment="1">
      <alignment horizontal="center" wrapText="1"/>
    </xf>
    <xf numFmtId="164" fontId="1" fillId="0" borderId="0" xfId="0" applyNumberFormat="1" applyFont="1" applyFill="1" applyAlignment="1">
      <alignment wrapText="1"/>
    </xf>
    <xf numFmtId="167" fontId="1" fillId="0" borderId="0" xfId="0" applyNumberFormat="1" applyFont="1" applyFill="1" applyAlignment="1">
      <alignment wrapText="1"/>
    </xf>
    <xf numFmtId="167" fontId="1" fillId="0" borderId="0" xfId="0" applyNumberFormat="1" applyFont="1" applyFill="1" applyAlignment="1">
      <alignment horizont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wrapText="1"/>
    </xf>
    <xf numFmtId="0" fontId="9" fillId="0" borderId="0" xfId="0" applyFont="1" applyFill="1" applyAlignment="1">
      <alignment horizontal="left" vertical="center" wrapText="1"/>
    </xf>
    <xf numFmtId="0" fontId="6" fillId="0" borderId="0" xfId="0" applyFont="1" applyFill="1" applyAlignment="1">
      <alignment horizontal="left" vertical="center" wrapText="1"/>
    </xf>
    <xf numFmtId="164" fontId="0" fillId="0" borderId="0" xfId="0" applyNumberFormat="1" applyFont="1" applyFill="1" applyAlignment="1">
      <alignment horizontal="left" wrapText="1"/>
    </xf>
    <xf numFmtId="0" fontId="0" fillId="0" borderId="0" xfId="0" applyFont="1" applyFill="1" applyAlignment="1">
      <alignment horizontal="left" vertical="center" wrapText="1"/>
    </xf>
    <xf numFmtId="164" fontId="0" fillId="0" borderId="0" xfId="0" applyNumberFormat="1" applyFont="1" applyFill="1" applyAlignment="1">
      <alignment horizontal="left" vertical="center" wrapText="1"/>
    </xf>
    <xf numFmtId="0" fontId="13" fillId="0" borderId="0" xfId="0" applyFont="1" applyFill="1" applyAlignment="1">
      <alignment horizontal="left" vertical="center"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center" wrapText="1"/>
    </xf>
    <xf numFmtId="164" fontId="0" fillId="0" borderId="0" xfId="0" applyNumberFormat="1" applyFont="1" applyFill="1" applyAlignment="1">
      <alignment wrapText="1"/>
    </xf>
    <xf numFmtId="0" fontId="0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/>
    </xf>
    <xf numFmtId="0" fontId="3" fillId="0" borderId="0" xfId="0" applyFont="1" applyFill="1" applyAlignment="1"/>
    <xf numFmtId="2" fontId="3" fillId="0" borderId="0" xfId="0" applyNumberFormat="1" applyFont="1" applyFill="1" applyAlignment="1">
      <alignment horizontal="center"/>
    </xf>
    <xf numFmtId="165" fontId="3" fillId="0" borderId="0" xfId="0" applyNumberFormat="1" applyFont="1" applyFill="1"/>
    <xf numFmtId="164" fontId="3" fillId="0" borderId="0" xfId="0" applyNumberFormat="1" applyFont="1" applyFill="1"/>
    <xf numFmtId="0" fontId="15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center" wrapText="1"/>
    </xf>
    <xf numFmtId="0" fontId="6" fillId="0" borderId="0" xfId="0" applyFont="1" applyFill="1" applyBorder="1" applyAlignment="1">
      <alignment horizontal="left" vertical="center" wrapText="1"/>
    </xf>
    <xf numFmtId="164" fontId="0" fillId="0" borderId="0" xfId="0" applyNumberFormat="1" applyFont="1" applyFill="1" applyBorder="1" applyAlignment="1">
      <alignment wrapText="1"/>
    </xf>
    <xf numFmtId="0" fontId="3" fillId="4" borderId="7" xfId="0" applyFont="1" applyFill="1" applyBorder="1" applyAlignment="1">
      <alignment vertical="center" wrapText="1"/>
    </xf>
    <xf numFmtId="2" fontId="3" fillId="4" borderId="7" xfId="0" applyNumberFormat="1" applyFont="1" applyFill="1" applyBorder="1" applyAlignment="1">
      <alignment vertical="center" wrapText="1"/>
    </xf>
    <xf numFmtId="166" fontId="3" fillId="4" borderId="7" xfId="0" applyNumberFormat="1" applyFont="1" applyFill="1" applyBorder="1" applyAlignment="1">
      <alignment vertical="center" wrapText="1"/>
    </xf>
    <xf numFmtId="0" fontId="15" fillId="0" borderId="0" xfId="0" applyFont="1" applyFill="1" applyAlignment="1">
      <alignment horizontal="center"/>
    </xf>
    <xf numFmtId="2" fontId="3" fillId="0" borderId="7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vertical="center" wrapText="1"/>
    </xf>
    <xf numFmtId="0" fontId="3" fillId="0" borderId="5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3" fillId="4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left" vertical="center" wrapText="1"/>
    </xf>
    <xf numFmtId="2" fontId="3" fillId="4" borderId="6" xfId="0" applyNumberFormat="1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vertical="center" wrapText="1"/>
    </xf>
    <xf numFmtId="0" fontId="3" fillId="0" borderId="15" xfId="0" applyFont="1" applyFill="1" applyBorder="1" applyAlignment="1">
      <alignment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vertical="center" wrapText="1"/>
    </xf>
    <xf numFmtId="0" fontId="3" fillId="0" borderId="17" xfId="0" applyFont="1" applyFill="1" applyBorder="1" applyAlignment="1">
      <alignment horizontal="center" vertical="center" wrapText="1"/>
    </xf>
    <xf numFmtId="0" fontId="3" fillId="0" borderId="17" xfId="0" applyFont="1" applyFill="1" applyBorder="1" applyAlignment="1">
      <alignment horizontal="left" vertical="center" wrapText="1"/>
    </xf>
    <xf numFmtId="164" fontId="3" fillId="0" borderId="17" xfId="0" applyNumberFormat="1" applyFont="1" applyFill="1" applyBorder="1" applyAlignment="1">
      <alignment horizontal="center" vertical="center" wrapText="1"/>
    </xf>
    <xf numFmtId="0" fontId="3" fillId="4" borderId="17" xfId="0" applyFont="1" applyFill="1" applyBorder="1" applyAlignment="1">
      <alignment horizontal="center" vertical="center" wrapText="1"/>
    </xf>
    <xf numFmtId="2" fontId="3" fillId="4" borderId="17" xfId="0" applyNumberFormat="1" applyFont="1" applyFill="1" applyBorder="1" applyAlignment="1">
      <alignment horizontal="center" vertical="center" wrapText="1"/>
    </xf>
    <xf numFmtId="2" fontId="3" fillId="0" borderId="17" xfId="0" applyNumberFormat="1" applyFont="1" applyFill="1" applyBorder="1" applyAlignment="1">
      <alignment horizontal="center" vertical="center" wrapText="1"/>
    </xf>
    <xf numFmtId="49" fontId="3" fillId="0" borderId="17" xfId="0" applyNumberFormat="1" applyFont="1" applyFill="1" applyBorder="1" applyAlignment="1">
      <alignment horizontal="center" vertical="center" wrapText="1"/>
    </xf>
    <xf numFmtId="0" fontId="0" fillId="0" borderId="18" xfId="0" applyFont="1" applyFill="1" applyBorder="1" applyAlignment="1">
      <alignment vertical="center" wrapText="1"/>
    </xf>
    <xf numFmtId="164" fontId="3" fillId="5" borderId="6" xfId="0" applyNumberFormat="1" applyFont="1" applyFill="1" applyBorder="1" applyAlignment="1">
      <alignment horizontal="center" vertical="center" wrapText="1"/>
    </xf>
    <xf numFmtId="164" fontId="3" fillId="5" borderId="17" xfId="0" applyNumberFormat="1" applyFont="1" applyFill="1" applyBorder="1" applyAlignment="1">
      <alignment horizontal="center" vertical="center" wrapText="1"/>
    </xf>
    <xf numFmtId="2" fontId="3" fillId="0" borderId="6" xfId="0" quotePrefix="1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2" fontId="3" fillId="0" borderId="6" xfId="0" applyNumberFormat="1" applyFont="1" applyBorder="1" applyAlignment="1">
      <alignment horizontal="center" vertical="center" wrapText="1"/>
    </xf>
    <xf numFmtId="2" fontId="3" fillId="0" borderId="7" xfId="0" quotePrefix="1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2" fontId="3" fillId="0" borderId="17" xfId="0" quotePrefix="1" applyNumberFormat="1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16" fillId="0" borderId="0" xfId="0" applyFont="1" applyFill="1" applyAlignment="1">
      <alignment horizontal="left"/>
    </xf>
    <xf numFmtId="0" fontId="13" fillId="0" borderId="0" xfId="0" applyFont="1" applyFill="1" applyAlignment="1">
      <alignment horizontal="left" vertical="center" wrapText="1"/>
    </xf>
    <xf numFmtId="0" fontId="11" fillId="0" borderId="0" xfId="0" applyFont="1" applyFill="1" applyAlignment="1">
      <alignment horizontal="left" vertical="center" wrapText="1"/>
    </xf>
    <xf numFmtId="0" fontId="12" fillId="0" borderId="0" xfId="0" applyFont="1" applyFill="1" applyAlignment="1">
      <alignment horizontal="left" vertical="center" wrapText="1"/>
    </xf>
    <xf numFmtId="0" fontId="4" fillId="0" borderId="0" xfId="0" applyFont="1" applyFill="1" applyAlignment="1">
      <alignment horizontal="left" vertical="center" wrapText="1"/>
    </xf>
    <xf numFmtId="0" fontId="6" fillId="2" borderId="5" xfId="0" applyFont="1" applyFill="1" applyBorder="1" applyAlignment="1">
      <alignment horizontal="center"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3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2" fontId="6" fillId="2" borderId="6" xfId="0" applyNumberFormat="1" applyFont="1" applyFill="1" applyBorder="1" applyAlignment="1">
      <alignment horizontal="center" vertical="center" wrapText="1"/>
    </xf>
    <xf numFmtId="2" fontId="6" fillId="2" borderId="9" xfId="0" applyNumberFormat="1" applyFont="1" applyFill="1" applyBorder="1" applyAlignment="1">
      <alignment horizontal="center" vertical="center" wrapText="1"/>
    </xf>
    <xf numFmtId="165" fontId="6" fillId="2" borderId="6" xfId="0" applyNumberFormat="1" applyFont="1" applyFill="1" applyBorder="1" applyAlignment="1">
      <alignment horizontal="center" vertical="center" wrapText="1"/>
    </xf>
    <xf numFmtId="165" fontId="6" fillId="2" borderId="9" xfId="0" applyNumberFormat="1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left" vertical="center" wrapText="1"/>
    </xf>
    <xf numFmtId="0" fontId="18" fillId="0" borderId="14" xfId="0" applyFont="1" applyFill="1" applyBorder="1" applyAlignment="1">
      <alignment horizontal="left" vertical="center" wrapText="1"/>
    </xf>
  </cellXfs>
  <cellStyles count="2">
    <cellStyle name="Normalny" xfId="0" builtinId="0"/>
    <cellStyle name="Normalny 10 2" xfId="1" xr:uid="{5AC80D0F-BC75-4AEF-923C-B5A80C1F35F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40CFE9-062C-4F76-8617-ED8A75BDE7B5}">
  <sheetPr>
    <pageSetUpPr fitToPage="1"/>
  </sheetPr>
  <dimension ref="A1:Z94"/>
  <sheetViews>
    <sheetView tabSelected="1" view="pageBreakPreview" zoomScale="85" zoomScaleNormal="85" zoomScaleSheetLayoutView="85" workbookViewId="0">
      <selection activeCell="K44" sqref="K44"/>
    </sheetView>
  </sheetViews>
  <sheetFormatPr defaultColWidth="9.140625" defaultRowHeight="15" x14ac:dyDescent="0.25"/>
  <cols>
    <col min="1" max="1" width="5.28515625" style="58" customWidth="1"/>
    <col min="2" max="2" width="56.7109375" style="59" customWidth="1"/>
    <col min="3" max="3" width="12.42578125" style="1" customWidth="1"/>
    <col min="4" max="4" width="13.42578125" style="1" customWidth="1"/>
    <col min="5" max="5" width="29.140625" style="58" customWidth="1"/>
    <col min="6" max="6" width="28.28515625" style="60" customWidth="1"/>
    <col min="7" max="7" width="25" style="9" customWidth="1"/>
    <col min="8" max="8" width="32.42578125" style="9" customWidth="1"/>
    <col min="9" max="9" width="12" style="1" customWidth="1"/>
    <col min="10" max="10" width="14.140625" style="61" customWidth="1"/>
    <col min="11" max="11" width="15.42578125" style="62" customWidth="1"/>
    <col min="12" max="12" width="15.85546875" style="9" customWidth="1"/>
    <col min="13" max="13" width="25.28515625" style="1" customWidth="1"/>
    <col min="14" max="14" width="15" style="1" bestFit="1" customWidth="1"/>
    <col min="15" max="15" width="18.140625" style="1" customWidth="1"/>
    <col min="16" max="16" width="15.85546875" style="1" customWidth="1"/>
    <col min="17" max="17" width="15.42578125" style="1" customWidth="1"/>
    <col min="18" max="18" width="14.140625" style="9" customWidth="1"/>
    <col min="19" max="19" width="16.85546875" style="20" customWidth="1"/>
    <col min="20" max="25" width="9.140625" style="1"/>
    <col min="26" max="26" width="21.140625" style="1" customWidth="1"/>
    <col min="27" max="16384" width="9.140625" style="1"/>
  </cols>
  <sheetData>
    <row r="1" spans="1:19" x14ac:dyDescent="0.25">
      <c r="A1" s="103" t="s">
        <v>174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  <c r="M1" s="103"/>
      <c r="N1" s="103"/>
      <c r="O1" s="103"/>
      <c r="P1" s="103"/>
      <c r="Q1" s="103"/>
      <c r="R1" s="103"/>
      <c r="S1" s="103"/>
    </row>
    <row r="2" spans="1:19" x14ac:dyDescent="0.25">
      <c r="A2" s="63"/>
      <c r="B2" s="63"/>
      <c r="C2" s="63"/>
      <c r="D2" s="63"/>
      <c r="E2" s="63"/>
      <c r="F2" s="63"/>
      <c r="G2" s="63"/>
      <c r="H2" s="70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</row>
    <row r="3" spans="1:19" ht="44.25" customHeight="1" x14ac:dyDescent="0.25">
      <c r="A3" s="113" t="s">
        <v>0</v>
      </c>
      <c r="B3" s="113"/>
      <c r="C3" s="113"/>
      <c r="D3" s="113"/>
      <c r="E3" s="113"/>
      <c r="F3" s="113"/>
      <c r="G3" s="113"/>
      <c r="H3" s="113"/>
      <c r="I3" s="113"/>
      <c r="J3" s="113"/>
      <c r="K3" s="113"/>
      <c r="L3" s="113"/>
      <c r="M3" s="113"/>
      <c r="N3" s="113"/>
      <c r="O3" s="113"/>
      <c r="P3" s="113"/>
      <c r="Q3" s="113"/>
      <c r="R3" s="113"/>
      <c r="S3" s="113"/>
    </row>
    <row r="4" spans="1:19" ht="20.25" customHeight="1" x14ac:dyDescent="0.5">
      <c r="A4" s="121" t="s">
        <v>45</v>
      </c>
      <c r="B4" s="121"/>
      <c r="C4" s="121"/>
      <c r="D4" s="121"/>
      <c r="E4" s="121"/>
      <c r="F4" s="121"/>
      <c r="G4" s="121"/>
      <c r="H4" s="121"/>
      <c r="I4" s="122"/>
      <c r="J4" s="3"/>
      <c r="K4" s="4"/>
      <c r="L4" s="5"/>
      <c r="M4" s="6"/>
      <c r="N4" s="6"/>
      <c r="O4" s="6"/>
      <c r="P4" s="6"/>
      <c r="Q4" s="6"/>
      <c r="R4" s="6"/>
      <c r="S4" s="6"/>
    </row>
    <row r="5" spans="1:19" ht="12" customHeight="1" x14ac:dyDescent="0.5">
      <c r="A5" s="65"/>
      <c r="B5" s="65"/>
      <c r="C5" s="65"/>
      <c r="D5" s="65"/>
      <c r="E5" s="65"/>
      <c r="F5" s="65"/>
      <c r="G5" s="65"/>
      <c r="H5" s="34"/>
      <c r="I5" s="65"/>
      <c r="J5" s="2"/>
      <c r="K5" s="66"/>
      <c r="L5" s="64"/>
      <c r="M5" s="6"/>
      <c r="N5" s="6"/>
      <c r="O5" s="6"/>
      <c r="P5" s="6"/>
      <c r="Q5" s="6"/>
      <c r="R5" s="6"/>
      <c r="S5" s="6"/>
    </row>
    <row r="6" spans="1:19" ht="31.5" customHeight="1" x14ac:dyDescent="0.5">
      <c r="A6" s="114" t="s">
        <v>46</v>
      </c>
      <c r="B6" s="114"/>
      <c r="C6" s="114"/>
      <c r="D6" s="114"/>
      <c r="E6" s="114"/>
      <c r="F6" s="114"/>
      <c r="G6" s="114"/>
      <c r="H6" s="114"/>
      <c r="I6" s="114"/>
      <c r="J6" s="115"/>
      <c r="K6" s="7"/>
      <c r="L6" s="8"/>
      <c r="M6" s="6"/>
      <c r="N6" s="6"/>
      <c r="O6" s="6"/>
      <c r="P6" s="6"/>
      <c r="Q6" s="6"/>
      <c r="R6" s="6"/>
      <c r="S6" s="6"/>
    </row>
    <row r="7" spans="1:19" ht="16.5" customHeight="1" x14ac:dyDescent="0.5">
      <c r="A7" s="107" t="s">
        <v>1</v>
      </c>
      <c r="B7" s="107"/>
      <c r="C7" s="107"/>
      <c r="D7" s="107"/>
      <c r="E7" s="107"/>
      <c r="F7" s="107"/>
      <c r="G7" s="107"/>
      <c r="H7" s="107"/>
      <c r="I7" s="107"/>
      <c r="J7" s="116"/>
      <c r="K7" s="7"/>
      <c r="L7" s="8"/>
      <c r="M7" s="6"/>
      <c r="N7" s="6"/>
      <c r="O7" s="6"/>
      <c r="P7" s="6"/>
      <c r="Q7" s="6"/>
      <c r="R7" s="6"/>
      <c r="S7" s="6"/>
    </row>
    <row r="8" spans="1:19" ht="15" customHeight="1" x14ac:dyDescent="0.5">
      <c r="A8" s="107" t="s">
        <v>2</v>
      </c>
      <c r="B8" s="107"/>
      <c r="C8" s="107"/>
      <c r="D8" s="107"/>
      <c r="E8" s="107"/>
      <c r="F8" s="107"/>
      <c r="G8" s="107"/>
      <c r="H8" s="107"/>
      <c r="I8" s="107"/>
      <c r="J8" s="116"/>
      <c r="K8" s="7"/>
      <c r="L8" s="8"/>
      <c r="M8" s="6"/>
      <c r="N8" s="6"/>
      <c r="O8" s="6"/>
      <c r="P8" s="6"/>
      <c r="Q8" s="6"/>
      <c r="R8" s="6"/>
      <c r="S8" s="6"/>
    </row>
    <row r="9" spans="1:19" ht="15" customHeight="1" x14ac:dyDescent="0.5">
      <c r="A9" s="107" t="s">
        <v>3</v>
      </c>
      <c r="B9" s="107"/>
      <c r="C9" s="107"/>
      <c r="D9" s="107"/>
      <c r="E9" s="107"/>
      <c r="F9" s="107"/>
      <c r="G9" s="107"/>
      <c r="H9" s="107"/>
      <c r="I9" s="107"/>
      <c r="J9" s="107"/>
      <c r="K9" s="107"/>
      <c r="L9" s="107"/>
      <c r="M9" s="6"/>
      <c r="N9" s="6"/>
      <c r="O9" s="6"/>
      <c r="P9" s="6"/>
      <c r="Q9" s="6"/>
      <c r="R9" s="6"/>
      <c r="S9" s="6"/>
    </row>
    <row r="10" spans="1:19" ht="15" customHeight="1" x14ac:dyDescent="0.5">
      <c r="A10" s="107" t="s">
        <v>4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6"/>
      <c r="N10" s="6"/>
      <c r="O10" s="6"/>
      <c r="P10" s="6"/>
      <c r="Q10" s="6"/>
      <c r="R10" s="6"/>
      <c r="S10" s="6"/>
    </row>
    <row r="11" spans="1:19" ht="15" customHeight="1" x14ac:dyDescent="0.5">
      <c r="A11" s="107" t="s">
        <v>5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07"/>
      <c r="L11" s="107"/>
      <c r="M11" s="6"/>
      <c r="N11" s="6"/>
      <c r="O11" s="6"/>
      <c r="P11" s="6"/>
      <c r="Q11" s="6"/>
      <c r="R11" s="6"/>
      <c r="S11" s="6"/>
    </row>
    <row r="12" spans="1:19" ht="15" customHeight="1" x14ac:dyDescent="0.5">
      <c r="A12" s="107" t="s">
        <v>6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6"/>
      <c r="N12" s="6"/>
      <c r="O12" s="6"/>
      <c r="P12" s="6"/>
      <c r="Q12" s="6"/>
      <c r="R12" s="6"/>
      <c r="S12" s="6"/>
    </row>
    <row r="13" spans="1:19" ht="15" customHeight="1" x14ac:dyDescent="0.5">
      <c r="A13" s="107" t="s">
        <v>7</v>
      </c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6"/>
      <c r="N13" s="6"/>
      <c r="O13" s="6"/>
      <c r="P13" s="6"/>
      <c r="Q13" s="6"/>
      <c r="R13" s="6"/>
      <c r="S13" s="6"/>
    </row>
    <row r="14" spans="1:19" ht="15" customHeight="1" x14ac:dyDescent="0.5">
      <c r="A14" s="107" t="s">
        <v>169</v>
      </c>
      <c r="B14" s="107"/>
      <c r="C14" s="107"/>
      <c r="D14" s="107"/>
      <c r="E14" s="107"/>
      <c r="F14" s="107"/>
      <c r="G14" s="107"/>
      <c r="H14" s="107"/>
      <c r="I14" s="107"/>
      <c r="J14" s="107"/>
      <c r="K14" s="107"/>
      <c r="L14" s="107"/>
      <c r="M14" s="6"/>
      <c r="N14" s="6"/>
      <c r="O14" s="6"/>
      <c r="P14" s="6"/>
      <c r="Q14" s="6"/>
      <c r="R14" s="6"/>
      <c r="S14" s="6"/>
    </row>
    <row r="15" spans="1:19" ht="11.25" customHeight="1" x14ac:dyDescent="0.5">
      <c r="A15" s="107" t="s">
        <v>8</v>
      </c>
      <c r="B15" s="107"/>
      <c r="C15" s="107"/>
      <c r="D15" s="107"/>
      <c r="E15" s="107"/>
      <c r="F15" s="107"/>
      <c r="G15" s="107"/>
      <c r="H15" s="107"/>
      <c r="I15" s="107"/>
      <c r="J15" s="107"/>
      <c r="K15" s="107"/>
      <c r="L15" s="107"/>
      <c r="M15" s="6"/>
      <c r="N15" s="6"/>
      <c r="O15" s="6"/>
      <c r="P15" s="6"/>
      <c r="Q15" s="6"/>
      <c r="R15" s="6"/>
      <c r="S15" s="6"/>
    </row>
    <row r="16" spans="1:19" ht="27.75" customHeight="1" x14ac:dyDescent="0.5">
      <c r="A16" s="10"/>
      <c r="B16" s="11"/>
      <c r="C16" s="12"/>
      <c r="D16" s="12"/>
      <c r="E16" s="10"/>
      <c r="F16" s="13"/>
      <c r="G16" s="14"/>
      <c r="H16" s="14"/>
      <c r="I16" s="12"/>
      <c r="J16" s="15"/>
      <c r="K16" s="16"/>
      <c r="L16" s="14"/>
      <c r="M16" s="6"/>
      <c r="N16" s="6"/>
      <c r="O16" s="6"/>
      <c r="P16" s="6"/>
      <c r="Q16" s="6"/>
      <c r="R16" s="6"/>
      <c r="S16" s="6"/>
    </row>
    <row r="17" spans="1:19" ht="15" customHeight="1" thickBot="1" x14ac:dyDescent="0.55000000000000004">
      <c r="A17" s="10"/>
      <c r="B17" s="17"/>
      <c r="C17" s="12"/>
      <c r="D17" s="12"/>
      <c r="E17" s="10"/>
      <c r="F17" s="13"/>
      <c r="G17" s="14"/>
      <c r="H17" s="14"/>
      <c r="I17" s="12"/>
      <c r="J17" s="15"/>
      <c r="K17" s="16"/>
      <c r="L17" s="14"/>
      <c r="M17" s="6"/>
      <c r="N17" s="6"/>
      <c r="O17" s="6"/>
      <c r="P17" s="6"/>
      <c r="Q17" s="6"/>
      <c r="R17" s="6"/>
      <c r="S17" s="6"/>
    </row>
    <row r="18" spans="1:19" s="20" customFormat="1" ht="105" x14ac:dyDescent="0.25">
      <c r="A18" s="108" t="s">
        <v>9</v>
      </c>
      <c r="B18" s="110" t="s">
        <v>10</v>
      </c>
      <c r="C18" s="110" t="s">
        <v>11</v>
      </c>
      <c r="D18" s="110" t="s">
        <v>12</v>
      </c>
      <c r="E18" s="110" t="s">
        <v>13</v>
      </c>
      <c r="F18" s="117" t="s">
        <v>14</v>
      </c>
      <c r="G18" s="110" t="s">
        <v>15</v>
      </c>
      <c r="H18" s="110" t="s">
        <v>16</v>
      </c>
      <c r="I18" s="110" t="s">
        <v>17</v>
      </c>
      <c r="J18" s="119" t="s">
        <v>18</v>
      </c>
      <c r="K18" s="18" t="s">
        <v>19</v>
      </c>
      <c r="L18" s="19" t="s">
        <v>175</v>
      </c>
      <c r="M18" s="19" t="s">
        <v>20</v>
      </c>
      <c r="N18" s="19" t="s">
        <v>21</v>
      </c>
      <c r="O18" s="19" t="s">
        <v>22</v>
      </c>
      <c r="P18" s="19" t="s">
        <v>23</v>
      </c>
      <c r="Q18" s="19" t="s">
        <v>24</v>
      </c>
      <c r="R18" s="19" t="s">
        <v>176</v>
      </c>
      <c r="S18" s="110" t="s">
        <v>25</v>
      </c>
    </row>
    <row r="19" spans="1:19" s="20" customFormat="1" ht="15.75" thickBot="1" x14ac:dyDescent="0.3">
      <c r="A19" s="109"/>
      <c r="B19" s="111"/>
      <c r="C19" s="111"/>
      <c r="D19" s="111"/>
      <c r="E19" s="111"/>
      <c r="F19" s="118"/>
      <c r="G19" s="111"/>
      <c r="H19" s="111"/>
      <c r="I19" s="111"/>
      <c r="J19" s="120"/>
      <c r="K19" s="21" t="s">
        <v>26</v>
      </c>
      <c r="L19" s="22" t="s">
        <v>27</v>
      </c>
      <c r="M19" s="22" t="s">
        <v>28</v>
      </c>
      <c r="N19" s="22" t="s">
        <v>29</v>
      </c>
      <c r="O19" s="22" t="s">
        <v>30</v>
      </c>
      <c r="P19" s="22" t="s">
        <v>31</v>
      </c>
      <c r="Q19" s="22" t="s">
        <v>32</v>
      </c>
      <c r="R19" s="22" t="s">
        <v>33</v>
      </c>
      <c r="S19" s="111"/>
    </row>
    <row r="20" spans="1:19" s="24" customFormat="1" ht="30" customHeight="1" thickBot="1" x14ac:dyDescent="0.3">
      <c r="A20" s="73">
        <v>1</v>
      </c>
      <c r="B20" s="72" t="s">
        <v>47</v>
      </c>
      <c r="C20" s="77" t="s">
        <v>34</v>
      </c>
      <c r="D20" s="77" t="s">
        <v>64</v>
      </c>
      <c r="E20" s="79" t="s">
        <v>115</v>
      </c>
      <c r="F20" s="96" t="s">
        <v>121</v>
      </c>
      <c r="G20" s="97" t="s">
        <v>147</v>
      </c>
      <c r="H20" s="97" t="s">
        <v>73</v>
      </c>
      <c r="I20" s="77" t="s">
        <v>35</v>
      </c>
      <c r="J20" s="94">
        <v>8621</v>
      </c>
      <c r="K20" s="78">
        <f>J20*2</f>
        <v>17242</v>
      </c>
      <c r="L20" s="77">
        <v>24</v>
      </c>
      <c r="M20" s="76"/>
      <c r="N20" s="76"/>
      <c r="O20" s="76"/>
      <c r="P20" s="76"/>
      <c r="Q20" s="75">
        <f>(N20*L20)+(K20*M20)+(O20*L20)+(P20*K20)</f>
        <v>0</v>
      </c>
      <c r="R20" s="75">
        <f>Q20*1.23</f>
        <v>0</v>
      </c>
      <c r="S20" s="74" t="s">
        <v>168</v>
      </c>
    </row>
    <row r="21" spans="1:19" s="24" customFormat="1" ht="30" customHeight="1" thickBot="1" x14ac:dyDescent="0.3">
      <c r="A21" s="73">
        <v>2</v>
      </c>
      <c r="B21" s="72" t="s">
        <v>48</v>
      </c>
      <c r="C21" s="77" t="s">
        <v>34</v>
      </c>
      <c r="D21" s="77" t="s">
        <v>66</v>
      </c>
      <c r="E21" s="79" t="s">
        <v>67</v>
      </c>
      <c r="F21" s="98" t="s">
        <v>124</v>
      </c>
      <c r="G21" s="97" t="s">
        <v>149</v>
      </c>
      <c r="H21" s="97" t="s">
        <v>65</v>
      </c>
      <c r="I21" s="77" t="s">
        <v>35</v>
      </c>
      <c r="J21" s="94">
        <v>11667</v>
      </c>
      <c r="K21" s="78">
        <f t="shared" ref="K21:K43" si="0">J21*2</f>
        <v>23334</v>
      </c>
      <c r="L21" s="77">
        <v>24</v>
      </c>
      <c r="M21" s="76"/>
      <c r="N21" s="80"/>
      <c r="O21" s="76"/>
      <c r="P21" s="76"/>
      <c r="Q21" s="75">
        <f t="shared" ref="Q21:Q35" si="1">(N21*L21)+(K21*M21)+(O21*L21)+(P21*K21)</f>
        <v>0</v>
      </c>
      <c r="R21" s="75">
        <f t="shared" ref="R21:R43" si="2">Q21*1.23</f>
        <v>0</v>
      </c>
      <c r="S21" s="74" t="s">
        <v>168</v>
      </c>
    </row>
    <row r="22" spans="1:19" s="24" customFormat="1" ht="30" customHeight="1" thickBot="1" x14ac:dyDescent="0.3">
      <c r="A22" s="73">
        <v>3</v>
      </c>
      <c r="B22" s="72" t="s">
        <v>49</v>
      </c>
      <c r="C22" s="77" t="s">
        <v>34</v>
      </c>
      <c r="D22" s="77" t="s">
        <v>68</v>
      </c>
      <c r="E22" s="79" t="s">
        <v>69</v>
      </c>
      <c r="F22" s="96" t="s">
        <v>125</v>
      </c>
      <c r="G22" s="97" t="s">
        <v>166</v>
      </c>
      <c r="H22" s="97" t="s">
        <v>73</v>
      </c>
      <c r="I22" s="77" t="s">
        <v>35</v>
      </c>
      <c r="J22" s="94">
        <v>14603</v>
      </c>
      <c r="K22" s="78">
        <f t="shared" si="0"/>
        <v>29206</v>
      </c>
      <c r="L22" s="77">
        <v>24</v>
      </c>
      <c r="M22" s="76"/>
      <c r="N22" s="80"/>
      <c r="O22" s="76"/>
      <c r="P22" s="76"/>
      <c r="Q22" s="75">
        <f t="shared" si="1"/>
        <v>0</v>
      </c>
      <c r="R22" s="75">
        <f t="shared" si="2"/>
        <v>0</v>
      </c>
      <c r="S22" s="74" t="s">
        <v>168</v>
      </c>
    </row>
    <row r="23" spans="1:19" s="24" customFormat="1" ht="30" customHeight="1" thickBot="1" x14ac:dyDescent="0.3">
      <c r="A23" s="73">
        <v>4</v>
      </c>
      <c r="B23" s="72" t="s">
        <v>50</v>
      </c>
      <c r="C23" s="77" t="s">
        <v>34</v>
      </c>
      <c r="D23" s="77" t="s">
        <v>71</v>
      </c>
      <c r="E23" s="79" t="s">
        <v>72</v>
      </c>
      <c r="F23" s="96" t="s">
        <v>126</v>
      </c>
      <c r="G23" s="97" t="s">
        <v>163</v>
      </c>
      <c r="H23" s="97" t="s">
        <v>73</v>
      </c>
      <c r="I23" s="77" t="s">
        <v>35</v>
      </c>
      <c r="J23" s="94">
        <v>12528</v>
      </c>
      <c r="K23" s="78">
        <f t="shared" si="0"/>
        <v>25056</v>
      </c>
      <c r="L23" s="77">
        <v>24</v>
      </c>
      <c r="M23" s="76"/>
      <c r="N23" s="80"/>
      <c r="O23" s="76"/>
      <c r="P23" s="76"/>
      <c r="Q23" s="75">
        <f t="shared" si="1"/>
        <v>0</v>
      </c>
      <c r="R23" s="75">
        <f t="shared" si="2"/>
        <v>0</v>
      </c>
      <c r="S23" s="74" t="s">
        <v>168</v>
      </c>
    </row>
    <row r="24" spans="1:19" s="24" customFormat="1" ht="30" customHeight="1" thickBot="1" x14ac:dyDescent="0.3">
      <c r="A24" s="73">
        <v>5</v>
      </c>
      <c r="B24" s="83" t="s">
        <v>51</v>
      </c>
      <c r="C24" s="77" t="s">
        <v>34</v>
      </c>
      <c r="D24" s="77" t="s">
        <v>74</v>
      </c>
      <c r="E24" s="79" t="s">
        <v>120</v>
      </c>
      <c r="F24" s="96" t="s">
        <v>127</v>
      </c>
      <c r="G24" s="97" t="s">
        <v>150</v>
      </c>
      <c r="H24" s="97" t="s">
        <v>75</v>
      </c>
      <c r="I24" s="77" t="s">
        <v>35</v>
      </c>
      <c r="J24" s="94">
        <v>130620</v>
      </c>
      <c r="K24" s="78">
        <f t="shared" si="0"/>
        <v>261240</v>
      </c>
      <c r="L24" s="77">
        <v>24</v>
      </c>
      <c r="M24" s="76"/>
      <c r="N24" s="80"/>
      <c r="O24" s="76"/>
      <c r="P24" s="76"/>
      <c r="Q24" s="75">
        <f t="shared" si="1"/>
        <v>0</v>
      </c>
      <c r="R24" s="75">
        <f t="shared" si="2"/>
        <v>0</v>
      </c>
      <c r="S24" s="74" t="s">
        <v>168</v>
      </c>
    </row>
    <row r="25" spans="1:19" s="24" customFormat="1" ht="30" customHeight="1" thickBot="1" x14ac:dyDescent="0.3">
      <c r="A25" s="73">
        <v>6</v>
      </c>
      <c r="B25" s="72" t="s">
        <v>52</v>
      </c>
      <c r="C25" s="77" t="s">
        <v>34</v>
      </c>
      <c r="D25" s="77" t="s">
        <v>76</v>
      </c>
      <c r="E25" s="79" t="s">
        <v>104</v>
      </c>
      <c r="F25" s="96" t="s">
        <v>128</v>
      </c>
      <c r="G25" s="97" t="s">
        <v>151</v>
      </c>
      <c r="H25" s="97" t="s">
        <v>65</v>
      </c>
      <c r="I25" s="77" t="s">
        <v>35</v>
      </c>
      <c r="J25" s="94">
        <v>9464</v>
      </c>
      <c r="K25" s="78">
        <f t="shared" si="0"/>
        <v>18928</v>
      </c>
      <c r="L25" s="77">
        <v>24</v>
      </c>
      <c r="M25" s="76"/>
      <c r="N25" s="80"/>
      <c r="O25" s="76"/>
      <c r="P25" s="76"/>
      <c r="Q25" s="75">
        <f t="shared" si="1"/>
        <v>0</v>
      </c>
      <c r="R25" s="75">
        <f t="shared" si="2"/>
        <v>0</v>
      </c>
      <c r="S25" s="74" t="s">
        <v>168</v>
      </c>
    </row>
    <row r="26" spans="1:19" s="24" customFormat="1" ht="30" customHeight="1" thickBot="1" x14ac:dyDescent="0.3">
      <c r="A26" s="73">
        <v>7</v>
      </c>
      <c r="B26" s="72" t="s">
        <v>53</v>
      </c>
      <c r="C26" s="77" t="s">
        <v>34</v>
      </c>
      <c r="D26" s="77" t="s">
        <v>77</v>
      </c>
      <c r="E26" s="79" t="s">
        <v>78</v>
      </c>
      <c r="F26" s="96" t="s">
        <v>129</v>
      </c>
      <c r="G26" s="97" t="s">
        <v>173</v>
      </c>
      <c r="H26" s="97" t="s">
        <v>73</v>
      </c>
      <c r="I26" s="77" t="s">
        <v>35</v>
      </c>
      <c r="J26" s="94">
        <v>10582</v>
      </c>
      <c r="K26" s="78">
        <f t="shared" si="0"/>
        <v>21164</v>
      </c>
      <c r="L26" s="77">
        <v>24</v>
      </c>
      <c r="M26" s="76"/>
      <c r="N26" s="80"/>
      <c r="O26" s="76"/>
      <c r="P26" s="76"/>
      <c r="Q26" s="75">
        <f t="shared" si="1"/>
        <v>0</v>
      </c>
      <c r="R26" s="75">
        <f t="shared" si="2"/>
        <v>0</v>
      </c>
      <c r="S26" s="74" t="s">
        <v>168</v>
      </c>
    </row>
    <row r="27" spans="1:19" s="24" customFormat="1" ht="30" customHeight="1" thickBot="1" x14ac:dyDescent="0.3">
      <c r="A27" s="73">
        <v>8</v>
      </c>
      <c r="B27" s="72" t="s">
        <v>54</v>
      </c>
      <c r="C27" s="77" t="s">
        <v>34</v>
      </c>
      <c r="D27" s="77" t="s">
        <v>79</v>
      </c>
      <c r="E27" s="79" t="s">
        <v>80</v>
      </c>
      <c r="F27" s="96" t="s">
        <v>130</v>
      </c>
      <c r="G27" s="97" t="s">
        <v>152</v>
      </c>
      <c r="H27" s="97" t="s">
        <v>81</v>
      </c>
      <c r="I27" s="77" t="s">
        <v>35</v>
      </c>
      <c r="J27" s="94">
        <v>25931</v>
      </c>
      <c r="K27" s="78">
        <f t="shared" si="0"/>
        <v>51862</v>
      </c>
      <c r="L27" s="77">
        <v>24</v>
      </c>
      <c r="M27" s="76"/>
      <c r="N27" s="80"/>
      <c r="O27" s="76"/>
      <c r="P27" s="76"/>
      <c r="Q27" s="75">
        <f t="shared" si="1"/>
        <v>0</v>
      </c>
      <c r="R27" s="75">
        <f t="shared" si="2"/>
        <v>0</v>
      </c>
      <c r="S27" s="74" t="s">
        <v>168</v>
      </c>
    </row>
    <row r="28" spans="1:19" s="24" customFormat="1" ht="30" customHeight="1" thickBot="1" x14ac:dyDescent="0.3">
      <c r="A28" s="73">
        <v>9</v>
      </c>
      <c r="B28" s="72" t="s">
        <v>55</v>
      </c>
      <c r="C28" s="77" t="s">
        <v>34</v>
      </c>
      <c r="D28" s="77" t="s">
        <v>82</v>
      </c>
      <c r="E28" s="79" t="s">
        <v>83</v>
      </c>
      <c r="F28" s="96" t="s">
        <v>131</v>
      </c>
      <c r="G28" s="97" t="s">
        <v>153</v>
      </c>
      <c r="H28" s="97" t="s">
        <v>73</v>
      </c>
      <c r="I28" s="77" t="s">
        <v>35</v>
      </c>
      <c r="J28" s="94">
        <v>14740</v>
      </c>
      <c r="K28" s="78">
        <f t="shared" si="0"/>
        <v>29480</v>
      </c>
      <c r="L28" s="77">
        <v>24</v>
      </c>
      <c r="M28" s="76"/>
      <c r="N28" s="80"/>
      <c r="O28" s="76"/>
      <c r="P28" s="76"/>
      <c r="Q28" s="75">
        <f t="shared" si="1"/>
        <v>0</v>
      </c>
      <c r="R28" s="75">
        <f t="shared" si="2"/>
        <v>0</v>
      </c>
      <c r="S28" s="74" t="s">
        <v>168</v>
      </c>
    </row>
    <row r="29" spans="1:19" s="24" customFormat="1" ht="30" customHeight="1" thickBot="1" x14ac:dyDescent="0.3">
      <c r="A29" s="73">
        <v>10</v>
      </c>
      <c r="B29" s="72" t="s">
        <v>56</v>
      </c>
      <c r="C29" s="77" t="s">
        <v>34</v>
      </c>
      <c r="D29" s="77" t="s">
        <v>85</v>
      </c>
      <c r="E29" s="79" t="s">
        <v>86</v>
      </c>
      <c r="F29" s="96" t="s">
        <v>132</v>
      </c>
      <c r="G29" s="97" t="s">
        <v>154</v>
      </c>
      <c r="H29" s="97" t="s">
        <v>65</v>
      </c>
      <c r="I29" s="77" t="s">
        <v>35</v>
      </c>
      <c r="J29" s="94">
        <v>12144</v>
      </c>
      <c r="K29" s="78">
        <f t="shared" si="0"/>
        <v>24288</v>
      </c>
      <c r="L29" s="77">
        <v>24</v>
      </c>
      <c r="M29" s="76"/>
      <c r="N29" s="80"/>
      <c r="O29" s="76"/>
      <c r="P29" s="76"/>
      <c r="Q29" s="75">
        <f t="shared" si="1"/>
        <v>0</v>
      </c>
      <c r="R29" s="75">
        <f t="shared" si="2"/>
        <v>0</v>
      </c>
      <c r="S29" s="74" t="s">
        <v>168</v>
      </c>
    </row>
    <row r="30" spans="1:19" s="24" customFormat="1" ht="30" customHeight="1" thickBot="1" x14ac:dyDescent="0.3">
      <c r="A30" s="73">
        <v>11</v>
      </c>
      <c r="B30" s="72" t="s">
        <v>57</v>
      </c>
      <c r="C30" s="77" t="s">
        <v>34</v>
      </c>
      <c r="D30" s="77" t="s">
        <v>85</v>
      </c>
      <c r="E30" s="79" t="s">
        <v>87</v>
      </c>
      <c r="F30" s="96" t="s">
        <v>133</v>
      </c>
      <c r="G30" s="97" t="s">
        <v>155</v>
      </c>
      <c r="H30" s="97" t="s">
        <v>84</v>
      </c>
      <c r="I30" s="77" t="s">
        <v>35</v>
      </c>
      <c r="J30" s="94">
        <v>11067</v>
      </c>
      <c r="K30" s="78">
        <f t="shared" si="0"/>
        <v>22134</v>
      </c>
      <c r="L30" s="77">
        <v>24</v>
      </c>
      <c r="M30" s="76"/>
      <c r="N30" s="80"/>
      <c r="O30" s="76"/>
      <c r="P30" s="76"/>
      <c r="Q30" s="75">
        <f t="shared" si="1"/>
        <v>0</v>
      </c>
      <c r="R30" s="75">
        <f t="shared" si="2"/>
        <v>0</v>
      </c>
      <c r="S30" s="74" t="s">
        <v>168</v>
      </c>
    </row>
    <row r="31" spans="1:19" s="24" customFormat="1" ht="30" customHeight="1" thickBot="1" x14ac:dyDescent="0.3">
      <c r="A31" s="73">
        <v>12</v>
      </c>
      <c r="B31" s="72" t="s">
        <v>58</v>
      </c>
      <c r="C31" s="77" t="s">
        <v>34</v>
      </c>
      <c r="D31" s="77" t="s">
        <v>76</v>
      </c>
      <c r="E31" s="79" t="s">
        <v>105</v>
      </c>
      <c r="F31" s="96" t="s">
        <v>134</v>
      </c>
      <c r="G31" s="97" t="s">
        <v>156</v>
      </c>
      <c r="H31" s="97" t="s">
        <v>88</v>
      </c>
      <c r="I31" s="77" t="s">
        <v>36</v>
      </c>
      <c r="J31" s="94">
        <v>12346</v>
      </c>
      <c r="K31" s="78">
        <f t="shared" si="0"/>
        <v>24692</v>
      </c>
      <c r="L31" s="77">
        <v>24</v>
      </c>
      <c r="M31" s="76"/>
      <c r="N31" s="80"/>
      <c r="O31" s="76"/>
      <c r="P31" s="76"/>
      <c r="Q31" s="75">
        <f t="shared" si="1"/>
        <v>0</v>
      </c>
      <c r="R31" s="75">
        <f t="shared" si="2"/>
        <v>0</v>
      </c>
      <c r="S31" s="74" t="s">
        <v>168</v>
      </c>
    </row>
    <row r="32" spans="1:19" s="25" customFormat="1" ht="30" customHeight="1" thickBot="1" x14ac:dyDescent="0.3">
      <c r="A32" s="73">
        <v>13</v>
      </c>
      <c r="B32" s="83" t="s">
        <v>143</v>
      </c>
      <c r="C32" s="77" t="s">
        <v>34</v>
      </c>
      <c r="D32" s="77" t="s">
        <v>89</v>
      </c>
      <c r="E32" s="79" t="s">
        <v>90</v>
      </c>
      <c r="F32" s="96" t="s">
        <v>138</v>
      </c>
      <c r="G32" s="97" t="s">
        <v>157</v>
      </c>
      <c r="H32" s="97" t="s">
        <v>84</v>
      </c>
      <c r="I32" s="77" t="s">
        <v>35</v>
      </c>
      <c r="J32" s="94">
        <v>20815</v>
      </c>
      <c r="K32" s="78">
        <f t="shared" si="0"/>
        <v>41630</v>
      </c>
      <c r="L32" s="77">
        <v>24</v>
      </c>
      <c r="M32" s="76"/>
      <c r="N32" s="80"/>
      <c r="O32" s="76"/>
      <c r="P32" s="76"/>
      <c r="Q32" s="75">
        <f t="shared" si="1"/>
        <v>0</v>
      </c>
      <c r="R32" s="75">
        <f>Q32*1.23</f>
        <v>0</v>
      </c>
      <c r="S32" s="74" t="s">
        <v>168</v>
      </c>
    </row>
    <row r="33" spans="1:26" s="26" customFormat="1" ht="30" customHeight="1" thickBot="1" x14ac:dyDescent="0.3">
      <c r="A33" s="73">
        <v>14</v>
      </c>
      <c r="B33" s="72" t="s">
        <v>60</v>
      </c>
      <c r="C33" s="77" t="s">
        <v>34</v>
      </c>
      <c r="D33" s="77" t="s">
        <v>91</v>
      </c>
      <c r="E33" s="79" t="s">
        <v>92</v>
      </c>
      <c r="F33" s="96" t="s">
        <v>141</v>
      </c>
      <c r="G33" s="97" t="s">
        <v>164</v>
      </c>
      <c r="H33" s="97" t="s">
        <v>73</v>
      </c>
      <c r="I33" s="77" t="s">
        <v>35</v>
      </c>
      <c r="J33" s="94">
        <v>14689</v>
      </c>
      <c r="K33" s="78">
        <f t="shared" si="0"/>
        <v>29378</v>
      </c>
      <c r="L33" s="77">
        <v>24</v>
      </c>
      <c r="M33" s="76"/>
      <c r="N33" s="80"/>
      <c r="O33" s="76"/>
      <c r="P33" s="76"/>
      <c r="Q33" s="75">
        <f t="shared" si="1"/>
        <v>0</v>
      </c>
      <c r="R33" s="75">
        <f t="shared" si="2"/>
        <v>0</v>
      </c>
      <c r="S33" s="74" t="s">
        <v>168</v>
      </c>
    </row>
    <row r="34" spans="1:26" s="25" customFormat="1" ht="30" customHeight="1" thickBot="1" x14ac:dyDescent="0.3">
      <c r="A34" s="73">
        <v>13</v>
      </c>
      <c r="B34" s="83" t="s">
        <v>142</v>
      </c>
      <c r="C34" s="77" t="s">
        <v>34</v>
      </c>
      <c r="D34" s="77" t="s">
        <v>93</v>
      </c>
      <c r="E34" s="79" t="s">
        <v>94</v>
      </c>
      <c r="F34" s="96" t="s">
        <v>144</v>
      </c>
      <c r="G34" s="97" t="s">
        <v>158</v>
      </c>
      <c r="H34" s="97" t="s">
        <v>84</v>
      </c>
      <c r="I34" s="77" t="s">
        <v>35</v>
      </c>
      <c r="J34" s="94">
        <v>17445</v>
      </c>
      <c r="K34" s="78">
        <f t="shared" si="0"/>
        <v>34890</v>
      </c>
      <c r="L34" s="77">
        <v>24</v>
      </c>
      <c r="M34" s="76"/>
      <c r="N34" s="80"/>
      <c r="O34" s="76"/>
      <c r="P34" s="76"/>
      <c r="Q34" s="75">
        <f t="shared" si="1"/>
        <v>0</v>
      </c>
      <c r="R34" s="75">
        <f>Q34*1.23</f>
        <v>0</v>
      </c>
      <c r="S34" s="74" t="s">
        <v>168</v>
      </c>
    </row>
    <row r="35" spans="1:26" s="26" customFormat="1" ht="30" customHeight="1" thickBot="1" x14ac:dyDescent="0.3">
      <c r="A35" s="73">
        <v>16</v>
      </c>
      <c r="B35" s="72" t="s">
        <v>119</v>
      </c>
      <c r="C35" s="77" t="s">
        <v>34</v>
      </c>
      <c r="D35" s="77" t="s">
        <v>95</v>
      </c>
      <c r="E35" s="79" t="s">
        <v>96</v>
      </c>
      <c r="F35" s="96" t="s">
        <v>135</v>
      </c>
      <c r="G35" s="97" t="s">
        <v>170</v>
      </c>
      <c r="H35" s="97" t="s">
        <v>65</v>
      </c>
      <c r="I35" s="77" t="s">
        <v>35</v>
      </c>
      <c r="J35" s="94">
        <v>22173</v>
      </c>
      <c r="K35" s="78">
        <f t="shared" si="0"/>
        <v>44346</v>
      </c>
      <c r="L35" s="77">
        <v>24</v>
      </c>
      <c r="M35" s="76"/>
      <c r="N35" s="80"/>
      <c r="O35" s="76"/>
      <c r="P35" s="76"/>
      <c r="Q35" s="75">
        <f t="shared" si="1"/>
        <v>0</v>
      </c>
      <c r="R35" s="75">
        <f>Q35*1.23</f>
        <v>0</v>
      </c>
      <c r="S35" s="74" t="s">
        <v>168</v>
      </c>
    </row>
    <row r="36" spans="1:26" s="26" customFormat="1" ht="30" customHeight="1" thickBot="1" x14ac:dyDescent="0.3">
      <c r="A36" s="73">
        <v>17</v>
      </c>
      <c r="B36" s="72" t="s">
        <v>117</v>
      </c>
      <c r="C36" s="77" t="s">
        <v>34</v>
      </c>
      <c r="D36" s="77" t="s">
        <v>97</v>
      </c>
      <c r="E36" s="79" t="s">
        <v>116</v>
      </c>
      <c r="F36" s="96" t="s">
        <v>136</v>
      </c>
      <c r="G36" s="97" t="s">
        <v>171</v>
      </c>
      <c r="H36" s="97" t="s">
        <v>88</v>
      </c>
      <c r="I36" s="77" t="s">
        <v>35</v>
      </c>
      <c r="J36" s="94">
        <v>8143</v>
      </c>
      <c r="K36" s="78">
        <f t="shared" si="0"/>
        <v>16286</v>
      </c>
      <c r="L36" s="77">
        <v>24</v>
      </c>
      <c r="M36" s="76"/>
      <c r="N36" s="80"/>
      <c r="O36" s="76"/>
      <c r="P36" s="76"/>
      <c r="Q36" s="75">
        <f t="shared" ref="Q36:Q39" si="3">(N36*L36)+(K36*M36)+(O36*L36)+(P36*K36)</f>
        <v>0</v>
      </c>
      <c r="R36" s="75">
        <f t="shared" si="2"/>
        <v>0</v>
      </c>
      <c r="S36" s="74" t="s">
        <v>168</v>
      </c>
    </row>
    <row r="37" spans="1:26" s="26" customFormat="1" ht="30" customHeight="1" thickBot="1" x14ac:dyDescent="0.3">
      <c r="A37" s="73">
        <v>18</v>
      </c>
      <c r="B37" s="72" t="s">
        <v>118</v>
      </c>
      <c r="C37" s="77" t="s">
        <v>34</v>
      </c>
      <c r="D37" s="77" t="s">
        <v>97</v>
      </c>
      <c r="E37" s="79" t="s">
        <v>98</v>
      </c>
      <c r="F37" s="96" t="s">
        <v>137</v>
      </c>
      <c r="G37" s="97" t="s">
        <v>159</v>
      </c>
      <c r="H37" s="97" t="s">
        <v>65</v>
      </c>
      <c r="I37" s="77" t="s">
        <v>35</v>
      </c>
      <c r="J37" s="94">
        <v>13576</v>
      </c>
      <c r="K37" s="78">
        <f t="shared" si="0"/>
        <v>27152</v>
      </c>
      <c r="L37" s="77">
        <v>24</v>
      </c>
      <c r="M37" s="76"/>
      <c r="N37" s="80"/>
      <c r="O37" s="76"/>
      <c r="P37" s="76"/>
      <c r="Q37" s="75">
        <f t="shared" si="3"/>
        <v>0</v>
      </c>
      <c r="R37" s="75">
        <f t="shared" si="2"/>
        <v>0</v>
      </c>
      <c r="S37" s="74" t="s">
        <v>168</v>
      </c>
    </row>
    <row r="38" spans="1:26" s="26" customFormat="1" ht="30" customHeight="1" thickBot="1" x14ac:dyDescent="0.3">
      <c r="A38" s="81">
        <v>19</v>
      </c>
      <c r="B38" s="82" t="s">
        <v>99</v>
      </c>
      <c r="C38" s="77" t="s">
        <v>34</v>
      </c>
      <c r="D38" s="77" t="s">
        <v>167</v>
      </c>
      <c r="E38" s="79" t="s">
        <v>100</v>
      </c>
      <c r="F38" s="96" t="s">
        <v>139</v>
      </c>
      <c r="G38" s="97" t="s">
        <v>160</v>
      </c>
      <c r="H38" s="97" t="s">
        <v>101</v>
      </c>
      <c r="I38" s="77" t="s">
        <v>35</v>
      </c>
      <c r="J38" s="94">
        <v>12439</v>
      </c>
      <c r="K38" s="78">
        <f t="shared" si="0"/>
        <v>24878</v>
      </c>
      <c r="L38" s="77">
        <v>24</v>
      </c>
      <c r="M38" s="76"/>
      <c r="N38" s="80"/>
      <c r="O38" s="76"/>
      <c r="P38" s="76"/>
      <c r="Q38" s="75">
        <f t="shared" si="3"/>
        <v>0</v>
      </c>
      <c r="R38" s="75">
        <f t="shared" si="2"/>
        <v>0</v>
      </c>
      <c r="S38" s="74" t="s">
        <v>168</v>
      </c>
    </row>
    <row r="39" spans="1:26" s="26" customFormat="1" ht="30" customHeight="1" thickBot="1" x14ac:dyDescent="0.3">
      <c r="A39" s="73">
        <v>20</v>
      </c>
      <c r="B39" s="72" t="s">
        <v>102</v>
      </c>
      <c r="C39" s="77" t="s">
        <v>34</v>
      </c>
      <c r="D39" s="77" t="s">
        <v>103</v>
      </c>
      <c r="E39" s="79" t="s">
        <v>106</v>
      </c>
      <c r="F39" s="96" t="s">
        <v>140</v>
      </c>
      <c r="G39" s="97" t="s">
        <v>161</v>
      </c>
      <c r="H39" s="97" t="s">
        <v>84</v>
      </c>
      <c r="I39" s="77" t="s">
        <v>35</v>
      </c>
      <c r="J39" s="94">
        <v>7656</v>
      </c>
      <c r="K39" s="78">
        <f t="shared" si="0"/>
        <v>15312</v>
      </c>
      <c r="L39" s="77">
        <v>24</v>
      </c>
      <c r="M39" s="76"/>
      <c r="N39" s="80"/>
      <c r="O39" s="76"/>
      <c r="P39" s="76"/>
      <c r="Q39" s="75">
        <f t="shared" si="3"/>
        <v>0</v>
      </c>
      <c r="R39" s="75">
        <f t="shared" si="2"/>
        <v>0</v>
      </c>
      <c r="S39" s="74" t="s">
        <v>168</v>
      </c>
    </row>
    <row r="40" spans="1:26" s="26" customFormat="1" ht="30" customHeight="1" thickBot="1" x14ac:dyDescent="0.3">
      <c r="A40" s="73">
        <v>21</v>
      </c>
      <c r="B40" s="72" t="s">
        <v>59</v>
      </c>
      <c r="C40" s="77" t="s">
        <v>34</v>
      </c>
      <c r="D40" s="77" t="s">
        <v>107</v>
      </c>
      <c r="E40" s="79" t="s">
        <v>108</v>
      </c>
      <c r="F40" s="96" t="s">
        <v>123</v>
      </c>
      <c r="G40" s="97" t="s">
        <v>165</v>
      </c>
      <c r="H40" s="97" t="s">
        <v>70</v>
      </c>
      <c r="I40" s="77" t="s">
        <v>35</v>
      </c>
      <c r="J40" s="94">
        <v>3465</v>
      </c>
      <c r="K40" s="78">
        <f t="shared" si="0"/>
        <v>6930</v>
      </c>
      <c r="L40" s="77">
        <v>24</v>
      </c>
      <c r="M40" s="76"/>
      <c r="N40" s="80"/>
      <c r="O40" s="76"/>
      <c r="P40" s="76"/>
      <c r="Q40" s="75">
        <f t="shared" ref="Q40:Q42" si="4">(N40*L40)+(K40*M40)+(O40*L40)+(P40*K40)</f>
        <v>0</v>
      </c>
      <c r="R40" s="75">
        <f t="shared" si="2"/>
        <v>0</v>
      </c>
      <c r="S40" s="74" t="s">
        <v>168</v>
      </c>
    </row>
    <row r="41" spans="1:26" s="26" customFormat="1" ht="30" customHeight="1" thickBot="1" x14ac:dyDescent="0.3">
      <c r="A41" s="73">
        <v>22</v>
      </c>
      <c r="B41" s="72" t="s">
        <v>61</v>
      </c>
      <c r="C41" s="77" t="s">
        <v>34</v>
      </c>
      <c r="D41" s="77" t="s">
        <v>109</v>
      </c>
      <c r="E41" s="79" t="s">
        <v>110</v>
      </c>
      <c r="F41" s="96" t="s">
        <v>122</v>
      </c>
      <c r="G41" s="97" t="s">
        <v>148</v>
      </c>
      <c r="H41" s="97" t="s">
        <v>70</v>
      </c>
      <c r="I41" s="77" t="s">
        <v>35</v>
      </c>
      <c r="J41" s="94">
        <v>133</v>
      </c>
      <c r="K41" s="78">
        <f t="shared" si="0"/>
        <v>266</v>
      </c>
      <c r="L41" s="77">
        <v>24</v>
      </c>
      <c r="M41" s="76"/>
      <c r="N41" s="80"/>
      <c r="O41" s="76"/>
      <c r="P41" s="76"/>
      <c r="Q41" s="75">
        <f t="shared" si="4"/>
        <v>0</v>
      </c>
      <c r="R41" s="75">
        <f t="shared" si="2"/>
        <v>0</v>
      </c>
      <c r="S41" s="74" t="s">
        <v>168</v>
      </c>
    </row>
    <row r="42" spans="1:26" s="26" customFormat="1" ht="30" customHeight="1" thickBot="1" x14ac:dyDescent="0.3">
      <c r="A42" s="73">
        <v>23</v>
      </c>
      <c r="B42" s="72" t="s">
        <v>62</v>
      </c>
      <c r="C42" s="77" t="s">
        <v>34</v>
      </c>
      <c r="D42" s="77" t="s">
        <v>111</v>
      </c>
      <c r="E42" s="27" t="s">
        <v>112</v>
      </c>
      <c r="F42" s="99" t="s">
        <v>145</v>
      </c>
      <c r="G42" s="100" t="s">
        <v>162</v>
      </c>
      <c r="H42" s="100" t="s">
        <v>73</v>
      </c>
      <c r="I42" s="23" t="s">
        <v>35</v>
      </c>
      <c r="J42" s="94">
        <v>2635</v>
      </c>
      <c r="K42" s="78">
        <f t="shared" si="0"/>
        <v>5270</v>
      </c>
      <c r="L42" s="23">
        <v>24</v>
      </c>
      <c r="M42" s="67"/>
      <c r="N42" s="68"/>
      <c r="O42" s="67"/>
      <c r="P42" s="69"/>
      <c r="Q42" s="71">
        <f t="shared" si="4"/>
        <v>0</v>
      </c>
      <c r="R42" s="75">
        <f t="shared" si="2"/>
        <v>0</v>
      </c>
      <c r="S42" s="74" t="s">
        <v>168</v>
      </c>
    </row>
    <row r="43" spans="1:26" s="93" customFormat="1" ht="30" customHeight="1" thickBot="1" x14ac:dyDescent="0.3">
      <c r="A43" s="84">
        <v>24</v>
      </c>
      <c r="B43" s="85" t="s">
        <v>63</v>
      </c>
      <c r="C43" s="86" t="s">
        <v>34</v>
      </c>
      <c r="D43" s="86" t="s">
        <v>113</v>
      </c>
      <c r="E43" s="87" t="s">
        <v>114</v>
      </c>
      <c r="F43" s="101" t="s">
        <v>146</v>
      </c>
      <c r="G43" s="102" t="s">
        <v>172</v>
      </c>
      <c r="H43" s="102" t="s">
        <v>88</v>
      </c>
      <c r="I43" s="86" t="s">
        <v>35</v>
      </c>
      <c r="J43" s="95">
        <v>3887</v>
      </c>
      <c r="K43" s="88">
        <f t="shared" si="0"/>
        <v>7774</v>
      </c>
      <c r="L43" s="86">
        <v>24</v>
      </c>
      <c r="M43" s="89"/>
      <c r="N43" s="90"/>
      <c r="O43" s="89"/>
      <c r="P43" s="89"/>
      <c r="Q43" s="91">
        <f>(N43*L43)+(K43*M43)+(O43*L43)+(P43*K43)</f>
        <v>0</v>
      </c>
      <c r="R43" s="91">
        <f t="shared" si="2"/>
        <v>0</v>
      </c>
      <c r="S43" s="92" t="s">
        <v>168</v>
      </c>
    </row>
    <row r="44" spans="1:26" ht="24" customHeight="1" x14ac:dyDescent="0.25">
      <c r="A44" s="28"/>
      <c r="B44" s="29"/>
      <c r="C44" s="30"/>
      <c r="D44" s="30"/>
      <c r="E44" s="28"/>
      <c r="F44" s="31"/>
      <c r="G44" s="30"/>
      <c r="H44" s="30"/>
      <c r="I44" s="30"/>
      <c r="J44" s="32" t="s">
        <v>37</v>
      </c>
      <c r="K44" s="33">
        <f>SUM(K20:K43)</f>
        <v>802738</v>
      </c>
      <c r="L44" s="34"/>
      <c r="M44" s="34"/>
      <c r="N44" s="35"/>
      <c r="O44" s="34"/>
      <c r="P44" s="36"/>
      <c r="Q44" s="37">
        <f>SUM(Q20:Q43)</f>
        <v>0</v>
      </c>
      <c r="R44" s="37">
        <f>SUM(R20:R43)</f>
        <v>0</v>
      </c>
      <c r="S44" s="38"/>
    </row>
    <row r="45" spans="1:26" ht="15.75" customHeight="1" x14ac:dyDescent="0.25">
      <c r="A45" s="28"/>
      <c r="B45" s="39"/>
      <c r="C45" s="40"/>
      <c r="D45" s="40"/>
      <c r="E45" s="41"/>
      <c r="F45" s="42"/>
      <c r="G45" s="42"/>
      <c r="H45" s="42"/>
      <c r="I45" s="40"/>
      <c r="J45" s="40"/>
      <c r="K45" s="43"/>
      <c r="L45" s="42"/>
      <c r="M45" s="40"/>
      <c r="N45" s="40"/>
      <c r="O45" s="40"/>
      <c r="P45" s="40"/>
      <c r="Q45" s="44"/>
      <c r="R45" s="45"/>
      <c r="S45" s="46"/>
    </row>
    <row r="46" spans="1:26" ht="30" customHeight="1" x14ac:dyDescent="0.25">
      <c r="A46" s="47"/>
      <c r="B46" s="48" t="s">
        <v>38</v>
      </c>
      <c r="C46" s="49"/>
      <c r="D46" s="49"/>
      <c r="E46" s="49"/>
      <c r="F46" s="49"/>
      <c r="G46" s="49"/>
      <c r="H46" s="55"/>
      <c r="I46" s="47"/>
      <c r="J46" s="47"/>
      <c r="K46" s="50"/>
      <c r="L46" s="47"/>
      <c r="M46" s="47"/>
      <c r="N46" s="47"/>
      <c r="O46" s="47"/>
      <c r="P46" s="47"/>
      <c r="Q46" s="47"/>
      <c r="R46" s="47"/>
      <c r="S46" s="51"/>
    </row>
    <row r="47" spans="1:26" ht="30" customHeight="1" x14ac:dyDescent="0.25">
      <c r="A47" s="47"/>
      <c r="B47" s="105" t="s">
        <v>39</v>
      </c>
      <c r="C47" s="105"/>
      <c r="D47" s="105"/>
      <c r="E47" s="105"/>
      <c r="F47" s="105"/>
      <c r="G47" s="105"/>
      <c r="H47" s="105"/>
      <c r="I47" s="105"/>
      <c r="J47" s="105"/>
      <c r="K47" s="105"/>
      <c r="L47" s="47"/>
      <c r="M47" s="47"/>
      <c r="N47" s="47"/>
      <c r="O47" s="47"/>
      <c r="P47" s="47"/>
      <c r="Q47" s="47"/>
      <c r="R47" s="47"/>
      <c r="S47" s="51"/>
      <c r="Z47" s="62"/>
    </row>
    <row r="48" spans="1:26" ht="30" customHeight="1" x14ac:dyDescent="0.25">
      <c r="A48" s="47"/>
      <c r="B48" s="105" t="s">
        <v>40</v>
      </c>
      <c r="C48" s="105"/>
      <c r="D48" s="105"/>
      <c r="E48" s="105"/>
      <c r="F48" s="105"/>
      <c r="G48" s="105"/>
      <c r="H48" s="105"/>
      <c r="I48" s="105"/>
      <c r="J48" s="105"/>
      <c r="K48" s="105"/>
      <c r="L48" s="47"/>
      <c r="M48" s="47"/>
      <c r="N48" s="47"/>
      <c r="O48" s="47"/>
      <c r="P48" s="47"/>
      <c r="Q48" s="47"/>
      <c r="R48" s="47"/>
      <c r="S48" s="51"/>
    </row>
    <row r="49" spans="1:19" ht="30" customHeight="1" x14ac:dyDescent="0.25">
      <c r="A49" s="47"/>
      <c r="B49" s="105" t="s">
        <v>41</v>
      </c>
      <c r="C49" s="105"/>
      <c r="D49" s="105"/>
      <c r="E49" s="105"/>
      <c r="F49" s="105"/>
      <c r="G49" s="105"/>
      <c r="H49" s="105"/>
      <c r="I49" s="105"/>
      <c r="J49" s="105"/>
      <c r="K49" s="105"/>
      <c r="L49" s="47"/>
      <c r="M49" s="47"/>
      <c r="N49" s="47"/>
      <c r="O49" s="47"/>
      <c r="P49" s="47"/>
      <c r="Q49" s="47"/>
      <c r="R49" s="47"/>
      <c r="S49" s="51"/>
    </row>
    <row r="50" spans="1:19" ht="20.25" customHeight="1" x14ac:dyDescent="0.25">
      <c r="A50" s="47"/>
      <c r="B50" s="51"/>
      <c r="C50" s="47"/>
      <c r="D50" s="47"/>
      <c r="E50" s="47"/>
      <c r="F50" s="47"/>
      <c r="G50" s="47"/>
      <c r="H50" s="55"/>
      <c r="I50" s="47"/>
      <c r="J50" s="47"/>
      <c r="K50" s="50"/>
      <c r="L50" s="47"/>
      <c r="M50" s="47"/>
      <c r="N50" s="47"/>
      <c r="O50" s="47"/>
      <c r="P50" s="47"/>
      <c r="Q50" s="47"/>
      <c r="R50" s="47"/>
      <c r="S50" s="51"/>
    </row>
    <row r="51" spans="1:19" s="24" customFormat="1" ht="30" customHeight="1" x14ac:dyDescent="0.25">
      <c r="A51" s="106" t="s">
        <v>42</v>
      </c>
      <c r="B51" s="106"/>
      <c r="C51" s="106"/>
      <c r="D51" s="106"/>
      <c r="E51" s="106"/>
      <c r="F51" s="106"/>
      <c r="G51" s="106"/>
      <c r="H51" s="106"/>
      <c r="I51" s="51"/>
      <c r="J51" s="51"/>
      <c r="K51" s="52"/>
      <c r="L51" s="51"/>
      <c r="M51" s="51"/>
      <c r="N51" s="51"/>
      <c r="O51" s="51"/>
      <c r="P51" s="51"/>
      <c r="Q51" s="51"/>
      <c r="R51" s="51"/>
      <c r="S51" s="51"/>
    </row>
    <row r="52" spans="1:19" ht="30" customHeight="1" x14ac:dyDescent="0.25">
      <c r="A52" s="47"/>
      <c r="B52" s="47"/>
      <c r="C52" s="47"/>
      <c r="D52" s="47"/>
      <c r="E52" s="47"/>
      <c r="F52" s="47"/>
      <c r="G52" s="47"/>
      <c r="H52" s="55"/>
      <c r="I52" s="47"/>
      <c r="J52" s="47"/>
      <c r="K52" s="50"/>
      <c r="L52" s="47"/>
      <c r="M52" s="47"/>
      <c r="N52" s="47"/>
      <c r="O52" s="47"/>
      <c r="P52" s="47"/>
      <c r="Q52" s="47"/>
      <c r="R52" s="47"/>
      <c r="S52" s="51"/>
    </row>
    <row r="53" spans="1:19" ht="30" customHeight="1" x14ac:dyDescent="0.25">
      <c r="A53" s="47"/>
      <c r="B53" s="104" t="s">
        <v>43</v>
      </c>
      <c r="C53" s="104"/>
      <c r="D53" s="104"/>
      <c r="E53" s="104"/>
      <c r="F53" s="104"/>
      <c r="G53" s="104"/>
      <c r="H53" s="104"/>
      <c r="I53" s="104"/>
      <c r="J53" s="104"/>
      <c r="K53" s="104"/>
      <c r="L53" s="104"/>
      <c r="M53" s="104"/>
      <c r="N53" s="104"/>
      <c r="O53" s="104"/>
      <c r="P53" s="104"/>
      <c r="Q53" s="104"/>
      <c r="R53" s="104"/>
      <c r="S53" s="104"/>
    </row>
    <row r="54" spans="1:19" ht="21.75" customHeight="1" x14ac:dyDescent="0.25">
      <c r="A54" s="47"/>
      <c r="B54" s="53"/>
      <c r="C54" s="47"/>
      <c r="D54" s="47"/>
      <c r="E54" s="47"/>
      <c r="F54" s="47"/>
      <c r="G54" s="47"/>
      <c r="H54" s="55"/>
      <c r="I54" s="47"/>
      <c r="J54" s="47"/>
      <c r="K54" s="50"/>
      <c r="L54" s="47"/>
      <c r="M54" s="47"/>
      <c r="N54" s="47"/>
      <c r="O54" s="47"/>
      <c r="P54" s="47"/>
      <c r="Q54" s="47"/>
      <c r="R54" s="47"/>
      <c r="S54" s="51"/>
    </row>
    <row r="55" spans="1:19" ht="15" customHeight="1" x14ac:dyDescent="0.25">
      <c r="A55" s="112" t="s">
        <v>44</v>
      </c>
      <c r="B55" s="112"/>
      <c r="C55" s="112"/>
      <c r="D55" s="112"/>
      <c r="E55" s="112"/>
      <c r="F55" s="112"/>
      <c r="G55" s="112"/>
      <c r="H55" s="112"/>
      <c r="I55" s="112"/>
      <c r="J55" s="112"/>
      <c r="K55" s="112"/>
      <c r="L55" s="112"/>
      <c r="M55" s="112"/>
      <c r="N55" s="112"/>
      <c r="O55" s="112"/>
      <c r="P55" s="112"/>
      <c r="Q55" s="112"/>
      <c r="R55" s="112"/>
      <c r="S55" s="112"/>
    </row>
    <row r="56" spans="1:19" ht="15" customHeight="1" x14ac:dyDescent="0.25">
      <c r="A56" s="112"/>
      <c r="B56" s="112"/>
      <c r="C56" s="112"/>
      <c r="D56" s="112"/>
      <c r="E56" s="112"/>
      <c r="F56" s="112"/>
      <c r="G56" s="112"/>
      <c r="H56" s="112"/>
      <c r="I56" s="112"/>
      <c r="J56" s="112"/>
      <c r="K56" s="112"/>
      <c r="L56" s="112"/>
      <c r="M56" s="112"/>
      <c r="N56" s="112"/>
      <c r="O56" s="112"/>
      <c r="P56" s="112"/>
      <c r="Q56" s="112"/>
      <c r="R56" s="112"/>
      <c r="S56" s="112"/>
    </row>
    <row r="57" spans="1:19" x14ac:dyDescent="0.25">
      <c r="A57" s="47"/>
      <c r="B57" s="54"/>
      <c r="C57" s="54"/>
      <c r="D57" s="54"/>
      <c r="E57" s="47"/>
      <c r="F57" s="55"/>
      <c r="G57" s="55"/>
      <c r="H57" s="55"/>
      <c r="I57" s="54"/>
      <c r="J57" s="54"/>
      <c r="K57" s="56"/>
      <c r="L57" s="55"/>
      <c r="M57" s="54"/>
      <c r="N57" s="54"/>
      <c r="O57" s="54"/>
      <c r="P57" s="54"/>
      <c r="Q57" s="54"/>
      <c r="R57" s="55"/>
      <c r="S57" s="57"/>
    </row>
    <row r="58" spans="1:19" x14ac:dyDescent="0.25">
      <c r="A58" s="47"/>
      <c r="B58" s="54"/>
      <c r="C58" s="54"/>
      <c r="D58" s="54"/>
      <c r="E58" s="47"/>
      <c r="F58" s="55"/>
      <c r="G58" s="55"/>
      <c r="H58" s="55"/>
      <c r="I58" s="54"/>
      <c r="J58" s="54"/>
      <c r="K58" s="56"/>
      <c r="L58" s="55"/>
      <c r="M58" s="54"/>
      <c r="N58" s="54"/>
      <c r="O58" s="54"/>
      <c r="P58" s="54"/>
      <c r="Q58" s="54"/>
      <c r="R58" s="55"/>
      <c r="S58" s="57"/>
    </row>
    <row r="59" spans="1:19" x14ac:dyDescent="0.25">
      <c r="A59" s="47"/>
      <c r="B59" s="54"/>
      <c r="C59" s="54"/>
      <c r="D59" s="54"/>
      <c r="E59" s="47"/>
      <c r="F59" s="55"/>
      <c r="G59" s="55"/>
      <c r="H59" s="55"/>
      <c r="I59" s="54"/>
      <c r="J59" s="54"/>
      <c r="K59" s="56"/>
      <c r="L59" s="55"/>
      <c r="M59" s="54"/>
      <c r="N59" s="54"/>
      <c r="O59" s="54"/>
      <c r="P59" s="54"/>
      <c r="Q59" s="54"/>
      <c r="R59" s="55"/>
      <c r="S59" s="57"/>
    </row>
    <row r="60" spans="1:19" x14ac:dyDescent="0.25">
      <c r="A60" s="47"/>
      <c r="B60" s="54"/>
      <c r="C60" s="54"/>
      <c r="D60" s="54"/>
      <c r="E60" s="47"/>
      <c r="F60" s="55"/>
      <c r="G60" s="55"/>
      <c r="H60" s="55"/>
      <c r="I60" s="54"/>
      <c r="J60" s="54"/>
      <c r="K60" s="56"/>
      <c r="L60" s="55"/>
      <c r="M60" s="54"/>
      <c r="N60" s="54"/>
      <c r="O60" s="54"/>
      <c r="P60" s="54"/>
      <c r="Q60" s="54"/>
      <c r="R60" s="55"/>
      <c r="S60" s="57"/>
    </row>
    <row r="61" spans="1:19" x14ac:dyDescent="0.25">
      <c r="A61" s="47"/>
      <c r="B61" s="54"/>
      <c r="C61" s="54"/>
      <c r="D61" s="54"/>
      <c r="E61" s="47"/>
      <c r="F61" s="55"/>
      <c r="G61" s="55"/>
      <c r="H61" s="55"/>
      <c r="I61" s="54"/>
      <c r="J61" s="54"/>
      <c r="K61" s="56"/>
      <c r="L61" s="55"/>
      <c r="M61" s="54"/>
      <c r="N61" s="54"/>
      <c r="O61" s="54"/>
      <c r="P61" s="54"/>
      <c r="Q61" s="54"/>
      <c r="R61" s="55"/>
      <c r="S61" s="57"/>
    </row>
    <row r="62" spans="1:19" x14ac:dyDescent="0.25">
      <c r="A62" s="47"/>
      <c r="B62" s="54"/>
      <c r="C62" s="54"/>
      <c r="D62" s="54"/>
      <c r="E62" s="47"/>
      <c r="F62" s="55"/>
      <c r="G62" s="55"/>
      <c r="H62" s="55"/>
      <c r="I62" s="54"/>
      <c r="J62" s="54"/>
      <c r="K62" s="56"/>
      <c r="L62" s="55"/>
      <c r="M62" s="54"/>
      <c r="N62" s="54"/>
      <c r="O62" s="54"/>
      <c r="P62" s="54"/>
      <c r="Q62" s="54"/>
      <c r="R62" s="55"/>
      <c r="S62" s="57"/>
    </row>
    <row r="63" spans="1:19" x14ac:dyDescent="0.25">
      <c r="A63" s="47"/>
      <c r="B63" s="54"/>
      <c r="C63" s="54"/>
      <c r="D63" s="54"/>
      <c r="E63" s="47"/>
      <c r="F63" s="55"/>
      <c r="G63" s="55"/>
      <c r="H63" s="55"/>
      <c r="I63" s="54"/>
      <c r="J63" s="54"/>
      <c r="K63" s="56"/>
      <c r="L63" s="55"/>
      <c r="M63" s="54"/>
      <c r="N63" s="54"/>
      <c r="O63" s="54"/>
      <c r="P63" s="54"/>
      <c r="Q63" s="54"/>
      <c r="R63" s="55"/>
      <c r="S63" s="57"/>
    </row>
    <row r="64" spans="1:19" x14ac:dyDescent="0.25">
      <c r="A64" s="47"/>
      <c r="B64" s="54"/>
      <c r="C64" s="54"/>
      <c r="D64" s="54"/>
      <c r="E64" s="47"/>
      <c r="F64" s="55"/>
      <c r="G64" s="55"/>
      <c r="H64" s="55"/>
      <c r="I64" s="54"/>
      <c r="J64" s="54"/>
      <c r="K64" s="56"/>
      <c r="L64" s="55"/>
      <c r="M64" s="54"/>
      <c r="N64" s="54"/>
      <c r="O64" s="54"/>
      <c r="P64" s="54"/>
      <c r="Q64" s="54"/>
      <c r="R64" s="55"/>
      <c r="S64" s="57"/>
    </row>
    <row r="65" spans="1:19" x14ac:dyDescent="0.25">
      <c r="A65" s="47"/>
      <c r="B65" s="54"/>
      <c r="C65" s="54"/>
      <c r="D65" s="54"/>
      <c r="E65" s="47"/>
      <c r="F65" s="55"/>
      <c r="G65" s="55"/>
      <c r="H65" s="55"/>
      <c r="I65" s="54"/>
      <c r="J65" s="54"/>
      <c r="K65" s="56"/>
      <c r="L65" s="55"/>
      <c r="M65" s="54"/>
      <c r="N65" s="54"/>
      <c r="O65" s="54"/>
      <c r="P65" s="54"/>
      <c r="Q65" s="54"/>
      <c r="R65" s="55"/>
      <c r="S65" s="57"/>
    </row>
    <row r="66" spans="1:19" x14ac:dyDescent="0.25">
      <c r="A66" s="47"/>
      <c r="B66" s="54"/>
      <c r="C66" s="54"/>
      <c r="D66" s="54"/>
      <c r="E66" s="47"/>
      <c r="F66" s="55"/>
      <c r="G66" s="55"/>
      <c r="H66" s="55"/>
      <c r="I66" s="54"/>
      <c r="J66" s="54"/>
      <c r="K66" s="56"/>
      <c r="L66" s="55"/>
      <c r="M66" s="54"/>
      <c r="N66" s="54"/>
      <c r="O66" s="54"/>
      <c r="P66" s="54"/>
      <c r="Q66" s="54"/>
      <c r="R66" s="55"/>
      <c r="S66" s="57"/>
    </row>
    <row r="67" spans="1:19" x14ac:dyDescent="0.25">
      <c r="A67" s="47"/>
      <c r="B67" s="54"/>
      <c r="C67" s="54"/>
      <c r="D67" s="54"/>
      <c r="E67" s="47"/>
      <c r="F67" s="55"/>
      <c r="G67" s="55"/>
      <c r="H67" s="55"/>
      <c r="I67" s="54"/>
      <c r="J67" s="54"/>
      <c r="K67" s="56"/>
      <c r="L67" s="55"/>
      <c r="M67" s="54"/>
      <c r="N67" s="54"/>
      <c r="O67" s="54"/>
      <c r="P67" s="54"/>
      <c r="Q67" s="54"/>
      <c r="R67" s="55"/>
      <c r="S67" s="57"/>
    </row>
    <row r="68" spans="1:19" x14ac:dyDescent="0.25">
      <c r="A68" s="47"/>
      <c r="B68" s="54"/>
      <c r="C68" s="54"/>
      <c r="D68" s="54"/>
      <c r="E68" s="47"/>
      <c r="F68" s="55"/>
      <c r="G68" s="55"/>
      <c r="H68" s="55"/>
      <c r="I68" s="54"/>
      <c r="J68" s="54"/>
      <c r="K68" s="56"/>
      <c r="L68" s="55"/>
      <c r="M68" s="54"/>
      <c r="N68" s="54"/>
      <c r="O68" s="54"/>
      <c r="P68" s="54"/>
      <c r="Q68" s="54"/>
      <c r="R68" s="55"/>
      <c r="S68" s="57"/>
    </row>
    <row r="69" spans="1:19" x14ac:dyDescent="0.25">
      <c r="A69" s="47"/>
      <c r="B69" s="54"/>
      <c r="C69" s="54"/>
      <c r="D69" s="54"/>
      <c r="E69" s="47"/>
      <c r="F69" s="55"/>
      <c r="G69" s="55"/>
      <c r="H69" s="55"/>
      <c r="I69" s="54"/>
      <c r="J69" s="54"/>
      <c r="K69" s="56"/>
      <c r="L69" s="55"/>
      <c r="M69" s="54"/>
      <c r="N69" s="54"/>
      <c r="O69" s="54"/>
      <c r="P69" s="54"/>
      <c r="Q69" s="54"/>
      <c r="R69" s="55"/>
      <c r="S69" s="57"/>
    </row>
    <row r="70" spans="1:19" x14ac:dyDescent="0.25">
      <c r="A70" s="47"/>
      <c r="B70" s="54"/>
      <c r="C70" s="54"/>
      <c r="D70" s="54"/>
      <c r="E70" s="47"/>
      <c r="F70" s="55"/>
      <c r="G70" s="55"/>
      <c r="H70" s="55"/>
      <c r="I70" s="54"/>
      <c r="J70" s="54"/>
      <c r="K70" s="56"/>
      <c r="L70" s="55"/>
      <c r="M70" s="54"/>
      <c r="N70" s="54"/>
      <c r="O70" s="54"/>
      <c r="P70" s="54"/>
      <c r="Q70" s="54"/>
      <c r="R70" s="55"/>
      <c r="S70" s="57"/>
    </row>
    <row r="71" spans="1:19" x14ac:dyDescent="0.25">
      <c r="A71" s="47"/>
      <c r="B71" s="54"/>
      <c r="C71" s="54"/>
      <c r="D71" s="54"/>
      <c r="E71" s="47"/>
      <c r="F71" s="55"/>
      <c r="G71" s="55"/>
      <c r="H71" s="55"/>
      <c r="I71" s="54"/>
      <c r="J71" s="54"/>
      <c r="K71" s="56"/>
      <c r="L71" s="55"/>
      <c r="M71" s="54"/>
      <c r="N71" s="54"/>
      <c r="O71" s="54"/>
      <c r="P71" s="54"/>
      <c r="Q71" s="54"/>
      <c r="R71" s="55"/>
      <c r="S71" s="57"/>
    </row>
    <row r="72" spans="1:19" x14ac:dyDescent="0.25">
      <c r="A72" s="47"/>
      <c r="B72" s="54"/>
      <c r="C72" s="54"/>
      <c r="D72" s="54"/>
      <c r="E72" s="47"/>
      <c r="F72" s="55"/>
      <c r="G72" s="55"/>
      <c r="H72" s="55"/>
      <c r="I72" s="54"/>
      <c r="J72" s="54"/>
      <c r="K72" s="56"/>
      <c r="L72" s="55"/>
      <c r="M72" s="54"/>
      <c r="N72" s="54"/>
      <c r="O72" s="54"/>
      <c r="P72" s="54"/>
      <c r="Q72" s="54"/>
      <c r="R72" s="55"/>
      <c r="S72" s="57"/>
    </row>
    <row r="73" spans="1:19" x14ac:dyDescent="0.25">
      <c r="A73" s="47"/>
      <c r="B73" s="54"/>
      <c r="C73" s="54"/>
      <c r="D73" s="54"/>
      <c r="E73" s="47"/>
      <c r="F73" s="55"/>
      <c r="G73" s="55"/>
      <c r="H73" s="55"/>
      <c r="I73" s="54"/>
      <c r="J73" s="54"/>
      <c r="K73" s="56"/>
      <c r="L73" s="55"/>
      <c r="M73" s="54"/>
      <c r="N73" s="54"/>
      <c r="O73" s="54"/>
      <c r="P73" s="54"/>
      <c r="Q73" s="54"/>
      <c r="R73" s="55"/>
      <c r="S73" s="57"/>
    </row>
    <row r="74" spans="1:19" x14ac:dyDescent="0.25">
      <c r="A74" s="47"/>
      <c r="B74" s="54"/>
      <c r="C74" s="54"/>
      <c r="D74" s="54"/>
      <c r="E74" s="47"/>
      <c r="F74" s="55"/>
      <c r="G74" s="55"/>
      <c r="H74" s="55"/>
      <c r="I74" s="54"/>
      <c r="J74" s="54"/>
      <c r="K74" s="56"/>
      <c r="L74" s="55"/>
      <c r="M74" s="54"/>
      <c r="N74" s="54"/>
      <c r="O74" s="54"/>
      <c r="P74" s="54"/>
      <c r="Q74" s="54"/>
      <c r="R74" s="55"/>
      <c r="S74" s="57"/>
    </row>
    <row r="75" spans="1:19" x14ac:dyDescent="0.25">
      <c r="A75" s="47"/>
      <c r="B75" s="54"/>
      <c r="C75" s="54"/>
      <c r="D75" s="54"/>
      <c r="E75" s="47"/>
      <c r="F75" s="55"/>
      <c r="G75" s="55"/>
      <c r="H75" s="55"/>
      <c r="I75" s="54"/>
      <c r="J75" s="54"/>
      <c r="K75" s="56"/>
      <c r="L75" s="55"/>
      <c r="M75" s="54"/>
      <c r="N75" s="54"/>
      <c r="O75" s="54"/>
      <c r="P75" s="54"/>
      <c r="Q75" s="54"/>
      <c r="R75" s="55"/>
      <c r="S75" s="57"/>
    </row>
    <row r="76" spans="1:19" x14ac:dyDescent="0.25">
      <c r="A76" s="47"/>
      <c r="B76" s="54"/>
      <c r="C76" s="54"/>
      <c r="D76" s="54"/>
      <c r="E76" s="47"/>
      <c r="F76" s="55"/>
      <c r="G76" s="55"/>
      <c r="H76" s="55"/>
      <c r="I76" s="54"/>
      <c r="J76" s="54"/>
      <c r="K76" s="56"/>
      <c r="L76" s="55"/>
      <c r="M76" s="54"/>
      <c r="N76" s="54"/>
      <c r="O76" s="54"/>
      <c r="P76" s="54"/>
      <c r="Q76" s="54"/>
      <c r="R76" s="55"/>
      <c r="S76" s="57"/>
    </row>
    <row r="77" spans="1:19" x14ac:dyDescent="0.25">
      <c r="A77" s="47"/>
      <c r="B77" s="54"/>
      <c r="C77" s="54"/>
      <c r="D77" s="54"/>
      <c r="E77" s="47"/>
      <c r="F77" s="55"/>
      <c r="G77" s="55"/>
      <c r="H77" s="55"/>
      <c r="I77" s="54"/>
      <c r="J77" s="54"/>
      <c r="K77" s="56"/>
      <c r="L77" s="55"/>
      <c r="M77" s="54"/>
      <c r="N77" s="54"/>
      <c r="O77" s="54"/>
      <c r="P77" s="54"/>
      <c r="Q77" s="54"/>
      <c r="R77" s="55"/>
      <c r="S77" s="57"/>
    </row>
    <row r="78" spans="1:19" x14ac:dyDescent="0.25">
      <c r="A78" s="47"/>
      <c r="B78" s="54"/>
      <c r="C78" s="54"/>
      <c r="D78" s="54"/>
      <c r="E78" s="47"/>
      <c r="F78" s="55"/>
      <c r="G78" s="55"/>
      <c r="H78" s="55"/>
      <c r="I78" s="54"/>
      <c r="J78" s="54"/>
      <c r="K78" s="56"/>
      <c r="L78" s="55"/>
      <c r="M78" s="54"/>
      <c r="N78" s="54"/>
      <c r="O78" s="54"/>
      <c r="P78" s="54"/>
      <c r="Q78" s="54"/>
      <c r="R78" s="55"/>
      <c r="S78" s="57"/>
    </row>
    <row r="79" spans="1:19" x14ac:dyDescent="0.25">
      <c r="A79" s="47"/>
      <c r="B79" s="54"/>
      <c r="C79" s="54"/>
      <c r="D79" s="54"/>
      <c r="E79" s="47"/>
      <c r="F79" s="55"/>
      <c r="G79" s="55"/>
      <c r="H79" s="55"/>
      <c r="I79" s="54"/>
      <c r="J79" s="54"/>
      <c r="K79" s="56"/>
      <c r="L79" s="55"/>
      <c r="M79" s="54"/>
      <c r="N79" s="54"/>
      <c r="O79" s="54"/>
      <c r="P79" s="54"/>
      <c r="Q79" s="54"/>
      <c r="R79" s="55"/>
      <c r="S79" s="57"/>
    </row>
    <row r="80" spans="1:19" x14ac:dyDescent="0.25">
      <c r="A80" s="47"/>
      <c r="B80" s="54"/>
      <c r="C80" s="54"/>
      <c r="D80" s="54"/>
      <c r="E80" s="47"/>
      <c r="F80" s="55"/>
      <c r="G80" s="55"/>
      <c r="H80" s="55"/>
      <c r="I80" s="54"/>
      <c r="J80" s="54"/>
      <c r="K80" s="56"/>
      <c r="L80" s="55"/>
      <c r="M80" s="54"/>
      <c r="N80" s="54"/>
      <c r="O80" s="54"/>
      <c r="P80" s="54"/>
      <c r="Q80" s="54"/>
      <c r="R80" s="55"/>
      <c r="S80" s="57"/>
    </row>
    <row r="81" spans="1:19" x14ac:dyDescent="0.25">
      <c r="A81" s="47"/>
      <c r="B81" s="54"/>
      <c r="C81" s="54"/>
      <c r="D81" s="54"/>
      <c r="E81" s="47"/>
      <c r="F81" s="55"/>
      <c r="G81" s="55"/>
      <c r="H81" s="55"/>
      <c r="I81" s="54"/>
      <c r="J81" s="54"/>
      <c r="K81" s="56"/>
      <c r="L81" s="55"/>
      <c r="M81" s="54"/>
      <c r="N81" s="54"/>
      <c r="O81" s="54"/>
      <c r="P81" s="54"/>
      <c r="Q81" s="54"/>
      <c r="R81" s="55"/>
      <c r="S81" s="57"/>
    </row>
    <row r="82" spans="1:19" x14ac:dyDescent="0.25">
      <c r="A82" s="47"/>
      <c r="B82" s="54"/>
      <c r="C82" s="54"/>
      <c r="D82" s="54"/>
      <c r="E82" s="47"/>
      <c r="F82" s="55"/>
      <c r="G82" s="55"/>
      <c r="H82" s="55"/>
      <c r="I82" s="54"/>
      <c r="J82" s="54"/>
      <c r="K82" s="56"/>
      <c r="L82" s="55"/>
      <c r="M82" s="54"/>
      <c r="N82" s="54"/>
      <c r="O82" s="54"/>
      <c r="P82" s="54"/>
      <c r="Q82" s="54"/>
      <c r="R82" s="55"/>
      <c r="S82" s="57"/>
    </row>
    <row r="83" spans="1:19" x14ac:dyDescent="0.25">
      <c r="A83" s="47"/>
      <c r="B83" s="54"/>
      <c r="C83" s="54"/>
      <c r="D83" s="54"/>
      <c r="E83" s="47"/>
      <c r="F83" s="55"/>
      <c r="G83" s="55"/>
      <c r="H83" s="55"/>
      <c r="I83" s="54"/>
      <c r="J83" s="54"/>
      <c r="K83" s="56"/>
      <c r="L83" s="55"/>
      <c r="M83" s="54"/>
      <c r="N83" s="54"/>
      <c r="O83" s="54"/>
      <c r="P83" s="54"/>
      <c r="Q83" s="54"/>
      <c r="R83" s="55"/>
      <c r="S83" s="57"/>
    </row>
    <row r="84" spans="1:19" x14ac:dyDescent="0.25">
      <c r="A84" s="47"/>
      <c r="B84" s="54"/>
      <c r="C84" s="54"/>
      <c r="D84" s="54"/>
      <c r="E84" s="47"/>
      <c r="F84" s="55"/>
      <c r="G84" s="55"/>
      <c r="H84" s="55"/>
      <c r="I84" s="54"/>
      <c r="J84" s="54"/>
      <c r="K84" s="56"/>
      <c r="L84" s="55"/>
      <c r="M84" s="54"/>
      <c r="N84" s="54"/>
      <c r="O84" s="54"/>
      <c r="P84" s="54"/>
      <c r="Q84" s="54"/>
      <c r="R84" s="55"/>
      <c r="S84" s="57"/>
    </row>
    <row r="85" spans="1:19" x14ac:dyDescent="0.25">
      <c r="A85" s="47"/>
      <c r="B85" s="54"/>
      <c r="C85" s="54"/>
      <c r="D85" s="54"/>
      <c r="E85" s="47"/>
      <c r="F85" s="55"/>
      <c r="G85" s="55"/>
      <c r="H85" s="55"/>
      <c r="I85" s="54"/>
      <c r="J85" s="54"/>
      <c r="K85" s="56"/>
      <c r="L85" s="55"/>
      <c r="M85" s="54"/>
      <c r="N85" s="54"/>
      <c r="O85" s="54"/>
      <c r="P85" s="54"/>
      <c r="Q85" s="54"/>
      <c r="R85" s="55"/>
      <c r="S85" s="57"/>
    </row>
    <row r="86" spans="1:19" x14ac:dyDescent="0.25">
      <c r="A86" s="47"/>
      <c r="B86" s="54"/>
      <c r="C86" s="54"/>
      <c r="D86" s="54"/>
      <c r="E86" s="47"/>
      <c r="F86" s="55"/>
      <c r="G86" s="55"/>
      <c r="H86" s="55"/>
      <c r="I86" s="54"/>
      <c r="J86" s="54"/>
      <c r="K86" s="56"/>
      <c r="L86" s="55"/>
      <c r="M86" s="54"/>
      <c r="N86" s="54"/>
      <c r="O86" s="54"/>
      <c r="P86" s="54"/>
      <c r="Q86" s="54"/>
      <c r="R86" s="55"/>
      <c r="S86" s="57"/>
    </row>
    <row r="87" spans="1:19" x14ac:dyDescent="0.25">
      <c r="A87" s="47"/>
      <c r="B87" s="54"/>
      <c r="C87" s="54"/>
      <c r="D87" s="54"/>
      <c r="E87" s="47"/>
      <c r="F87" s="55"/>
      <c r="G87" s="55"/>
      <c r="H87" s="55"/>
      <c r="I87" s="54"/>
      <c r="J87" s="54"/>
      <c r="K87" s="56"/>
      <c r="L87" s="55"/>
      <c r="M87" s="54"/>
      <c r="N87" s="54"/>
      <c r="O87" s="54"/>
      <c r="P87" s="54"/>
      <c r="Q87" s="54"/>
      <c r="R87" s="55"/>
      <c r="S87" s="57"/>
    </row>
    <row r="88" spans="1:19" x14ac:dyDescent="0.25">
      <c r="A88" s="47"/>
      <c r="B88" s="54"/>
      <c r="C88" s="54"/>
      <c r="D88" s="54"/>
      <c r="E88" s="47"/>
      <c r="F88" s="55"/>
      <c r="G88" s="55"/>
      <c r="H88" s="55"/>
      <c r="I88" s="54"/>
      <c r="J88" s="54"/>
      <c r="K88" s="56"/>
      <c r="L88" s="55"/>
      <c r="M88" s="54"/>
      <c r="N88" s="54"/>
      <c r="O88" s="54"/>
      <c r="P88" s="54"/>
      <c r="Q88" s="54"/>
      <c r="R88" s="55"/>
      <c r="S88" s="57"/>
    </row>
    <row r="89" spans="1:19" x14ac:dyDescent="0.25">
      <c r="A89" s="47"/>
      <c r="B89" s="54"/>
      <c r="C89" s="54"/>
      <c r="D89" s="54"/>
      <c r="E89" s="47"/>
      <c r="F89" s="55"/>
      <c r="G89" s="55"/>
      <c r="H89" s="55"/>
      <c r="I89" s="54"/>
      <c r="J89" s="54"/>
      <c r="K89" s="56"/>
      <c r="L89" s="55"/>
      <c r="M89" s="54"/>
      <c r="N89" s="54"/>
      <c r="O89" s="54"/>
      <c r="P89" s="54"/>
      <c r="Q89" s="54"/>
      <c r="R89" s="55"/>
      <c r="S89" s="57"/>
    </row>
    <row r="90" spans="1:19" x14ac:dyDescent="0.25">
      <c r="A90" s="47"/>
      <c r="B90" s="54"/>
      <c r="C90" s="54"/>
      <c r="D90" s="54"/>
      <c r="E90" s="47"/>
      <c r="F90" s="55"/>
      <c r="G90" s="55"/>
      <c r="H90" s="55"/>
      <c r="I90" s="54"/>
      <c r="J90" s="54"/>
      <c r="K90" s="56"/>
      <c r="L90" s="55"/>
      <c r="M90" s="54"/>
      <c r="N90" s="54"/>
      <c r="O90" s="54"/>
      <c r="P90" s="54"/>
      <c r="Q90" s="54"/>
      <c r="R90" s="55"/>
      <c r="S90" s="57"/>
    </row>
    <row r="91" spans="1:19" x14ac:dyDescent="0.25">
      <c r="A91" s="47"/>
      <c r="B91" s="54"/>
      <c r="C91" s="54"/>
      <c r="D91" s="54"/>
      <c r="E91" s="47"/>
      <c r="F91" s="55"/>
      <c r="G91" s="55"/>
      <c r="H91" s="55"/>
      <c r="I91" s="54"/>
      <c r="J91" s="54"/>
      <c r="K91" s="56"/>
      <c r="L91" s="55"/>
      <c r="M91" s="54"/>
      <c r="N91" s="54"/>
      <c r="O91" s="54"/>
      <c r="P91" s="54"/>
      <c r="Q91" s="54"/>
      <c r="R91" s="55"/>
      <c r="S91" s="57"/>
    </row>
    <row r="92" spans="1:19" x14ac:dyDescent="0.25">
      <c r="A92" s="47"/>
      <c r="B92" s="54"/>
      <c r="C92" s="54"/>
      <c r="D92" s="54"/>
      <c r="E92" s="47"/>
      <c r="F92" s="55"/>
      <c r="G92" s="55"/>
      <c r="H92" s="55"/>
      <c r="I92" s="54"/>
      <c r="J92" s="54"/>
      <c r="K92" s="56"/>
      <c r="L92" s="55"/>
      <c r="M92" s="54"/>
      <c r="N92" s="54"/>
      <c r="O92" s="54"/>
      <c r="P92" s="54"/>
      <c r="Q92" s="54"/>
      <c r="R92" s="55"/>
      <c r="S92" s="57"/>
    </row>
    <row r="93" spans="1:19" x14ac:dyDescent="0.25">
      <c r="A93" s="47"/>
      <c r="B93" s="54"/>
      <c r="C93" s="54"/>
      <c r="D93" s="54"/>
      <c r="E93" s="47"/>
      <c r="F93" s="55"/>
      <c r="G93" s="55"/>
      <c r="H93" s="55"/>
      <c r="I93" s="54"/>
      <c r="J93" s="54"/>
      <c r="K93" s="56"/>
      <c r="L93" s="55"/>
      <c r="M93" s="54"/>
      <c r="N93" s="54"/>
      <c r="O93" s="54"/>
      <c r="P93" s="54"/>
      <c r="Q93" s="54"/>
      <c r="R93" s="55"/>
      <c r="S93" s="57"/>
    </row>
    <row r="94" spans="1:19" x14ac:dyDescent="0.25">
      <c r="A94" s="47"/>
      <c r="B94" s="54"/>
      <c r="C94" s="54"/>
      <c r="D94" s="54"/>
      <c r="E94" s="47"/>
      <c r="F94" s="55"/>
      <c r="G94" s="55"/>
      <c r="H94" s="55"/>
      <c r="I94" s="54"/>
      <c r="J94" s="54"/>
      <c r="K94" s="56"/>
      <c r="L94" s="55"/>
      <c r="M94" s="54"/>
      <c r="N94" s="54"/>
      <c r="O94" s="54"/>
      <c r="P94" s="54"/>
      <c r="Q94" s="54"/>
      <c r="R94" s="55"/>
      <c r="S94" s="57"/>
    </row>
  </sheetData>
  <customSheetViews>
    <customSheetView guid="{B77C0863-9721-47BE-AF0E-DC8040DD2970}" scale="85" fitToPage="1" topLeftCell="A10">
      <pane xSplit="2" ySplit="10" topLeftCell="C20" activePane="bottomRight" state="frozen"/>
      <selection pane="bottomRight" activeCell="H35" sqref="H35"/>
      <pageMargins left="0.70866141732283472" right="0.70866141732283472" top="0.35433070866141736" bottom="0.35433070866141736" header="0" footer="0"/>
      <pageSetup paperSize="8" scale="31" orientation="portrait" r:id="rId1"/>
    </customSheetView>
    <customSheetView guid="{AFCB6D57-4867-4010-94E0-EC3F3A43665F}" fitToPage="1" topLeftCell="A10">
      <pane xSplit="2" ySplit="10" topLeftCell="C23" activePane="bottomRight" state="frozen"/>
      <selection pane="bottomRight" activeCell="G22" sqref="G22"/>
      <pageMargins left="0.70866141732283472" right="0.70866141732283472" top="0.35433070866141736" bottom="0.35433070866141736" header="0" footer="0"/>
      <pageSetup paperSize="8" scale="31" orientation="portrait" r:id="rId2"/>
    </customSheetView>
  </customSheetViews>
  <mergeCells count="30">
    <mergeCell ref="A55:S56"/>
    <mergeCell ref="A3:S3"/>
    <mergeCell ref="A6:J6"/>
    <mergeCell ref="A7:J7"/>
    <mergeCell ref="A8:J8"/>
    <mergeCell ref="A9:L9"/>
    <mergeCell ref="A10:L10"/>
    <mergeCell ref="F18:F19"/>
    <mergeCell ref="G18:G19"/>
    <mergeCell ref="H18:H19"/>
    <mergeCell ref="I18:I19"/>
    <mergeCell ref="J18:J19"/>
    <mergeCell ref="S18:S19"/>
    <mergeCell ref="A11:L11"/>
    <mergeCell ref="A12:L12"/>
    <mergeCell ref="A4:I4"/>
    <mergeCell ref="A1:S1"/>
    <mergeCell ref="B53:S53"/>
    <mergeCell ref="B47:K47"/>
    <mergeCell ref="B48:K48"/>
    <mergeCell ref="B49:K49"/>
    <mergeCell ref="A51:H51"/>
    <mergeCell ref="A13:L13"/>
    <mergeCell ref="A14:L14"/>
    <mergeCell ref="A15:L15"/>
    <mergeCell ref="A18:A19"/>
    <mergeCell ref="B18:B19"/>
    <mergeCell ref="C18:C19"/>
    <mergeCell ref="D18:D19"/>
    <mergeCell ref="E18:E19"/>
  </mergeCells>
  <pageMargins left="0.70866141732283472" right="0.70866141732283472" top="0.35433070866141736" bottom="0.35433070866141736" header="0" footer="0"/>
  <pageSetup paperSize="8" scale="5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Kruk Justyna</dc:creator>
  <cp:lastModifiedBy>Jaśkiewicz Łukasz</cp:lastModifiedBy>
  <cp:lastPrinted>2024-11-07T11:32:20Z</cp:lastPrinted>
  <dcterms:created xsi:type="dcterms:W3CDTF">2024-08-26T06:26:41Z</dcterms:created>
  <dcterms:modified xsi:type="dcterms:W3CDTF">2024-11-25T12:06:29Z</dcterms:modified>
</cp:coreProperties>
</file>