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2 r." sheetId="1" r:id="rId1"/>
    <sheet name="2023 r." sheetId="2" r:id="rId2"/>
  </sheets>
  <definedNames/>
  <calcPr fullCalcOnLoad="1"/>
</workbook>
</file>

<file path=xl/sharedStrings.xml><?xml version="1.0" encoding="utf-8"?>
<sst xmlns="http://schemas.openxmlformats.org/spreadsheetml/2006/main" count="237" uniqueCount="60">
  <si>
    <t>j.m.</t>
  </si>
  <si>
    <t>m2</t>
  </si>
  <si>
    <t>m3</t>
  </si>
  <si>
    <t>szt.</t>
  </si>
  <si>
    <t>Lp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</si>
  <si>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</si>
  <si>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</si>
  <si>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</si>
  <si>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</si>
  <si>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</si>
  <si>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</si>
  <si>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</si>
  <si>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</si>
  <si>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</si>
  <si>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Wykonano w poszczególnych miesiącach</t>
  </si>
  <si>
    <t xml:space="preserve">          WYKONAWCA</t>
  </si>
  <si>
    <t>uwagi</t>
  </si>
  <si>
    <t>m</t>
  </si>
  <si>
    <t>Oś strzelecka nr 1</t>
  </si>
  <si>
    <t>Oś strzelecka nr 2</t>
  </si>
  <si>
    <t>ilość / rok</t>
  </si>
  <si>
    <t>marzec</t>
  </si>
  <si>
    <t>cena jedn.</t>
  </si>
  <si>
    <t>X</t>
  </si>
  <si>
    <t>Wymiana deskowania ścian (kulochwyt) z desek o grubości 50 mm</t>
  </si>
  <si>
    <t xml:space="preserve">Naprawa uszkodzonych elementów metalowych kulouchwytu (blacha kulochwytu ze zbijakiem o wymiarach 0,9 x 0,5 x 0,005 m; 0,9 x 0,15 x 0,01 m), polegająca na: demontażu uszkodzonego elementu, wycięciu najbardziej uszkodzonej części (około 15-20 % konstrukcji), wspawanie nowej blachy, wykonanie połączeń (spawy), oszlifowanie i pomalowanie, ponowny montaż </t>
  </si>
  <si>
    <t>Wymiana elementów drewnianych zadaszenia okien - tarcica gr. 50 mm</t>
  </si>
  <si>
    <t>Wymiana elementów drewnianych zadaszenia okien część górna - tarcica gr. 50 mm 4 okna 2,50x2,20m</t>
  </si>
  <si>
    <t>Naprawa uszkodzonych elementów metalowych (blacha kulochwytu ze zbijakiem o wymiarach 0,9 x 0,5 x 0,005 m; 0,9 x 0,2 x 0,01 m), polegająca na: demontażu uszkodzonego elementu, wycięciu najbardziej uszkodzonej części (około 15-20 % konstrukcji), wspawanie nowej blachy, wykonanie połączeń (spawy), oszlifowanie i pomalowanie, ponowny montaż</t>
  </si>
  <si>
    <t>Teren</t>
  </si>
  <si>
    <t xml:space="preserve">Naprawa ogrodzenia zewnętrznego z siatki o oczkach 50x50 mm </t>
  </si>
  <si>
    <t>Makroniwelacja terenu osie 1+2+3 ok. 200m2. Dowóz 3-4 wywrotek materiału - materiał Wykonawcy</t>
  </si>
  <si>
    <t>luty</t>
  </si>
  <si>
    <t>Naprawa osłon celów polegająca na wymianie elementów drewnianych - bale (podkłady kolejowe) odcinki podzielone na długość ok. 90 cm - 20 szt.</t>
  </si>
  <si>
    <t>Wymiana elementów drewnianych kulochwytu dolnego (linia celów 50m) - tarcica gr. 50 mm - długość 30 m, wys. desk. 20 cm</t>
  </si>
  <si>
    <r>
      <t xml:space="preserve">                                       Harmonogram  prac konserwacyjnych z elementami naprawy strzelnicy garnizonowej w m. Bydgoszcz                                                                                                
za miesiąc </t>
    </r>
    <r>
      <rPr>
        <b/>
        <i/>
        <sz val="11"/>
        <color indexed="8"/>
        <rFont val="Czcionka tekstu podstawowego"/>
        <family val="0"/>
      </rPr>
      <t>kwiecień</t>
    </r>
    <r>
      <rPr>
        <b/>
        <i/>
        <sz val="11"/>
        <color indexed="8"/>
        <rFont val="Czcionka tekstu podstawowego"/>
        <family val="0"/>
      </rPr>
      <t xml:space="preserve"> - grudzień</t>
    </r>
    <r>
      <rPr>
        <sz val="11"/>
        <color theme="1"/>
        <rFont val="Czcionka tekstu podstawowego"/>
        <family val="2"/>
      </rPr>
      <t xml:space="preserve"> 2022 r.</t>
    </r>
  </si>
  <si>
    <t xml:space="preserve">Dwukrotne malowanie pasów wyznaczających stanowiska strzeleckie na linii otwarcia ognia farbą drogową żółtą -  grubość linii 7cm </t>
  </si>
  <si>
    <t>Naprawa przesłon nr 1 polegająca na wymianie zużytych (przestrzelonych) elementów drewnianych (deska o grubości 50mm oraz wymiarach 2,40 m x 0,20 m)</t>
  </si>
  <si>
    <t xml:space="preserve">Naprawa osłon celów polegająca na wymianie elementów drewnianych - bale (podkłady kolejowe długość oryginalna, bez cięcia podkładów) </t>
  </si>
  <si>
    <t xml:space="preserve">Dwukrotne malowanie pasów wyznaczających stanowiska strzeleckie na linii otwarcia ognia farbą drogową żółtą -  grubość linii 20 cm </t>
  </si>
  <si>
    <t>Naprawa uszkodzonych elementów metalowych kulochwytu - na linii celów 100, 150m - (blacha kulochwytu ze zbijakiem o wymiarach 0,5 x 0,005 m; 0,15 x 0,01 m), polegająca na: demontażu uszkodzonego elementu, wycięciu najbardziej uszkodzonej części (około 15-20 % konstrukcji), wspawanie nowej blachy, wykonanie połączeń (spawy), oszlifowanie i pomalowanie, ponowny montaż</t>
  </si>
  <si>
    <t xml:space="preserve">Wymiana elementów drewnianych przesłon nr 1 i nr 2, kulochwytów (pas górny) </t>
  </si>
  <si>
    <t xml:space="preserve">Oczyszczenie kulochwytu z elementów metalowych, polegająca na zebraniu warstwy gruntu o powierzchni 5,0*60,0m na głębokości 0,3m, przesianie przez sito o oczkach 5x5mm z segregacją urobku (uzyskanie złomu mieszanego). Rozsypanie i splantowanie oczyszczonego gruntu </t>
  </si>
  <si>
    <t xml:space="preserve">Uzupełnienie ścian piaskiem, który wysypie się w trakcie robót ujętych w poz. 8 UWAGA uwzględnić dostawę i zakup żwiru </t>
  </si>
  <si>
    <t>Os strzelecka nr 3</t>
  </si>
  <si>
    <r>
      <t xml:space="preserve">                                       Harmonogram  prac konserwacyjnych z elementami naprawy strzelnicy garnizonowej w m. Bydgoszcz                                                                                                
za miesiąc </t>
    </r>
    <r>
      <rPr>
        <b/>
        <i/>
        <sz val="11"/>
        <color indexed="8"/>
        <rFont val="Czcionka tekstu podstawowego"/>
        <family val="0"/>
      </rPr>
      <t>luty</t>
    </r>
    <r>
      <rPr>
        <b/>
        <i/>
        <sz val="11"/>
        <color indexed="8"/>
        <rFont val="Czcionka tekstu podstawowego"/>
        <family val="0"/>
      </rPr>
      <t xml:space="preserve"> - grudzień</t>
    </r>
    <r>
      <rPr>
        <sz val="11"/>
        <color theme="1"/>
        <rFont val="Czcionka tekstu podstawowego"/>
        <family val="2"/>
      </rPr>
      <t xml:space="preserve"> 2023 r.</t>
    </r>
  </si>
  <si>
    <t xml:space="preserve">Wymiana elementów drewnianych kulochwytów (linia celów 100,150, 200 i 300 m) - tarcica gr. 50 mm, szer. 0,2 m  </t>
  </si>
  <si>
    <t>Oczyszczenie kulochwytu z elementów metalowych, polegająca na zebraniu warstwy gruntu o powierzchni 5,0*25,0m na głębokości 0,3m, przesianie przez sito o oczkach 5x5mm z segregacją urobku (uzyskanie złomu mieszanego). Rozsypanie i splantowanie oczyszczonego gruntu</t>
  </si>
  <si>
    <t>UŻYTKOWNIK</t>
  </si>
  <si>
    <t>PRZEDSTAWICIEL ZAMAWIAJĄCEGO</t>
  </si>
  <si>
    <t xml:space="preserve">Dwukrotne malowanie farbą olejną szlabanów - wjazdy na osie strzeleckie i rzutnie granatów (4 szt.) </t>
  </si>
  <si>
    <t>Oczyszczenie kulochwytu z elementów metalowych, polegająca na zebraniu warstwy gruntu o powierzchni 5,0*76,0m na głębokości 0,3m, przesianie przez sito o oczkach 5x5mm z segregacją urobku (uzyskanie złomu mieszanego). Rozsypanie i splantowanie oczyszczonego gruntu</t>
  </si>
  <si>
    <t>Wymiana elementów drewnianych zabezpieczeń bocznych na płocie (gr. 5 cm, szer. 12 cm, wys. 1,50 m)</t>
  </si>
  <si>
    <t>Dwukrotne malownie farbą olejną szlabanów - wjazdy na osie strzeleckie i rzutnie granatów (biało-zielone) 4 szt.</t>
  </si>
  <si>
    <r>
      <t>Zakres prac konserwacyjnych oraz naprawczych do wykonania zgodnie z Umową 
nr  ...…</t>
    </r>
    <r>
      <rPr>
        <b/>
        <sz val="8"/>
        <color indexed="8"/>
        <rFont val="Czcionka tekstu podstawowego"/>
        <family val="0"/>
      </rPr>
      <t>/2022/11WOG</t>
    </r>
    <r>
      <rPr>
        <sz val="8"/>
        <color indexed="8"/>
        <rFont val="Czcionka tekstu podstawowego"/>
        <family val="2"/>
      </rPr>
      <t xml:space="preserve"> z dn. </t>
    </r>
    <r>
      <rPr>
        <sz val="8"/>
        <color indexed="8"/>
        <rFont val="Czcionka tekstu podstawowego"/>
        <family val="0"/>
      </rPr>
      <t>……..</t>
    </r>
    <r>
      <rPr>
        <b/>
        <sz val="8"/>
        <color indexed="8"/>
        <rFont val="Czcionka tekstu podstawowego"/>
        <family val="0"/>
      </rPr>
      <t>.2022 r.</t>
    </r>
  </si>
  <si>
    <t>Rodzaj prac</t>
  </si>
  <si>
    <t>Konserwacja bieżąca  (podziałka 427-004)</t>
  </si>
  <si>
    <t xml:space="preserve"> Konserwacja bieżąca  (podziałka 427-004)</t>
  </si>
  <si>
    <t>*Prace naprawcze w kwietnu 2022r. Wykonawca zrealizuje, jeżeli umowa zostanie podpisana do dnia 25.04.2022r.</t>
  </si>
  <si>
    <t>kwiecień*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</si>
</sst>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0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170" fontId="4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42" fillId="0" borderId="13" xfId="0" applyFont="1" applyFill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2" fontId="42" fillId="0" borderId="16" xfId="0" applyNumberFormat="1" applyFont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PageLayoutView="0" workbookViewId="0" topLeftCell="A22">
      <selection activeCell="J11" sqref="J11"/>
    </sheetView>
  </sheetViews>
  <sheetFormatPr defaultColWidth="8.796875" defaultRowHeight="14.25"/>
  <cols>
    <col min="1" max="1" width="2.8984375" style="0" customWidth="1"/>
    <col min="2" max="2" width="56.5" style="0" customWidth="1"/>
    <col min="3" max="3" width="4.3984375" style="0" customWidth="1"/>
    <col min="4" max="5" width="6.5" style="7" customWidth="1"/>
    <col min="6" max="6" width="6.69921875" style="0" customWidth="1"/>
    <col min="7" max="7" width="6.59765625" style="0" customWidth="1"/>
    <col min="8" max="9" width="6.5" style="0" customWidth="1"/>
    <col min="10" max="10" width="6.59765625" style="0" customWidth="1"/>
    <col min="11" max="11" width="6.5" style="0" customWidth="1"/>
    <col min="12" max="12" width="7.5" style="0" customWidth="1"/>
    <col min="13" max="13" width="6.59765625" style="0" customWidth="1"/>
    <col min="14" max="14" width="6.8984375" style="0" customWidth="1"/>
    <col min="15" max="15" width="6.59765625" style="0" customWidth="1"/>
    <col min="16" max="16" width="8.09765625" style="0" customWidth="1"/>
  </cols>
  <sheetData>
    <row r="1" spans="1:15" ht="14.25" customHeight="1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4.25">
      <c r="A3" s="14"/>
      <c r="B3" s="14"/>
      <c r="C3" s="14"/>
      <c r="D3" s="14"/>
      <c r="E3" s="14"/>
      <c r="F3" s="9"/>
      <c r="G3" s="9"/>
      <c r="H3" s="9"/>
      <c r="I3" s="9"/>
      <c r="J3" s="9"/>
      <c r="K3" s="9"/>
      <c r="L3" s="9"/>
      <c r="M3" s="9"/>
      <c r="N3" s="9"/>
      <c r="O3" s="14"/>
    </row>
    <row r="4" spans="1:15" ht="22.5" customHeight="1">
      <c r="A4" s="63" t="s">
        <v>54</v>
      </c>
      <c r="B4" s="64"/>
      <c r="C4" s="64"/>
      <c r="D4" s="64"/>
      <c r="E4" s="65"/>
      <c r="F4" s="69"/>
      <c r="G4" s="69"/>
      <c r="H4" s="69"/>
      <c r="I4" s="69"/>
      <c r="J4" s="69"/>
      <c r="K4" s="69"/>
      <c r="L4" s="69"/>
      <c r="M4" s="69"/>
      <c r="N4" s="70"/>
      <c r="O4" s="71" t="s">
        <v>16</v>
      </c>
    </row>
    <row r="5" spans="1:15" s="1" customFormat="1" ht="29.25" customHeight="1">
      <c r="A5" s="66"/>
      <c r="B5" s="67"/>
      <c r="C5" s="67"/>
      <c r="D5" s="67"/>
      <c r="E5" s="68"/>
      <c r="F5" s="8" t="s">
        <v>59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72"/>
    </row>
    <row r="6" spans="1:27" ht="22.5">
      <c r="A6" s="5" t="s">
        <v>4</v>
      </c>
      <c r="B6" s="4" t="s">
        <v>55</v>
      </c>
      <c r="C6" s="5" t="s">
        <v>0</v>
      </c>
      <c r="D6" s="6" t="s">
        <v>20</v>
      </c>
      <c r="E6" s="6" t="s">
        <v>22</v>
      </c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>
      <c r="A7" s="58" t="s">
        <v>57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>
      <c r="A8" s="58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>
      <c r="A9" s="16">
        <v>1</v>
      </c>
      <c r="B9" s="15" t="s">
        <v>24</v>
      </c>
      <c r="C9" s="16" t="s">
        <v>1</v>
      </c>
      <c r="D9" s="17">
        <v>15</v>
      </c>
      <c r="E9" s="17"/>
      <c r="F9" s="23"/>
      <c r="G9" s="23"/>
      <c r="H9" s="23"/>
      <c r="I9" s="23"/>
      <c r="J9" s="23"/>
      <c r="K9" s="23"/>
      <c r="L9" s="23" t="s">
        <v>23</v>
      </c>
      <c r="M9" s="23"/>
      <c r="N9" s="23"/>
      <c r="O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customHeight="1">
      <c r="A10" s="16">
        <v>2</v>
      </c>
      <c r="B10" s="35" t="s">
        <v>34</v>
      </c>
      <c r="C10" s="36" t="s">
        <v>1</v>
      </c>
      <c r="D10" s="37">
        <v>12</v>
      </c>
      <c r="E10" s="34"/>
      <c r="F10" s="38"/>
      <c r="G10" s="38" t="s">
        <v>23</v>
      </c>
      <c r="H10" s="38"/>
      <c r="I10" s="38"/>
      <c r="J10" s="38"/>
      <c r="K10" s="38"/>
      <c r="L10" s="38" t="s">
        <v>23</v>
      </c>
      <c r="M10" s="23"/>
      <c r="N10" s="23"/>
      <c r="O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6.25" customHeight="1">
      <c r="A11" s="16">
        <v>3</v>
      </c>
      <c r="B11" s="32" t="s">
        <v>33</v>
      </c>
      <c r="C11" s="16" t="s">
        <v>3</v>
      </c>
      <c r="D11" s="17">
        <v>20</v>
      </c>
      <c r="E11" s="17"/>
      <c r="F11" s="23"/>
      <c r="G11" s="23"/>
      <c r="H11" s="23"/>
      <c r="I11" s="23"/>
      <c r="J11" s="23"/>
      <c r="K11" s="23"/>
      <c r="L11" s="23" t="s">
        <v>23</v>
      </c>
      <c r="M11" s="23"/>
      <c r="N11" s="23"/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9.5" customHeight="1">
      <c r="A12" s="16">
        <v>4</v>
      </c>
      <c r="B12" s="39" t="s">
        <v>47</v>
      </c>
      <c r="C12" s="10" t="s">
        <v>2</v>
      </c>
      <c r="D12" s="11">
        <f>5*25*0.3</f>
        <v>37.5</v>
      </c>
      <c r="E12" s="17"/>
      <c r="F12" s="23"/>
      <c r="G12" s="23"/>
      <c r="H12" s="23"/>
      <c r="I12" s="23"/>
      <c r="J12" s="23"/>
      <c r="K12" s="23"/>
      <c r="L12" s="23" t="s">
        <v>23</v>
      </c>
      <c r="M12" s="23"/>
      <c r="N12" s="23"/>
      <c r="O12" s="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.75" customHeight="1">
      <c r="A13" s="10">
        <v>5</v>
      </c>
      <c r="B13" s="40" t="s">
        <v>36</v>
      </c>
      <c r="C13" s="36" t="s">
        <v>17</v>
      </c>
      <c r="D13" s="37">
        <v>45</v>
      </c>
      <c r="E13" s="11"/>
      <c r="F13" s="26"/>
      <c r="G13" s="38" t="s">
        <v>23</v>
      </c>
      <c r="H13" s="26"/>
      <c r="I13" s="26"/>
      <c r="J13" s="26"/>
      <c r="K13" s="26"/>
      <c r="L13" s="26"/>
      <c r="M13" s="26"/>
      <c r="N13" s="26"/>
      <c r="O13" s="10"/>
      <c r="P13" s="2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>
      <c r="A14" s="55" t="s">
        <v>19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2.5">
      <c r="A15" s="10">
        <v>6</v>
      </c>
      <c r="B15" s="15" t="s">
        <v>37</v>
      </c>
      <c r="C15" s="16" t="s">
        <v>1</v>
      </c>
      <c r="D15" s="17">
        <f>72.6-13.2</f>
        <v>59.39999999999999</v>
      </c>
      <c r="E15" s="11"/>
      <c r="F15" s="23" t="s">
        <v>23</v>
      </c>
      <c r="G15" s="23" t="s">
        <v>23</v>
      </c>
      <c r="H15" s="23" t="s">
        <v>23</v>
      </c>
      <c r="I15" s="23" t="s">
        <v>23</v>
      </c>
      <c r="J15" s="23" t="s">
        <v>23</v>
      </c>
      <c r="K15" s="23" t="s">
        <v>23</v>
      </c>
      <c r="L15" s="23" t="s">
        <v>23</v>
      </c>
      <c r="M15" s="23" t="s">
        <v>23</v>
      </c>
      <c r="N15" s="23" t="s">
        <v>23</v>
      </c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56.25">
      <c r="A16" s="10">
        <v>7</v>
      </c>
      <c r="B16" s="15" t="s">
        <v>25</v>
      </c>
      <c r="C16" s="16" t="s">
        <v>3</v>
      </c>
      <c r="D16" s="17">
        <f>9*11-18</f>
        <v>81</v>
      </c>
      <c r="E16" s="11"/>
      <c r="F16" s="23" t="s">
        <v>23</v>
      </c>
      <c r="G16" s="23" t="s">
        <v>23</v>
      </c>
      <c r="H16" s="23" t="s">
        <v>23</v>
      </c>
      <c r="I16" s="23" t="s">
        <v>23</v>
      </c>
      <c r="J16" s="23" t="s">
        <v>23</v>
      </c>
      <c r="K16" s="23" t="s">
        <v>23</v>
      </c>
      <c r="L16" s="23" t="s">
        <v>23</v>
      </c>
      <c r="M16" s="23" t="s">
        <v>23</v>
      </c>
      <c r="N16" s="23" t="s">
        <v>23</v>
      </c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5.5" customHeight="1">
      <c r="A17" s="10">
        <v>8</v>
      </c>
      <c r="B17" s="15" t="s">
        <v>46</v>
      </c>
      <c r="C17" s="16" t="s">
        <v>1</v>
      </c>
      <c r="D17" s="17">
        <v>54</v>
      </c>
      <c r="E17" s="11"/>
      <c r="F17" s="23"/>
      <c r="G17" s="23" t="s">
        <v>23</v>
      </c>
      <c r="H17" s="23"/>
      <c r="I17" s="23"/>
      <c r="J17" s="23"/>
      <c r="K17" s="23"/>
      <c r="L17" s="23" t="s">
        <v>23</v>
      </c>
      <c r="M17" s="23"/>
      <c r="N17" s="23"/>
      <c r="O17" s="1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>
      <c r="A18" s="10">
        <v>9</v>
      </c>
      <c r="B18" s="15" t="s">
        <v>26</v>
      </c>
      <c r="C18" s="16" t="s">
        <v>1</v>
      </c>
      <c r="D18" s="17">
        <f>(2.5*0.2*8*2)+(2.5*0.5*8*2)</f>
        <v>28</v>
      </c>
      <c r="E18" s="11"/>
      <c r="F18" s="12"/>
      <c r="G18" s="23" t="s">
        <v>23</v>
      </c>
      <c r="H18" s="12"/>
      <c r="I18" s="12"/>
      <c r="J18" s="12"/>
      <c r="K18" s="12"/>
      <c r="L18" s="12" t="s">
        <v>23</v>
      </c>
      <c r="M18" s="12"/>
      <c r="N18" s="12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2.5">
      <c r="A19" s="10">
        <v>10</v>
      </c>
      <c r="B19" s="15" t="s">
        <v>27</v>
      </c>
      <c r="C19" s="16" t="s">
        <v>1</v>
      </c>
      <c r="D19" s="17">
        <v>66</v>
      </c>
      <c r="E19" s="6"/>
      <c r="F19" s="2"/>
      <c r="G19" s="23" t="s">
        <v>23</v>
      </c>
      <c r="H19" s="2"/>
      <c r="I19" s="2"/>
      <c r="J19" s="2"/>
      <c r="K19" s="2"/>
      <c r="L19" s="2" t="s">
        <v>23</v>
      </c>
      <c r="M19" s="2"/>
      <c r="N19" s="2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0">
        <v>11</v>
      </c>
      <c r="B20" s="18" t="s">
        <v>43</v>
      </c>
      <c r="C20" s="19" t="s">
        <v>2</v>
      </c>
      <c r="D20" s="20">
        <f>5*75/100</f>
        <v>3.75</v>
      </c>
      <c r="E20" s="6"/>
      <c r="F20" s="2"/>
      <c r="G20" s="23"/>
      <c r="H20" s="2"/>
      <c r="I20" s="2"/>
      <c r="J20" s="2"/>
      <c r="K20" s="2"/>
      <c r="L20" s="2" t="s">
        <v>23</v>
      </c>
      <c r="M20" s="2"/>
      <c r="N20" s="2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2.5">
      <c r="A21" s="10">
        <v>12</v>
      </c>
      <c r="B21" s="18" t="s">
        <v>38</v>
      </c>
      <c r="C21" s="19" t="s">
        <v>3</v>
      </c>
      <c r="D21" s="20">
        <v>6</v>
      </c>
      <c r="E21" s="6"/>
      <c r="F21" s="2"/>
      <c r="G21" s="23" t="s">
        <v>23</v>
      </c>
      <c r="H21" s="2"/>
      <c r="I21" s="2"/>
      <c r="J21" s="2"/>
      <c r="K21" s="2"/>
      <c r="L21" s="2"/>
      <c r="M21" s="2"/>
      <c r="N21" s="2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62.25" customHeight="1">
      <c r="A22" s="10">
        <v>13</v>
      </c>
      <c r="B22" s="15" t="s">
        <v>40</v>
      </c>
      <c r="C22" s="16" t="s">
        <v>17</v>
      </c>
      <c r="D22" s="17">
        <v>30</v>
      </c>
      <c r="E22" s="6"/>
      <c r="F22" s="2"/>
      <c r="G22" s="23"/>
      <c r="H22" s="2"/>
      <c r="I22" s="2"/>
      <c r="J22" s="2"/>
      <c r="K22" s="2"/>
      <c r="L22" s="2" t="s">
        <v>23</v>
      </c>
      <c r="M22" s="2"/>
      <c r="N22" s="2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.75" customHeight="1">
      <c r="A23" s="10">
        <v>14</v>
      </c>
      <c r="B23" s="40" t="s">
        <v>39</v>
      </c>
      <c r="C23" s="36" t="s">
        <v>17</v>
      </c>
      <c r="D23" s="37">
        <v>76</v>
      </c>
      <c r="E23" s="11"/>
      <c r="F23" s="26"/>
      <c r="G23" s="23" t="s">
        <v>23</v>
      </c>
      <c r="H23" s="26"/>
      <c r="I23" s="26"/>
      <c r="J23" s="26"/>
      <c r="K23" s="26"/>
      <c r="L23" s="26"/>
      <c r="M23" s="26"/>
      <c r="N23" s="26"/>
      <c r="O23" s="10"/>
      <c r="P23" s="2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58" t="s">
        <v>44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>
      <c r="A25" s="5">
        <v>15</v>
      </c>
      <c r="B25" s="18" t="s">
        <v>41</v>
      </c>
      <c r="C25" s="19" t="s">
        <v>1</v>
      </c>
      <c r="D25" s="20">
        <f>2.5*2.2*2*2</f>
        <v>22</v>
      </c>
      <c r="E25" s="6"/>
      <c r="F25" s="2"/>
      <c r="G25" s="23" t="s">
        <v>23</v>
      </c>
      <c r="H25" s="2"/>
      <c r="I25" s="2"/>
      <c r="J25" s="2"/>
      <c r="K25" s="2"/>
      <c r="L25" s="2" t="s">
        <v>23</v>
      </c>
      <c r="M25" s="2"/>
      <c r="N25" s="2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57.75" customHeight="1">
      <c r="A26" s="5">
        <v>16</v>
      </c>
      <c r="B26" s="18" t="s">
        <v>28</v>
      </c>
      <c r="C26" s="19" t="s">
        <v>3</v>
      </c>
      <c r="D26" s="20">
        <f>12*2</f>
        <v>24</v>
      </c>
      <c r="E26" s="6"/>
      <c r="F26" s="2"/>
      <c r="G26" s="23" t="s">
        <v>23</v>
      </c>
      <c r="H26" s="2"/>
      <c r="I26" s="2"/>
      <c r="J26" s="2"/>
      <c r="K26" s="2"/>
      <c r="L26" s="2" t="s">
        <v>23</v>
      </c>
      <c r="M26" s="2"/>
      <c r="N26" s="2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45">
      <c r="A27" s="5">
        <v>17</v>
      </c>
      <c r="B27" s="25" t="s">
        <v>42</v>
      </c>
      <c r="C27" s="19" t="s">
        <v>2</v>
      </c>
      <c r="D27" s="20">
        <f>5*60*0.3</f>
        <v>90</v>
      </c>
      <c r="E27" s="6"/>
      <c r="F27" s="2"/>
      <c r="G27" s="2"/>
      <c r="H27" s="2"/>
      <c r="I27" s="2"/>
      <c r="J27" s="2"/>
      <c r="K27" s="2"/>
      <c r="L27" s="2" t="s">
        <v>23</v>
      </c>
      <c r="M27" s="2"/>
      <c r="N27" s="2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2.5">
      <c r="A28" s="10">
        <v>18</v>
      </c>
      <c r="B28" s="40" t="s">
        <v>39</v>
      </c>
      <c r="C28" s="36" t="s">
        <v>17</v>
      </c>
      <c r="D28" s="37">
        <v>96</v>
      </c>
      <c r="E28" s="11"/>
      <c r="F28" s="26"/>
      <c r="G28" s="23" t="s">
        <v>23</v>
      </c>
      <c r="H28" s="26"/>
      <c r="I28" s="26"/>
      <c r="J28" s="26"/>
      <c r="K28" s="26"/>
      <c r="L28" s="26"/>
      <c r="M28" s="26"/>
      <c r="N28" s="26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.75" customHeight="1">
      <c r="A29" s="10">
        <v>19</v>
      </c>
      <c r="B29" s="18" t="s">
        <v>43</v>
      </c>
      <c r="C29" s="19" t="s">
        <v>2</v>
      </c>
      <c r="D29" s="20">
        <v>5</v>
      </c>
      <c r="E29" s="6"/>
      <c r="F29" s="2"/>
      <c r="G29" s="2"/>
      <c r="H29" s="2"/>
      <c r="I29" s="2"/>
      <c r="J29" s="2"/>
      <c r="K29" s="2"/>
      <c r="L29" s="2" t="s">
        <v>23</v>
      </c>
      <c r="M29" s="2"/>
      <c r="N29" s="2"/>
      <c r="O29" s="3"/>
      <c r="P29" s="2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2.5">
      <c r="A30" s="24">
        <v>20</v>
      </c>
      <c r="B30" s="15" t="s">
        <v>27</v>
      </c>
      <c r="C30" s="16" t="s">
        <v>1</v>
      </c>
      <c r="D30" s="17">
        <f>2.5*2.2*4*1</f>
        <v>22</v>
      </c>
      <c r="E30" s="6"/>
      <c r="F30" s="2"/>
      <c r="G30" s="2"/>
      <c r="H30" s="2"/>
      <c r="I30" s="2"/>
      <c r="J30" s="2"/>
      <c r="K30" s="2"/>
      <c r="L30" s="2" t="s">
        <v>23</v>
      </c>
      <c r="M30" s="2"/>
      <c r="N30" s="2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2" t="s">
        <v>29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>
      <c r="A32" s="5">
        <v>21</v>
      </c>
      <c r="B32" s="21" t="s">
        <v>30</v>
      </c>
      <c r="C32" s="19" t="s">
        <v>17</v>
      </c>
      <c r="D32" s="20">
        <v>35</v>
      </c>
      <c r="E32" s="22"/>
      <c r="F32" s="2"/>
      <c r="G32" s="23" t="s">
        <v>23</v>
      </c>
      <c r="H32" s="2"/>
      <c r="I32" s="2"/>
      <c r="J32" s="2"/>
      <c r="K32" s="2"/>
      <c r="L32" s="2"/>
      <c r="M32" s="2"/>
      <c r="N32" s="2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2.5">
      <c r="A33" s="5">
        <v>22</v>
      </c>
      <c r="B33" s="18" t="s">
        <v>31</v>
      </c>
      <c r="C33" s="19" t="s">
        <v>2</v>
      </c>
      <c r="D33" s="20">
        <v>120</v>
      </c>
      <c r="E33" s="6"/>
      <c r="F33" s="2"/>
      <c r="G33" s="23" t="s">
        <v>23</v>
      </c>
      <c r="H33" s="2"/>
      <c r="I33" s="2"/>
      <c r="J33" s="2"/>
      <c r="K33" s="2"/>
      <c r="L33" s="2"/>
      <c r="M33" s="2"/>
      <c r="N33" s="2"/>
      <c r="O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2.5">
      <c r="A34" s="5">
        <v>23</v>
      </c>
      <c r="B34" s="18" t="s">
        <v>50</v>
      </c>
      <c r="C34" s="19" t="s">
        <v>17</v>
      </c>
      <c r="D34" s="20">
        <f>4*6</f>
        <v>24</v>
      </c>
      <c r="E34" s="6"/>
      <c r="F34" s="2"/>
      <c r="G34" s="23" t="s">
        <v>23</v>
      </c>
      <c r="H34" s="2"/>
      <c r="I34" s="2"/>
      <c r="J34" s="2"/>
      <c r="K34" s="2"/>
      <c r="L34" s="2"/>
      <c r="M34" s="2"/>
      <c r="N34" s="2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>
      <c r="A35" s="41"/>
      <c r="B35" s="74" t="s">
        <v>58</v>
      </c>
      <c r="C35" s="43"/>
      <c r="D35" s="44"/>
      <c r="E35" s="45"/>
      <c r="F35" s="47"/>
      <c r="G35" s="47"/>
      <c r="H35" s="47"/>
      <c r="I35" s="47"/>
      <c r="J35" s="47"/>
      <c r="K35" s="47"/>
      <c r="L35" s="47"/>
      <c r="M35" s="47"/>
      <c r="N35" s="47"/>
      <c r="O35" s="4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7" spans="2:14" ht="15">
      <c r="B37" s="49" t="s">
        <v>49</v>
      </c>
      <c r="D37" s="49" t="s">
        <v>48</v>
      </c>
      <c r="E37" s="50"/>
      <c r="F37" s="49"/>
      <c r="G37" s="49"/>
      <c r="H37" s="49"/>
      <c r="I37" s="49"/>
      <c r="J37" s="49"/>
      <c r="K37" s="49"/>
      <c r="L37" s="49" t="s">
        <v>15</v>
      </c>
      <c r="M37" s="49"/>
      <c r="N37" s="49"/>
    </row>
  </sheetData>
  <sheetProtection/>
  <mergeCells count="9">
    <mergeCell ref="A31:O31"/>
    <mergeCell ref="A14:O14"/>
    <mergeCell ref="A24:O24"/>
    <mergeCell ref="A1:O2"/>
    <mergeCell ref="A4:E5"/>
    <mergeCell ref="F4:N4"/>
    <mergeCell ref="O4:O5"/>
    <mergeCell ref="A7:O7"/>
    <mergeCell ref="A8:O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zoomScalePageLayoutView="0" workbookViewId="0" topLeftCell="A1">
      <selection activeCell="A4" sqref="A4:E5"/>
    </sheetView>
  </sheetViews>
  <sheetFormatPr defaultColWidth="8.796875" defaultRowHeight="14.25"/>
  <cols>
    <col min="1" max="1" width="2.8984375" style="0" customWidth="1"/>
    <col min="2" max="2" width="56.5" style="0" customWidth="1"/>
    <col min="3" max="3" width="4.3984375" style="0" customWidth="1"/>
    <col min="4" max="6" width="6.5" style="7" customWidth="1"/>
    <col min="7" max="7" width="5.8984375" style="0" customWidth="1"/>
    <col min="8" max="8" width="6.69921875" style="0" customWidth="1"/>
    <col min="9" max="9" width="6.59765625" style="0" customWidth="1"/>
    <col min="10" max="11" width="6.5" style="0" customWidth="1"/>
    <col min="12" max="12" width="6.59765625" style="0" customWidth="1"/>
    <col min="13" max="13" width="6.5" style="0" customWidth="1"/>
    <col min="14" max="14" width="7.5" style="0" customWidth="1"/>
    <col min="15" max="15" width="6.59765625" style="0" customWidth="1"/>
    <col min="16" max="16" width="6.8984375" style="0" customWidth="1"/>
    <col min="17" max="17" width="6.59765625" style="0" customWidth="1"/>
    <col min="18" max="18" width="8.09765625" style="0" customWidth="1"/>
  </cols>
  <sheetData>
    <row r="1" spans="1:17" ht="14.25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4.25">
      <c r="A3" s="14"/>
      <c r="B3" s="14"/>
      <c r="C3" s="14"/>
      <c r="D3" s="14"/>
      <c r="E3" s="14"/>
      <c r="F3" s="14"/>
      <c r="G3" s="9"/>
      <c r="H3" s="9"/>
      <c r="I3" s="9"/>
      <c r="J3" s="9"/>
      <c r="K3" s="9"/>
      <c r="L3" s="9"/>
      <c r="M3" s="9"/>
      <c r="N3" s="9"/>
      <c r="O3" s="9"/>
      <c r="P3" s="9"/>
      <c r="Q3" s="14"/>
    </row>
    <row r="4" spans="1:17" ht="22.5" customHeight="1">
      <c r="A4" s="63" t="s">
        <v>54</v>
      </c>
      <c r="B4" s="64"/>
      <c r="C4" s="64"/>
      <c r="D4" s="64"/>
      <c r="E4" s="65"/>
      <c r="F4" s="73" t="s">
        <v>14</v>
      </c>
      <c r="G4" s="69"/>
      <c r="H4" s="69"/>
      <c r="I4" s="69"/>
      <c r="J4" s="69"/>
      <c r="K4" s="69"/>
      <c r="L4" s="69"/>
      <c r="M4" s="69"/>
      <c r="N4" s="69"/>
      <c r="O4" s="69"/>
      <c r="P4" s="70"/>
      <c r="Q4" s="71" t="s">
        <v>16</v>
      </c>
    </row>
    <row r="5" spans="1:17" s="1" customFormat="1" ht="29.25" customHeight="1">
      <c r="A5" s="66"/>
      <c r="B5" s="67"/>
      <c r="C5" s="67"/>
      <c r="D5" s="67"/>
      <c r="E5" s="68"/>
      <c r="F5" s="10" t="s">
        <v>32</v>
      </c>
      <c r="G5" s="48" t="s">
        <v>21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72"/>
    </row>
    <row r="6" spans="1:29" ht="22.5">
      <c r="A6" s="5" t="s">
        <v>4</v>
      </c>
      <c r="B6" s="4" t="s">
        <v>55</v>
      </c>
      <c r="C6" s="5" t="s">
        <v>0</v>
      </c>
      <c r="D6" s="6" t="s">
        <v>20</v>
      </c>
      <c r="E6" s="6" t="s">
        <v>22</v>
      </c>
      <c r="F6" s="11"/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.25">
      <c r="A7" s="58" t="s">
        <v>56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.25">
      <c r="A8" s="58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customHeight="1">
      <c r="A9" s="16">
        <v>1</v>
      </c>
      <c r="B9" s="35" t="s">
        <v>34</v>
      </c>
      <c r="C9" s="36" t="s">
        <v>1</v>
      </c>
      <c r="D9" s="37">
        <v>12</v>
      </c>
      <c r="E9" s="34"/>
      <c r="F9" s="34"/>
      <c r="G9" s="33"/>
      <c r="H9" s="38" t="s">
        <v>23</v>
      </c>
      <c r="I9" s="38"/>
      <c r="J9" s="38"/>
      <c r="K9" s="38"/>
      <c r="L9" s="38"/>
      <c r="M9" s="38"/>
      <c r="N9" s="38" t="s">
        <v>23</v>
      </c>
      <c r="O9" s="23"/>
      <c r="P9" s="23"/>
      <c r="Q9" s="1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6.25" customHeight="1">
      <c r="A10" s="16">
        <v>2</v>
      </c>
      <c r="B10" s="32" t="s">
        <v>33</v>
      </c>
      <c r="C10" s="16" t="s">
        <v>3</v>
      </c>
      <c r="D10" s="17">
        <v>20</v>
      </c>
      <c r="E10" s="17"/>
      <c r="F10" s="17"/>
      <c r="G10" s="16"/>
      <c r="H10" s="23"/>
      <c r="I10" s="23"/>
      <c r="J10" s="23"/>
      <c r="K10" s="23"/>
      <c r="L10" s="23"/>
      <c r="M10" s="23"/>
      <c r="N10" s="23" t="s">
        <v>23</v>
      </c>
      <c r="O10" s="23"/>
      <c r="P10" s="23"/>
      <c r="Q10" s="1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4.75" customHeight="1">
      <c r="A11" s="10">
        <v>3</v>
      </c>
      <c r="B11" s="40" t="s">
        <v>36</v>
      </c>
      <c r="C11" s="36" t="s">
        <v>17</v>
      </c>
      <c r="D11" s="37">
        <v>45</v>
      </c>
      <c r="E11" s="11"/>
      <c r="F11" s="11"/>
      <c r="G11" s="10"/>
      <c r="H11" s="26" t="s">
        <v>23</v>
      </c>
      <c r="I11" s="26"/>
      <c r="J11" s="26"/>
      <c r="K11" s="26"/>
      <c r="L11" s="26"/>
      <c r="M11" s="26"/>
      <c r="N11" s="26"/>
      <c r="O11" s="26"/>
      <c r="P11" s="26"/>
      <c r="Q11" s="10"/>
      <c r="R11" s="27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.25">
      <c r="A12" s="55" t="s">
        <v>19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5.5" customHeight="1">
      <c r="A13" s="10">
        <v>4</v>
      </c>
      <c r="B13" s="15" t="s">
        <v>37</v>
      </c>
      <c r="C13" s="16" t="s">
        <v>1</v>
      </c>
      <c r="D13" s="17">
        <f>72.6</f>
        <v>72.6</v>
      </c>
      <c r="E13" s="11"/>
      <c r="F13" s="29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23" t="s">
        <v>23</v>
      </c>
      <c r="N13" s="23" t="s">
        <v>23</v>
      </c>
      <c r="O13" s="23" t="s">
        <v>23</v>
      </c>
      <c r="P13" s="23" t="s">
        <v>23</v>
      </c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58.5" customHeight="1">
      <c r="A14" s="10">
        <v>5</v>
      </c>
      <c r="B14" s="15" t="s">
        <v>25</v>
      </c>
      <c r="C14" s="16" t="s">
        <v>3</v>
      </c>
      <c r="D14" s="17">
        <f>9*11</f>
        <v>99</v>
      </c>
      <c r="E14" s="11"/>
      <c r="F14" s="29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23" t="s">
        <v>23</v>
      </c>
      <c r="N14" s="23" t="s">
        <v>23</v>
      </c>
      <c r="O14" s="23" t="s">
        <v>23</v>
      </c>
      <c r="P14" s="23" t="s">
        <v>23</v>
      </c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10">
        <v>6</v>
      </c>
      <c r="B15" s="15" t="s">
        <v>46</v>
      </c>
      <c r="C15" s="16" t="s">
        <v>1</v>
      </c>
      <c r="D15" s="17">
        <f>72*75/100</f>
        <v>54</v>
      </c>
      <c r="E15" s="11"/>
      <c r="F15" s="29"/>
      <c r="G15" s="28"/>
      <c r="H15" s="23" t="s">
        <v>23</v>
      </c>
      <c r="I15" s="23"/>
      <c r="J15" s="23"/>
      <c r="K15" s="23"/>
      <c r="L15" s="23"/>
      <c r="M15" s="23"/>
      <c r="N15" s="23" t="s">
        <v>23</v>
      </c>
      <c r="O15" s="23"/>
      <c r="P15" s="23"/>
      <c r="Q15" s="1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6.5" customHeight="1">
      <c r="A16" s="10">
        <v>7</v>
      </c>
      <c r="B16" s="15" t="s">
        <v>26</v>
      </c>
      <c r="C16" s="16" t="s">
        <v>1</v>
      </c>
      <c r="D16" s="17">
        <f>(2.5*0.2*8*2)+(2.5*0.5*8*2)</f>
        <v>28</v>
      </c>
      <c r="E16" s="11"/>
      <c r="F16" s="11"/>
      <c r="G16" s="10"/>
      <c r="H16" s="12" t="s">
        <v>23</v>
      </c>
      <c r="I16" s="12"/>
      <c r="J16" s="12"/>
      <c r="K16" s="12"/>
      <c r="L16" s="12"/>
      <c r="M16" s="12"/>
      <c r="N16" s="12" t="s">
        <v>23</v>
      </c>
      <c r="O16" s="12"/>
      <c r="P16" s="12"/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4" customHeight="1">
      <c r="A17" s="10">
        <v>8</v>
      </c>
      <c r="B17" s="15" t="s">
        <v>27</v>
      </c>
      <c r="C17" s="16" t="s">
        <v>1</v>
      </c>
      <c r="D17" s="17">
        <v>66</v>
      </c>
      <c r="E17" s="6"/>
      <c r="F17" s="6"/>
      <c r="G17" s="3"/>
      <c r="H17" s="2" t="s">
        <v>23</v>
      </c>
      <c r="I17" s="2"/>
      <c r="J17" s="2"/>
      <c r="K17" s="2"/>
      <c r="L17" s="2"/>
      <c r="M17" s="2"/>
      <c r="N17" s="2" t="s">
        <v>23</v>
      </c>
      <c r="O17" s="2"/>
      <c r="P17" s="2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6.25" customHeight="1">
      <c r="A18" s="10">
        <v>9</v>
      </c>
      <c r="B18" s="18" t="s">
        <v>43</v>
      </c>
      <c r="C18" s="19" t="s">
        <v>2</v>
      </c>
      <c r="D18" s="20">
        <v>5</v>
      </c>
      <c r="E18" s="6"/>
      <c r="F18" s="6"/>
      <c r="G18" s="3"/>
      <c r="H18" s="2"/>
      <c r="I18" s="2"/>
      <c r="J18" s="2"/>
      <c r="K18" s="2"/>
      <c r="L18" s="2"/>
      <c r="M18" s="2"/>
      <c r="N18" s="2" t="s">
        <v>23</v>
      </c>
      <c r="O18" s="2"/>
      <c r="P18" s="2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>
      <c r="A19" s="10">
        <v>10</v>
      </c>
      <c r="B19" s="18" t="s">
        <v>38</v>
      </c>
      <c r="C19" s="19" t="s">
        <v>3</v>
      </c>
      <c r="D19" s="20">
        <v>6</v>
      </c>
      <c r="E19" s="6"/>
      <c r="F19" s="6"/>
      <c r="G19" s="3"/>
      <c r="H19" s="2" t="s">
        <v>23</v>
      </c>
      <c r="I19" s="2"/>
      <c r="J19" s="2"/>
      <c r="K19" s="2"/>
      <c r="L19" s="2"/>
      <c r="M19" s="2"/>
      <c r="N19" s="2"/>
      <c r="O19" s="2"/>
      <c r="P19" s="2"/>
      <c r="Q19" s="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62.25" customHeight="1">
      <c r="A20" s="10">
        <v>11</v>
      </c>
      <c r="B20" s="15" t="s">
        <v>40</v>
      </c>
      <c r="C20" s="16" t="s">
        <v>17</v>
      </c>
      <c r="D20" s="17">
        <v>30</v>
      </c>
      <c r="E20" s="6"/>
      <c r="F20" s="6"/>
      <c r="G20" s="3"/>
      <c r="H20" s="2"/>
      <c r="I20" s="2"/>
      <c r="J20" s="2"/>
      <c r="K20" s="2"/>
      <c r="L20" s="2"/>
      <c r="M20" s="2"/>
      <c r="N20" s="2" t="s">
        <v>23</v>
      </c>
      <c r="O20" s="2"/>
      <c r="P20" s="2"/>
      <c r="Q20" s="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>
      <c r="A21" s="10">
        <v>12</v>
      </c>
      <c r="B21" s="40" t="s">
        <v>39</v>
      </c>
      <c r="C21" s="36" t="s">
        <v>17</v>
      </c>
      <c r="D21" s="37">
        <v>76</v>
      </c>
      <c r="E21" s="11"/>
      <c r="F21" s="11"/>
      <c r="G21" s="10"/>
      <c r="H21" s="26" t="s">
        <v>23</v>
      </c>
      <c r="I21" s="26"/>
      <c r="J21" s="26"/>
      <c r="K21" s="26"/>
      <c r="L21" s="26"/>
      <c r="M21" s="26"/>
      <c r="N21" s="26"/>
      <c r="O21" s="26"/>
      <c r="P21" s="26"/>
      <c r="Q21" s="10"/>
      <c r="R21" s="27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6.5" customHeight="1">
      <c r="A22" s="16">
        <v>13</v>
      </c>
      <c r="B22" s="39" t="s">
        <v>51</v>
      </c>
      <c r="C22" s="10" t="s">
        <v>2</v>
      </c>
      <c r="D22" s="11">
        <f>5*76*0.3</f>
        <v>114</v>
      </c>
      <c r="E22" s="17"/>
      <c r="F22" s="17"/>
      <c r="G22" s="16"/>
      <c r="H22" s="23"/>
      <c r="I22" s="23"/>
      <c r="J22" s="23"/>
      <c r="K22" s="23"/>
      <c r="L22" s="23"/>
      <c r="M22" s="23"/>
      <c r="N22" s="23" t="s">
        <v>23</v>
      </c>
      <c r="O22" s="5"/>
      <c r="P22" s="5"/>
      <c r="Q22" s="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58" t="s">
        <v>44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6" customHeight="1">
      <c r="A24" s="5">
        <v>14</v>
      </c>
      <c r="B24" s="18" t="s">
        <v>41</v>
      </c>
      <c r="C24" s="19" t="s">
        <v>1</v>
      </c>
      <c r="D24" s="20">
        <f>2.5*2.2*2*2</f>
        <v>22</v>
      </c>
      <c r="E24" s="6"/>
      <c r="F24" s="6"/>
      <c r="G24" s="3"/>
      <c r="H24" s="2" t="s">
        <v>23</v>
      </c>
      <c r="I24" s="2"/>
      <c r="J24" s="2"/>
      <c r="K24" s="2"/>
      <c r="L24" s="2"/>
      <c r="M24" s="2"/>
      <c r="N24" s="2" t="s">
        <v>23</v>
      </c>
      <c r="O24" s="2"/>
      <c r="P24" s="2"/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56.25">
      <c r="A25" s="5">
        <v>15</v>
      </c>
      <c r="B25" s="18" t="s">
        <v>28</v>
      </c>
      <c r="C25" s="19" t="s">
        <v>3</v>
      </c>
      <c r="D25" s="20">
        <f>12*2</f>
        <v>24</v>
      </c>
      <c r="E25" s="6"/>
      <c r="F25" s="6"/>
      <c r="G25" s="3"/>
      <c r="H25" s="2" t="s">
        <v>23</v>
      </c>
      <c r="I25" s="2"/>
      <c r="J25" s="2"/>
      <c r="K25" s="2"/>
      <c r="L25" s="2"/>
      <c r="M25" s="2"/>
      <c r="N25" s="2" t="s">
        <v>23</v>
      </c>
      <c r="O25" s="2"/>
      <c r="P25" s="2"/>
      <c r="Q25" s="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7.75" customHeight="1">
      <c r="A26" s="10">
        <v>16</v>
      </c>
      <c r="B26" s="40" t="s">
        <v>39</v>
      </c>
      <c r="C26" s="36" t="s">
        <v>17</v>
      </c>
      <c r="D26" s="37">
        <v>96</v>
      </c>
      <c r="E26" s="11"/>
      <c r="F26" s="11"/>
      <c r="G26" s="10"/>
      <c r="H26" s="26" t="s">
        <v>23</v>
      </c>
      <c r="I26" s="26"/>
      <c r="J26" s="26"/>
      <c r="K26" s="26"/>
      <c r="L26" s="26"/>
      <c r="M26" s="26"/>
      <c r="N26" s="26"/>
      <c r="O26" s="2"/>
      <c r="P26" s="2"/>
      <c r="Q26" s="3"/>
      <c r="R26" s="2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2.5">
      <c r="A27" s="10">
        <v>17</v>
      </c>
      <c r="B27" s="18" t="s">
        <v>43</v>
      </c>
      <c r="C27" s="19" t="s">
        <v>2</v>
      </c>
      <c r="D27" s="20">
        <v>5</v>
      </c>
      <c r="E27" s="6"/>
      <c r="F27" s="6"/>
      <c r="G27" s="3"/>
      <c r="H27" s="2"/>
      <c r="I27" s="2"/>
      <c r="J27" s="2"/>
      <c r="K27" s="2"/>
      <c r="L27" s="2"/>
      <c r="M27" s="2"/>
      <c r="N27" s="2" t="s">
        <v>23</v>
      </c>
      <c r="O27" s="2"/>
      <c r="P27" s="2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2.5">
      <c r="A28" s="51">
        <v>18</v>
      </c>
      <c r="B28" s="18" t="s">
        <v>52</v>
      </c>
      <c r="C28" s="19" t="s">
        <v>1</v>
      </c>
      <c r="D28" s="20">
        <f>0.12*1.5*60</f>
        <v>10.799999999999999</v>
      </c>
      <c r="E28" s="6"/>
      <c r="F28" s="6"/>
      <c r="G28" s="3"/>
      <c r="H28" s="2" t="s">
        <v>23</v>
      </c>
      <c r="I28" s="2"/>
      <c r="J28" s="2"/>
      <c r="K28" s="2"/>
      <c r="L28" s="2"/>
      <c r="M28" s="2"/>
      <c r="N28" s="2"/>
      <c r="O28" s="2"/>
      <c r="P28" s="2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31.5" customHeight="1">
      <c r="A29" s="31">
        <v>19</v>
      </c>
      <c r="B29" s="15" t="s">
        <v>27</v>
      </c>
      <c r="C29" s="16" t="s">
        <v>1</v>
      </c>
      <c r="D29" s="17">
        <f>2.5*2.2*4*1</f>
        <v>22</v>
      </c>
      <c r="E29" s="6"/>
      <c r="F29" s="6"/>
      <c r="G29" s="3"/>
      <c r="H29" s="2"/>
      <c r="I29" s="2"/>
      <c r="J29" s="2"/>
      <c r="K29" s="2"/>
      <c r="L29" s="2"/>
      <c r="M29" s="2"/>
      <c r="N29" s="2" t="s">
        <v>23</v>
      </c>
      <c r="O29" s="6"/>
      <c r="P29" s="6"/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" customHeight="1">
      <c r="A30" s="52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4.25">
      <c r="A31" s="5">
        <v>20</v>
      </c>
      <c r="B31" s="21" t="s">
        <v>30</v>
      </c>
      <c r="C31" s="19" t="s">
        <v>17</v>
      </c>
      <c r="D31" s="20">
        <v>50</v>
      </c>
      <c r="E31" s="30"/>
      <c r="F31" s="30"/>
      <c r="G31" s="3"/>
      <c r="H31" s="2" t="s">
        <v>23</v>
      </c>
      <c r="I31" s="2"/>
      <c r="J31" s="2"/>
      <c r="K31" s="2"/>
      <c r="L31" s="2"/>
      <c r="M31" s="2"/>
      <c r="N31" s="2"/>
      <c r="O31" s="2"/>
      <c r="P31" s="2"/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2.5">
      <c r="A32" s="5">
        <v>21</v>
      </c>
      <c r="B32" s="18" t="s">
        <v>31</v>
      </c>
      <c r="C32" s="19" t="s">
        <v>1</v>
      </c>
      <c r="D32" s="20">
        <v>120</v>
      </c>
      <c r="E32" s="6"/>
      <c r="F32" s="6"/>
      <c r="G32" s="3"/>
      <c r="H32" s="2" t="s">
        <v>23</v>
      </c>
      <c r="I32" s="2"/>
      <c r="J32" s="2"/>
      <c r="K32" s="2"/>
      <c r="L32" s="2"/>
      <c r="M32" s="2"/>
      <c r="N32" s="2"/>
      <c r="O32" s="2"/>
      <c r="P32" s="2"/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2.5">
      <c r="A33" s="5">
        <v>22</v>
      </c>
      <c r="B33" s="18" t="s">
        <v>53</v>
      </c>
      <c r="C33" s="19" t="s">
        <v>17</v>
      </c>
      <c r="D33" s="20">
        <v>24</v>
      </c>
      <c r="E33" s="6"/>
      <c r="F33" s="6"/>
      <c r="G33" s="3"/>
      <c r="H33" s="2" t="s">
        <v>23</v>
      </c>
      <c r="I33" s="2"/>
      <c r="J33" s="2"/>
      <c r="K33" s="2"/>
      <c r="L33" s="2"/>
      <c r="M33" s="2"/>
      <c r="N33" s="2"/>
      <c r="O33" s="2"/>
      <c r="P33" s="2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14" ht="14.25">
      <c r="A34" s="41"/>
      <c r="B34" s="42"/>
      <c r="C34" s="43"/>
      <c r="D34" s="44"/>
      <c r="E34" s="45"/>
      <c r="F34" s="45"/>
      <c r="G34" s="46"/>
      <c r="H34" s="47"/>
      <c r="I34" s="47"/>
      <c r="J34" s="47"/>
      <c r="K34" s="47"/>
      <c r="L34" s="47"/>
      <c r="M34" s="47"/>
      <c r="N34" s="47"/>
    </row>
    <row r="36" spans="2:14" ht="15">
      <c r="B36" s="49" t="s">
        <v>49</v>
      </c>
      <c r="D36" s="49" t="s">
        <v>48</v>
      </c>
      <c r="E36" s="50"/>
      <c r="F36" s="49"/>
      <c r="G36" s="49"/>
      <c r="H36" s="49"/>
      <c r="I36" s="49"/>
      <c r="J36" s="49"/>
      <c r="K36" s="49"/>
      <c r="L36" s="49" t="s">
        <v>15</v>
      </c>
      <c r="M36" s="49"/>
      <c r="N36" s="49"/>
    </row>
  </sheetData>
  <sheetProtection/>
  <mergeCells count="9">
    <mergeCell ref="A30:Q30"/>
    <mergeCell ref="A23:Q23"/>
    <mergeCell ref="F4:P4"/>
    <mergeCell ref="A1:Q2"/>
    <mergeCell ref="Q4:Q5"/>
    <mergeCell ref="A7:Q7"/>
    <mergeCell ref="A8:Q8"/>
    <mergeCell ref="A12:Q12"/>
    <mergeCell ref="A4:E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 WAK</dc:creator>
  <cp:keywords/>
  <dc:description/>
  <cp:lastModifiedBy>Maciejko Karolina</cp:lastModifiedBy>
  <cp:lastPrinted>2019-12-18T10:38:01Z</cp:lastPrinted>
  <dcterms:created xsi:type="dcterms:W3CDTF">2015-01-20T14:29:06Z</dcterms:created>
  <dcterms:modified xsi:type="dcterms:W3CDTF">2022-04-01T10:01:09Z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f9d74795-5929-4e52-b57f-989d61ba11c4</vt:lpwstr>
  </property>
  <property fmtid="{D5CDD505-2E9C-101B-9397-08002B2CF9AE}" pid="3" name="bjSaver">
    <vt:lpwstr>U9IR0vWIOhLHsCGKaX0KJKIMkmvmFa0r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