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32760" yWindow="180" windowWidth="14610" windowHeight="13065" tabRatio="705" activeTab="0"/>
  </bookViews>
  <sheets>
    <sheet name="Część I" sheetId="1" r:id="rId1"/>
    <sheet name="Część II" sheetId="2" r:id="rId2"/>
    <sheet name="Część III" sheetId="3" r:id="rId3"/>
    <sheet name="Część IV" sheetId="4" r:id="rId4"/>
    <sheet name="Część V" sheetId="5" r:id="rId5"/>
    <sheet name="Część VI" sheetId="6" r:id="rId6"/>
  </sheets>
  <definedNames>
    <definedName name="A">#REF!</definedName>
    <definedName name="_xlnm.Print_Area" localSheetId="0">'Część I'!$A$1:$K$119</definedName>
    <definedName name="_xlnm.Print_Area" localSheetId="1">'Część II'!$A$1:$K$18</definedName>
    <definedName name="_xlnm.Print_Area" localSheetId="2">'Część III'!$A$1:$K$18</definedName>
    <definedName name="_xlnm.Print_Area" localSheetId="3">'Część IV'!$A$1:$K$41</definedName>
    <definedName name="_xlnm.Print_Area" localSheetId="4">'Część V'!$A$1:$K$16</definedName>
    <definedName name="_xlnm.Print_Area" localSheetId="5">'Część VI'!$A$1:$K$15</definedName>
  </definedNames>
  <calcPr fullCalcOnLoad="1"/>
</workbook>
</file>

<file path=xl/sharedStrings.xml><?xml version="1.0" encoding="utf-8"?>
<sst xmlns="http://schemas.openxmlformats.org/spreadsheetml/2006/main" count="313" uniqueCount="121">
  <si>
    <t xml:space="preserve">WZÓR FORMULARZA CENOWEGO </t>
  </si>
  <si>
    <t>Cena jednostkowa netto</t>
  </si>
  <si>
    <t>Stawka VAT</t>
  </si>
  <si>
    <t>A</t>
  </si>
  <si>
    <t>B</t>
  </si>
  <si>
    <t>D</t>
  </si>
  <si>
    <t>Ilość</t>
  </si>
  <si>
    <t>Wartość netto</t>
  </si>
  <si>
    <t>Załącznik nr 2 do SIWZ</t>
  </si>
  <si>
    <t>C = A*B</t>
  </si>
  <si>
    <t>E = F/A</t>
  </si>
  <si>
    <t>F = C+D</t>
  </si>
  <si>
    <t>L.p.</t>
  </si>
  <si>
    <t>Wymagany Przedmiot Zamówienia</t>
  </si>
  <si>
    <t xml:space="preserve">Wartość netto </t>
  </si>
  <si>
    <t>VAT</t>
  </si>
  <si>
    <t>Cena jednostkowa brutto</t>
  </si>
  <si>
    <t xml:space="preserve">Wartość brutto </t>
  </si>
  <si>
    <t>wartość VAT</t>
  </si>
  <si>
    <t>wartość brutto</t>
  </si>
  <si>
    <t>Podpis osoby uzupełniającej formularz oraz data</t>
  </si>
  <si>
    <t>jedn. Miary</t>
  </si>
  <si>
    <t>X</t>
  </si>
  <si>
    <t>UWAGA! WYSTARCZY WPISAĆ JEDYNIE WARTOŚĆ W KOLUMNIE B i X, POZOSTAŁE KOLUMNY UZUPEŁNIĄ SIĘ AUTOMATYCZNIE. ZAMAWIAJĄCY ZAZNACZA, ŻE NINIEJSZY FORMULARZ JEST TYLKO WZOREM I TO DO WYKONAWCY NALEŻY PRAWIDŁOWE OBLICZENIE CENY</t>
  </si>
  <si>
    <t>Bazylia susz</t>
  </si>
  <si>
    <t>Czosnek granulowany</t>
  </si>
  <si>
    <t>Koperek susz</t>
  </si>
  <si>
    <t>Liść laurowy</t>
  </si>
  <si>
    <t>Pietruszka nać susz</t>
  </si>
  <si>
    <t>Majeranek susz</t>
  </si>
  <si>
    <t>Musztarda</t>
  </si>
  <si>
    <t>Ocet</t>
  </si>
  <si>
    <t>Pieprz czarny mielony</t>
  </si>
  <si>
    <t>Przyprawa w płynie</t>
  </si>
  <si>
    <t>Przyprawa w proszku</t>
  </si>
  <si>
    <t>Rosół jarzynowy w proszku</t>
  </si>
  <si>
    <t>Sól</t>
  </si>
  <si>
    <t>Ziele angielskie</t>
  </si>
  <si>
    <t>Włoszczyzna suszona</t>
  </si>
  <si>
    <t>Granulat sojowy</t>
  </si>
  <si>
    <t>Kostka sojowa</t>
  </si>
  <si>
    <t>Sos pieczeniowy</t>
  </si>
  <si>
    <t>Sos grzybowy</t>
  </si>
  <si>
    <t>Sos biały</t>
  </si>
  <si>
    <t>Zupa żurek</t>
  </si>
  <si>
    <t>Zupa szparagowa</t>
  </si>
  <si>
    <t>Zupa porowa</t>
  </si>
  <si>
    <t>Zupa ogonowa</t>
  </si>
  <si>
    <t>Zupa brokułowa</t>
  </si>
  <si>
    <t>Papryka słodka</t>
  </si>
  <si>
    <t>Papryka ostra</t>
  </si>
  <si>
    <t>kg</t>
  </si>
  <si>
    <t>l</t>
  </si>
  <si>
    <t>Kasza jęczmienna</t>
  </si>
  <si>
    <t>Makaron</t>
  </si>
  <si>
    <t>Mąka pszenna</t>
  </si>
  <si>
    <t>Ryż biały</t>
  </si>
  <si>
    <t>Koncentrat pomidorowy 30%</t>
  </si>
  <si>
    <t>Leczo pieczarkowe</t>
  </si>
  <si>
    <t>Szczaw konserwowy</t>
  </si>
  <si>
    <t>Chrzan tarty</t>
  </si>
  <si>
    <t>Cukier biały</t>
  </si>
  <si>
    <t>Marmolada</t>
  </si>
  <si>
    <t>Tabletki musujące</t>
  </si>
  <si>
    <t>Załącznik nr 1</t>
  </si>
  <si>
    <t>WYKONAWCA:</t>
  </si>
  <si>
    <t>(Nazwa wykonawcy)</t>
  </si>
  <si>
    <t>…………………………………………………………………………………………………………………………………………………………………………………………</t>
  </si>
  <si>
    <t>(adres wykonawcy)</t>
  </si>
  <si>
    <t>(adres do korespondencji)</t>
  </si>
  <si>
    <t>(województwo)</t>
  </si>
  <si>
    <t>NIP……………………………………………,</t>
  </si>
  <si>
    <t>REGON……………………………………….</t>
  </si>
  <si>
    <t xml:space="preserve">tel……………………………………………, </t>
  </si>
  <si>
    <t xml:space="preserve">fax……………….…..…………………., </t>
  </si>
  <si>
    <t>e-mail……………………...…….@..........................................</t>
  </si>
  <si>
    <t>FORMULARZ OFERTOWY</t>
  </si>
  <si>
    <t>7. Informujemy, że:</t>
  </si>
  <si>
    <t>Zastrzeżenie Wykonawcy:</t>
  </si>
  <si>
    <t>Niżej wymienione dokumenty składające się na ofertę nie mogą być ogólnie udostępniane:</t>
  </si>
  <si>
    <t>………………………………………………………………………………………………………………………………………………………………………………..</t>
  </si>
  <si>
    <t>Zgodnie z zaleceniem Komisji z dnia 6 maja 2003 r. dotyczącym definicji mikroprzedsiębiorstw oraz małych i średnich przedsiębiorstw (Dz. Urz. UE L 124 z 20.5.2003, str. 36):</t>
  </si>
  <si>
    <t>~ mikroprzedsiębiorstwo to przedsiębiorstwo, które zatrudnia mniej niż 10 osób i którego roczny obrót lub roczna suma bilansowa nie przekracza 2 milionów EUR</t>
  </si>
  <si>
    <t>~ małe przedsiębiorstwo to przedsiębiorstwo, które zatrudnia mniej niż 50 osób i którego roczny obrót lub roczna suma bilansowa nie przekracza 10 milionów EUR</t>
  </si>
  <si>
    <t>Lp.</t>
  </si>
  <si>
    <t>Opis części zamówienia, którą Wykonawca zamierza powierzyć do realizacji przez podwykonawcę</t>
  </si>
  <si>
    <t>Nazwa podwykonawcy (o ile jest znany)</t>
  </si>
  <si>
    <t>* jeżeli dotyczy</t>
  </si>
  <si>
    <r>
      <t>~</t>
    </r>
    <r>
      <rPr>
        <i/>
        <sz val="10"/>
        <rFont val="Arial CE"/>
        <family val="0"/>
      </rPr>
      <t xml:space="preserve"> </t>
    </r>
    <r>
      <rPr>
        <sz val="10"/>
        <rFont val="Arial CE"/>
        <family val="0"/>
      </rPr>
      <t>dokumenty, oświadczenia</t>
    </r>
    <r>
      <rPr>
        <i/>
        <sz val="10"/>
        <rFont val="Arial CE"/>
        <family val="0"/>
      </rPr>
      <t xml:space="preserve"> (wymienić jakie):………………………………………………………………………………………………………………………….</t>
    </r>
  </si>
  <si>
    <r>
      <t>dostępne są na stronie</t>
    </r>
    <r>
      <rPr>
        <i/>
        <sz val="10"/>
        <rFont val="Arial CE"/>
        <family val="0"/>
      </rPr>
      <t xml:space="preserve"> (podać adres strony internetowej):………………………………………………………………………………………………………...….</t>
    </r>
  </si>
  <si>
    <r>
      <t>dostępne są w dokumnetacji przechowywanej przez Zamawiającego w postępowaniu nr</t>
    </r>
    <r>
      <rPr>
        <i/>
        <sz val="10"/>
        <rFont val="Arial CE"/>
        <family val="0"/>
      </rPr>
      <t xml:space="preserve"> (podać numer postępowania):……………………………..………</t>
    </r>
  </si>
  <si>
    <t>~ średnie przedsiębiorstwa: przedsiębiorstwa, które nie są mikroprzedsiębiorstwami ani małymi przedsiębiorstwami i które zatrudniają mniej niż 250 osób i których roczny obrót nie przekracza 50 milionów EUR lub roczna suma bilansowa nie przekracza 43 milionów EUR</t>
  </si>
  <si>
    <r>
      <t>6. Oświadczam/y, że zamierzam/y powierzyć realizację następujących części zamówienia podwykonawcom</t>
    </r>
    <r>
      <rPr>
        <b/>
        <sz val="10"/>
        <rFont val="Arial CE"/>
        <family val="0"/>
      </rPr>
      <t>*</t>
    </r>
    <r>
      <rPr>
        <sz val="10"/>
        <rFont val="Arial CE"/>
        <family val="2"/>
      </rPr>
      <t>:</t>
    </r>
  </si>
  <si>
    <t>„Oświadczam, że wypełniłem obowiązki informacyjne przewidziane w art. 13 lub art. 14 RODO wobec osób fizycznych, od których dane osobowe bezpośrednio lub pośrednio pozyskałem w celu ubiegania się o udzielenie zamówienia publicznego w niniejszym postępowaniu." *</t>
  </si>
  <si>
    <t>* WYKREŚLIĆ w przypadku gdy wykonawca nie przekazuje danych osobowych innych niż bezpośrednio jego dotyczących lub zachodzi wyłączenie stosowania obowiązku informacyjnego, stosownie do art. 13 ust. 4 lub art. 14 ust. 5 RODO</t>
  </si>
  <si>
    <t>1. Oświadczamy, że w cenie oferty zostały uwzględnione wszystkie koszty wykonania zamówienia i realizacji przyszłego świadczenia umownego.
2. Oświadczamy, że zapoznaliśmy się ze specyfikacją warunków zamówienia i nie wnosimy do niej żadnych zastrzeżeń oraz zdobyliśmy konieczne informacje do przygotowania oferty.
3. Oświadczamy, że złożona przez nas oferta jest zgodna z opisem przedmiotu zamówienia zawartym w specyfikacji warunków zamówienia.
4. Oświadczamy, że uważamy się za związanych niniejszą ofertą na czas wskazany w specyfikacji warunków zamówienia.
5. Oświadczamy, że zawarty w specyfikacji warunków zamówienia projekt umowy został przez nas zaakceptowany i zobowiązujemy się w przypadku wyboru naszej oferty do zawarcia umowy na warunkach w nim wymienionych w miejscu i terminie wyznaczonym przez Zamawiającego.</t>
  </si>
  <si>
    <t>** - właściwe zaznaczyć</t>
  </si>
  <si>
    <t>Wartość VAT</t>
  </si>
  <si>
    <t>Wartość brutto</t>
  </si>
  <si>
    <r>
      <t xml:space="preserve">Czy wykonawca jest:
</t>
    </r>
    <r>
      <rPr>
        <b/>
        <sz val="11"/>
        <rFont val="Arial CE"/>
        <family val="2"/>
      </rPr>
      <t>mikroprzedsiębiorstwem**</t>
    </r>
    <r>
      <rPr>
        <sz val="11"/>
        <rFont val="Arial CE"/>
        <family val="2"/>
      </rPr>
      <t xml:space="preserve"> 
</t>
    </r>
    <r>
      <rPr>
        <b/>
        <sz val="11"/>
        <rFont val="Arial CE"/>
        <family val="2"/>
      </rPr>
      <t>małym przedsiębiorstwem**</t>
    </r>
    <r>
      <rPr>
        <sz val="11"/>
        <rFont val="Arial CE"/>
        <family val="2"/>
      </rPr>
      <t xml:space="preserve"> 
</t>
    </r>
    <r>
      <rPr>
        <b/>
        <sz val="11"/>
        <rFont val="Arial CE"/>
        <family val="2"/>
      </rPr>
      <t>średnim przedsiębiorstwem**</t>
    </r>
    <r>
      <rPr>
        <sz val="11"/>
        <rFont val="Arial CE"/>
        <family val="2"/>
      </rPr>
      <t xml:space="preserve"> 
</t>
    </r>
    <r>
      <rPr>
        <b/>
        <sz val="11"/>
        <rFont val="Arial CE"/>
        <family val="0"/>
      </rPr>
      <t>prowadzę jednoosobową działalność gospodarczą**
osobą fizyczną nieprowadzącą działalności gospodarczej**
inny podmiot**</t>
    </r>
  </si>
  <si>
    <t>SPRAWA NR: D/Kw.Zp.2232.2.2022.BK</t>
  </si>
  <si>
    <t>CZĘŚĆ I - Nabiał</t>
  </si>
  <si>
    <t>CZĘŚĆ II - Jaja kurze</t>
  </si>
  <si>
    <t>Mleko UHT 2 %</t>
  </si>
  <si>
    <t>Jogurt naturalny 100g-150g</t>
  </si>
  <si>
    <t>Śmietana 12%</t>
  </si>
  <si>
    <t>Twaróg chudy lub półtłustykostka 200g</t>
  </si>
  <si>
    <t>szt</t>
  </si>
  <si>
    <t>Serek wiejski (lekki)150g</t>
  </si>
  <si>
    <t>Serek wiejski smakowy 150g.</t>
  </si>
  <si>
    <t>Serek homogenizowany naturalny 150g</t>
  </si>
  <si>
    <t>Serek homogenizowany 150g</t>
  </si>
  <si>
    <t>Serek fromage 80g</t>
  </si>
  <si>
    <t>Kefir (butelka,kubek) 150g</t>
  </si>
  <si>
    <t>Jogurt owocowy 100g-150g</t>
  </si>
  <si>
    <t>Mleko w proszku odtłuszczone</t>
  </si>
  <si>
    <t>Ser topiony kostka 100g</t>
  </si>
  <si>
    <t>Ser topiony w plastrach</t>
  </si>
  <si>
    <t>Ser topiony op. Kiełbaska</t>
  </si>
  <si>
    <t>Ser salami</t>
  </si>
  <si>
    <t xml:space="preserve">Jajko kurze 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</si>
</sst>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\ #,##0.00&quot;      &quot;;\-#,##0.00&quot;      &quot;;&quot; -&quot;#&quot;      &quot;;@\ "/>
    <numFmt numFmtId="167" formatCode="#,##0.000\ [$zł-415];[Red]\-#,##0.000\ [$zł-415]"/>
    <numFmt numFmtId="168" formatCode="#,##0.00\ [$zł-415];[Red]\-#,##0.00\ [$zł-415]"/>
    <numFmt numFmtId="169" formatCode="#,##0.000"/>
    <numFmt numFmtId="170" formatCode="0.0"/>
    <numFmt numFmtId="171" formatCode="\ #,##0&quot;      &quot;;\-#,##0&quot;      &quot;;&quot; -&quot;#&quot;      &quot;;@\ "/>
    <numFmt numFmtId="172" formatCode="0.0%"/>
    <numFmt numFmtId="173" formatCode="0.000%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  <numFmt numFmtId="178" formatCode="#,##0.00\ &quot;zł&quot;"/>
  </numFmts>
  <fonts count="60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 CE"/>
      <family val="2"/>
    </font>
    <font>
      <sz val="9"/>
      <name val="Times New Roman"/>
      <family val="1"/>
    </font>
    <font>
      <b/>
      <sz val="10"/>
      <name val="Arial CE"/>
      <family val="0"/>
    </font>
    <font>
      <sz val="9"/>
      <name val="Arial CE"/>
      <family val="2"/>
    </font>
    <font>
      <b/>
      <sz val="12"/>
      <name val="Arial CE"/>
      <family val="0"/>
    </font>
    <font>
      <b/>
      <sz val="9"/>
      <color indexed="10"/>
      <name val="Arial"/>
      <family val="2"/>
    </font>
    <font>
      <b/>
      <sz val="14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i/>
      <sz val="9"/>
      <name val="Arial CE"/>
      <family val="0"/>
    </font>
    <font>
      <i/>
      <sz val="8"/>
      <name val="Arial CE"/>
      <family val="0"/>
    </font>
    <font>
      <b/>
      <sz val="11"/>
      <name val="Arial CE"/>
      <family val="0"/>
    </font>
    <font>
      <b/>
      <sz val="8"/>
      <color indexed="10"/>
      <name val="Arial"/>
      <family val="2"/>
    </font>
    <font>
      <sz val="11"/>
      <name val="Arial CE"/>
      <family val="2"/>
    </font>
    <font>
      <b/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7" borderId="0" applyNumberFormat="0" applyBorder="0" applyAlignment="0" applyProtection="0"/>
    <xf numFmtId="166" fontId="0" fillId="0" borderId="0" applyFill="0" applyBorder="0" applyAlignment="0" applyProtection="0"/>
    <xf numFmtId="164" fontId="1" fillId="0" borderId="0" applyFill="0" applyBorder="0" applyAlignment="0" applyProtection="0"/>
    <xf numFmtId="166" fontId="2" fillId="0" borderId="0">
      <alignment/>
      <protection/>
    </xf>
    <xf numFmtId="166" fontId="2" fillId="0" borderId="0">
      <alignment/>
      <protection/>
    </xf>
    <xf numFmtId="0" fontId="2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8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6" borderId="1" applyNumberFormat="0" applyAlignment="0" applyProtection="0"/>
    <xf numFmtId="0" fontId="54" fillId="0" borderId="0" applyNumberFormat="0" applyFill="0" applyBorder="0" applyAlignment="0" applyProtection="0"/>
    <xf numFmtId="9" fontId="1" fillId="0" borderId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9" fillId="31" borderId="0" applyNumberFormat="0" applyBorder="0" applyAlignment="0" applyProtection="0"/>
  </cellStyleXfs>
  <cellXfs count="197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178" fontId="0" fillId="0" borderId="19" xfId="0" applyNumberFormat="1" applyBorder="1" applyAlignment="1">
      <alignment horizontal="center" vertical="center" wrapText="1"/>
    </xf>
    <xf numFmtId="178" fontId="0" fillId="0" borderId="20" xfId="0" applyNumberFormat="1" applyBorder="1" applyAlignment="1">
      <alignment horizontal="center" vertical="center" wrapText="1"/>
    </xf>
    <xf numFmtId="178" fontId="0" fillId="0" borderId="21" xfId="0" applyNumberFormat="1" applyBorder="1" applyAlignment="1">
      <alignment horizontal="center" vertical="center" wrapText="1"/>
    </xf>
    <xf numFmtId="178" fontId="0" fillId="0" borderId="22" xfId="0" applyNumberFormat="1" applyBorder="1" applyAlignment="1">
      <alignment horizontal="center" vertical="center" wrapText="1"/>
    </xf>
    <xf numFmtId="178" fontId="0" fillId="0" borderId="23" xfId="0" applyNumberFormat="1" applyBorder="1" applyAlignment="1">
      <alignment horizontal="center" vertical="center" wrapText="1"/>
    </xf>
    <xf numFmtId="178" fontId="0" fillId="0" borderId="24" xfId="0" applyNumberFormat="1" applyBorder="1" applyAlignment="1">
      <alignment horizontal="center" vertical="center" wrapText="1"/>
    </xf>
    <xf numFmtId="178" fontId="0" fillId="0" borderId="25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6" xfId="0" applyBorder="1" applyAlignment="1">
      <alignment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9" fontId="1" fillId="0" borderId="19" xfId="62" applyBorder="1" applyAlignment="1">
      <alignment horizontal="center" vertical="center" wrapText="1"/>
    </xf>
    <xf numFmtId="178" fontId="0" fillId="0" borderId="0" xfId="0" applyNumberFormat="1" applyAlignment="1">
      <alignment/>
    </xf>
    <xf numFmtId="0" fontId="3" fillId="0" borderId="11" xfId="0" applyFont="1" applyBorder="1" applyAlignment="1">
      <alignment horizontal="center" vertical="center" wrapText="1"/>
    </xf>
    <xf numFmtId="178" fontId="0" fillId="4" borderId="28" xfId="0" applyNumberFormat="1" applyFill="1" applyBorder="1" applyAlignment="1">
      <alignment horizontal="center" vertical="center" wrapText="1"/>
    </xf>
    <xf numFmtId="178" fontId="0" fillId="4" borderId="0" xfId="0" applyNumberFormat="1" applyFill="1" applyBorder="1" applyAlignment="1">
      <alignment horizontal="center" vertical="center" wrapText="1"/>
    </xf>
    <xf numFmtId="178" fontId="0" fillId="32" borderId="29" xfId="0" applyNumberFormat="1" applyFont="1" applyFill="1" applyBorder="1" applyAlignment="1">
      <alignment horizontal="center" vertical="center" wrapText="1"/>
    </xf>
    <xf numFmtId="178" fontId="0" fillId="32" borderId="0" xfId="0" applyNumberFormat="1" applyFont="1" applyFill="1" applyBorder="1" applyAlignment="1">
      <alignment horizontal="center" vertical="center" wrapText="1"/>
    </xf>
    <xf numFmtId="178" fontId="0" fillId="32" borderId="28" xfId="0" applyNumberFormat="1" applyFont="1" applyFill="1" applyBorder="1" applyAlignment="1">
      <alignment horizontal="center" vertical="center" wrapText="1"/>
    </xf>
    <xf numFmtId="178" fontId="0" fillId="18" borderId="30" xfId="0" applyNumberFormat="1" applyFill="1" applyBorder="1" applyAlignment="1">
      <alignment horizontal="center" vertical="center" wrapText="1"/>
    </xf>
    <xf numFmtId="178" fontId="0" fillId="18" borderId="28" xfId="0" applyNumberFormat="1" applyFill="1" applyBorder="1" applyAlignment="1">
      <alignment horizontal="center" vertical="center" wrapText="1"/>
    </xf>
    <xf numFmtId="178" fontId="0" fillId="0" borderId="31" xfId="0" applyNumberFormat="1" applyBorder="1" applyAlignment="1">
      <alignment horizontal="center" vertical="center" wrapText="1"/>
    </xf>
    <xf numFmtId="178" fontId="0" fillId="0" borderId="32" xfId="0" applyNumberFormat="1" applyBorder="1" applyAlignment="1">
      <alignment horizontal="center" vertical="center" wrapText="1"/>
    </xf>
    <xf numFmtId="9" fontId="1" fillId="0" borderId="23" xfId="62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8" fillId="0" borderId="21" xfId="58" applyFont="1" applyBorder="1" applyAlignment="1">
      <alignment horizontal="center" vertical="center" wrapText="1"/>
      <protection/>
    </xf>
    <xf numFmtId="0" fontId="8" fillId="0" borderId="21" xfId="58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 horizontal="center" vertical="center"/>
    </xf>
    <xf numFmtId="0" fontId="9" fillId="0" borderId="33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23" xfId="0" applyFont="1" applyBorder="1" applyAlignment="1">
      <alignment horizontal="center" vertical="center"/>
    </xf>
    <xf numFmtId="0" fontId="3" fillId="0" borderId="23" xfId="58" applyFont="1" applyBorder="1" applyAlignment="1">
      <alignment horizontal="center" vertical="center" wrapText="1"/>
      <protection/>
    </xf>
    <xf numFmtId="0" fontId="3" fillId="0" borderId="21" xfId="58" applyFont="1" applyBorder="1" applyAlignment="1">
      <alignment horizontal="center" vertical="center" wrapText="1"/>
      <protection/>
    </xf>
    <xf numFmtId="0" fontId="3" fillId="0" borderId="25" xfId="58" applyFont="1" applyFill="1" applyBorder="1" applyAlignment="1">
      <alignment horizontal="center" vertical="center" wrapText="1"/>
      <protection/>
    </xf>
    <xf numFmtId="3" fontId="1" fillId="0" borderId="30" xfId="0" applyNumberFormat="1" applyFont="1" applyBorder="1" applyAlignment="1">
      <alignment horizontal="center" vertical="center"/>
    </xf>
    <xf numFmtId="3" fontId="1" fillId="0" borderId="29" xfId="0" applyNumberFormat="1" applyFont="1" applyBorder="1" applyAlignment="1">
      <alignment horizontal="center" vertical="center"/>
    </xf>
    <xf numFmtId="44" fontId="0" fillId="0" borderId="23" xfId="0" applyNumberFormat="1" applyBorder="1" applyAlignment="1">
      <alignment horizontal="center" vertical="center" wrapText="1"/>
    </xf>
    <xf numFmtId="44" fontId="0" fillId="0" borderId="19" xfId="0" applyNumberFormat="1" applyBorder="1" applyAlignment="1">
      <alignment horizontal="center" vertical="center" wrapText="1"/>
    </xf>
    <xf numFmtId="178" fontId="0" fillId="0" borderId="21" xfId="0" applyNumberFormat="1" applyBorder="1" applyAlignment="1" applyProtection="1">
      <alignment horizontal="center" vertical="center" wrapText="1"/>
      <protection locked="0"/>
    </xf>
    <xf numFmtId="9" fontId="1" fillId="0" borderId="21" xfId="62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left" wrapText="1"/>
      <protection locked="0"/>
    </xf>
    <xf numFmtId="0" fontId="0" fillId="0" borderId="0" xfId="59" applyProtection="1">
      <alignment/>
      <protection locked="0"/>
    </xf>
    <xf numFmtId="0" fontId="0" fillId="0" borderId="21" xfId="59" applyBorder="1" applyAlignment="1" applyProtection="1">
      <alignment horizontal="left" wrapText="1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31" xfId="59" applyBorder="1" applyProtection="1">
      <alignment/>
      <protection locked="0"/>
    </xf>
    <xf numFmtId="0" fontId="0" fillId="0" borderId="0" xfId="59" applyBorder="1" applyProtection="1">
      <alignment/>
      <protection locked="0"/>
    </xf>
    <xf numFmtId="0" fontId="0" fillId="0" borderId="31" xfId="59" applyBorder="1" applyAlignment="1" applyProtection="1">
      <alignment wrapText="1"/>
      <protection locked="0"/>
    </xf>
    <xf numFmtId="0" fontId="14" fillId="0" borderId="0" xfId="59" applyFont="1" applyBorder="1" applyAlignment="1" applyProtection="1">
      <alignment horizontal="left" wrapText="1"/>
      <protection locked="0"/>
    </xf>
    <xf numFmtId="0" fontId="0" fillId="0" borderId="21" xfId="0" applyBorder="1" applyAlignment="1" applyProtection="1">
      <alignment/>
      <protection locked="0"/>
    </xf>
    <xf numFmtId="0" fontId="9" fillId="0" borderId="21" xfId="0" applyFont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3" fillId="0" borderId="21" xfId="0" applyFont="1" applyFill="1" applyBorder="1" applyAlignment="1" applyProtection="1">
      <alignment horizontal="center" vertical="center" wrapText="1"/>
      <protection locked="0"/>
    </xf>
    <xf numFmtId="0" fontId="0" fillId="0" borderId="0" xfId="59" applyAlignment="1" applyProtection="1">
      <alignment horizontal="center" vertical="center" wrapText="1"/>
      <protection locked="0"/>
    </xf>
    <xf numFmtId="0" fontId="0" fillId="0" borderId="0" xfId="59" applyAlignment="1" applyProtection="1">
      <alignment wrapText="1"/>
      <protection locked="0"/>
    </xf>
    <xf numFmtId="0" fontId="0" fillId="0" borderId="0" xfId="59" applyAlignment="1" applyProtection="1">
      <alignment horizontal="left" wrapText="1"/>
      <protection locked="0"/>
    </xf>
    <xf numFmtId="0" fontId="14" fillId="0" borderId="21" xfId="59" applyFont="1" applyBorder="1" applyAlignment="1" applyProtection="1">
      <alignment horizontal="left" vertical="center" wrapText="1"/>
      <protection locked="0"/>
    </xf>
    <xf numFmtId="0" fontId="14" fillId="0" borderId="31" xfId="59" applyFont="1" applyBorder="1" applyAlignment="1" applyProtection="1">
      <alignment vertical="center" wrapText="1"/>
      <protection locked="0"/>
    </xf>
    <xf numFmtId="0" fontId="20" fillId="0" borderId="31" xfId="59" applyFont="1" applyBorder="1" applyAlignment="1" applyProtection="1">
      <alignment vertical="center" wrapText="1"/>
      <protection locked="0"/>
    </xf>
    <xf numFmtId="0" fontId="0" fillId="0" borderId="0" xfId="59" applyBorder="1" applyAlignment="1" applyProtection="1">
      <alignment horizontal="center" vertical="center" wrapText="1"/>
      <protection locked="0"/>
    </xf>
    <xf numFmtId="0" fontId="0" fillId="0" borderId="31" xfId="59" applyBorder="1" applyAlignment="1" applyProtection="1">
      <alignment horizontal="center" vertical="center" wrapText="1"/>
      <protection locked="0"/>
    </xf>
    <xf numFmtId="0" fontId="0" fillId="0" borderId="0" xfId="59" applyBorder="1" applyAlignment="1" applyProtection="1">
      <alignment horizontal="left" wrapText="1"/>
      <protection locked="0"/>
    </xf>
    <xf numFmtId="0" fontId="9" fillId="0" borderId="34" xfId="59" applyFont="1" applyBorder="1" applyAlignment="1" applyProtection="1">
      <alignment vertical="center" wrapText="1"/>
      <protection/>
    </xf>
    <xf numFmtId="0" fontId="9" fillId="0" borderId="10" xfId="59" applyFont="1" applyBorder="1" applyAlignment="1" applyProtection="1">
      <alignment vertical="center" wrapText="1"/>
      <protection/>
    </xf>
    <xf numFmtId="178" fontId="0" fillId="4" borderId="21" xfId="59" applyNumberFormat="1" applyFont="1" applyFill="1" applyBorder="1" applyAlignment="1" applyProtection="1">
      <alignment horizontal="center" vertical="center" wrapText="1"/>
      <protection/>
    </xf>
    <xf numFmtId="178" fontId="0" fillId="0" borderId="21" xfId="59" applyNumberFormat="1" applyFill="1" applyBorder="1" applyAlignment="1" applyProtection="1">
      <alignment horizontal="center" vertical="center" wrapText="1"/>
      <protection/>
    </xf>
    <xf numFmtId="178" fontId="0" fillId="0" borderId="21" xfId="59" applyNumberFormat="1" applyBorder="1" applyAlignment="1" applyProtection="1">
      <alignment horizontal="center" vertical="center" wrapText="1"/>
      <protection/>
    </xf>
    <xf numFmtId="178" fontId="0" fillId="32" borderId="21" xfId="59" applyNumberFormat="1" applyFont="1" applyFill="1" applyBorder="1" applyAlignment="1" applyProtection="1">
      <alignment horizontal="center" vertical="center" wrapText="1"/>
      <protection/>
    </xf>
    <xf numFmtId="178" fontId="0" fillId="33" borderId="21" xfId="59" applyNumberFormat="1" applyFont="1" applyFill="1" applyBorder="1" applyAlignment="1" applyProtection="1">
      <alignment horizontal="center" vertical="center" wrapText="1"/>
      <protection/>
    </xf>
    <xf numFmtId="0" fontId="3" fillId="0" borderId="35" xfId="0" applyFont="1" applyBorder="1" applyAlignment="1" applyProtection="1">
      <alignment horizontal="center" vertical="center"/>
      <protection locked="0"/>
    </xf>
    <xf numFmtId="178" fontId="0" fillId="0" borderId="35" xfId="0" applyNumberFormat="1" applyBorder="1" applyAlignment="1" applyProtection="1">
      <alignment horizontal="center" vertical="center" wrapText="1"/>
      <protection locked="0"/>
    </xf>
    <xf numFmtId="9" fontId="1" fillId="0" borderId="35" xfId="62" applyBorder="1" applyAlignment="1" applyProtection="1">
      <alignment horizontal="center" vertical="center" wrapText="1"/>
      <protection locked="0"/>
    </xf>
    <xf numFmtId="178" fontId="0" fillId="0" borderId="30" xfId="59" applyNumberFormat="1" applyBorder="1" applyAlignment="1" applyProtection="1">
      <alignment vertical="center" wrapText="1"/>
      <protection/>
    </xf>
    <xf numFmtId="178" fontId="0" fillId="0" borderId="36" xfId="59" applyNumberFormat="1" applyBorder="1" applyAlignment="1" applyProtection="1">
      <alignment vertical="center" wrapText="1"/>
      <protection/>
    </xf>
    <xf numFmtId="0" fontId="3" fillId="0" borderId="37" xfId="58" applyFont="1" applyBorder="1" applyAlignment="1">
      <alignment horizontal="center" vertical="center" wrapText="1"/>
      <protection/>
    </xf>
    <xf numFmtId="0" fontId="10" fillId="0" borderId="37" xfId="0" applyFont="1" applyBorder="1" applyAlignment="1">
      <alignment horizontal="center" vertical="center"/>
    </xf>
    <xf numFmtId="3" fontId="1" fillId="0" borderId="38" xfId="0" applyNumberFormat="1" applyFont="1" applyBorder="1" applyAlignment="1" applyProtection="1">
      <alignment horizontal="center" vertical="center"/>
      <protection locked="0"/>
    </xf>
    <xf numFmtId="0" fontId="3" fillId="0" borderId="38" xfId="58" applyFont="1" applyBorder="1" applyAlignment="1">
      <alignment horizontal="center" vertical="center" wrapText="1"/>
      <protection/>
    </xf>
    <xf numFmtId="0" fontId="1" fillId="0" borderId="38" xfId="0" applyFont="1" applyBorder="1" applyAlignment="1" applyProtection="1">
      <alignment horizontal="center" vertical="center"/>
      <protection locked="0"/>
    </xf>
    <xf numFmtId="0" fontId="21" fillId="0" borderId="39" xfId="0" applyFont="1" applyBorder="1" applyAlignment="1">
      <alignment horizontal="center" vertical="center"/>
    </xf>
    <xf numFmtId="0" fontId="0" fillId="0" borderId="30" xfId="59" applyBorder="1" applyAlignment="1" applyProtection="1">
      <alignment horizontal="center" wrapText="1"/>
      <protection locked="0"/>
    </xf>
    <xf numFmtId="0" fontId="0" fillId="0" borderId="36" xfId="59" applyBorder="1" applyAlignment="1" applyProtection="1">
      <alignment horizontal="center" wrapText="1"/>
      <protection locked="0"/>
    </xf>
    <xf numFmtId="0" fontId="14" fillId="0" borderId="0" xfId="59" applyFont="1" applyBorder="1" applyAlignment="1" applyProtection="1">
      <alignment horizontal="center" wrapText="1"/>
      <protection locked="0"/>
    </xf>
    <xf numFmtId="0" fontId="14" fillId="0" borderId="29" xfId="59" applyFont="1" applyBorder="1" applyAlignment="1" applyProtection="1">
      <alignment horizontal="left" vertical="center" wrapText="1"/>
      <protection locked="0"/>
    </xf>
    <xf numFmtId="0" fontId="14" fillId="0" borderId="26" xfId="59" applyFont="1" applyBorder="1" applyAlignment="1" applyProtection="1">
      <alignment horizontal="left" vertical="center" wrapText="1"/>
      <protection locked="0"/>
    </xf>
    <xf numFmtId="0" fontId="14" fillId="0" borderId="31" xfId="59" applyFont="1" applyBorder="1" applyAlignment="1" applyProtection="1">
      <alignment horizontal="left" vertical="center" wrapText="1"/>
      <protection locked="0"/>
    </xf>
    <xf numFmtId="0" fontId="14" fillId="0" borderId="0" xfId="59" applyFont="1" applyBorder="1" applyAlignment="1" applyProtection="1">
      <alignment horizontal="left" vertical="center" wrapText="1"/>
      <protection locked="0"/>
    </xf>
    <xf numFmtId="0" fontId="14" fillId="0" borderId="10" xfId="59" applyFont="1" applyBorder="1" applyAlignment="1" applyProtection="1">
      <alignment horizontal="left" wrapText="1"/>
      <protection locked="0"/>
    </xf>
    <xf numFmtId="0" fontId="1" fillId="0" borderId="0" xfId="59" applyFont="1" applyBorder="1" applyAlignment="1" applyProtection="1">
      <alignment horizontal="center" wrapText="1"/>
      <protection locked="0"/>
    </xf>
    <xf numFmtId="0" fontId="9" fillId="0" borderId="31" xfId="59" applyFont="1" applyBorder="1" applyAlignment="1" applyProtection="1">
      <alignment horizontal="center" vertical="center" wrapText="1"/>
      <protection/>
    </xf>
    <xf numFmtId="0" fontId="9" fillId="0" borderId="0" xfId="59" applyFont="1" applyBorder="1" applyAlignment="1" applyProtection="1">
      <alignment horizontal="center" vertical="center" wrapText="1"/>
      <protection/>
    </xf>
    <xf numFmtId="0" fontId="9" fillId="0" borderId="22" xfId="59" applyFont="1" applyBorder="1" applyAlignment="1" applyProtection="1">
      <alignment horizontal="center" vertical="center" wrapText="1"/>
      <protection/>
    </xf>
    <xf numFmtId="0" fontId="9" fillId="0" borderId="29" xfId="59" applyFont="1" applyBorder="1" applyAlignment="1" applyProtection="1">
      <alignment horizontal="center" vertical="center" wrapText="1"/>
      <protection/>
    </xf>
    <xf numFmtId="0" fontId="9" fillId="0" borderId="26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178" fontId="0" fillId="32" borderId="30" xfId="59" applyNumberFormat="1" applyFont="1" applyFill="1" applyBorder="1" applyAlignment="1" applyProtection="1">
      <alignment horizontal="center" vertical="center" wrapText="1"/>
      <protection/>
    </xf>
    <xf numFmtId="178" fontId="0" fillId="32" borderId="40" xfId="59" applyNumberFormat="1" applyFont="1" applyFill="1" applyBorder="1" applyAlignment="1" applyProtection="1">
      <alignment horizontal="center" vertical="center" wrapText="1"/>
      <protection/>
    </xf>
    <xf numFmtId="178" fontId="0" fillId="33" borderId="21" xfId="59" applyNumberFormat="1" applyFont="1" applyFill="1" applyBorder="1" applyAlignment="1" applyProtection="1">
      <alignment horizontal="center" vertical="center" wrapText="1"/>
      <protection/>
    </xf>
    <xf numFmtId="178" fontId="0" fillId="4" borderId="21" xfId="59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/>
      <protection locked="0"/>
    </xf>
    <xf numFmtId="0" fontId="9" fillId="0" borderId="34" xfId="59" applyFont="1" applyBorder="1" applyAlignment="1" applyProtection="1">
      <alignment horizontal="center" vertical="center" wrapText="1"/>
      <protection locked="0"/>
    </xf>
    <xf numFmtId="0" fontId="9" fillId="0" borderId="10" xfId="59" applyFont="1" applyBorder="1" applyAlignment="1" applyProtection="1">
      <alignment horizontal="center" vertical="center" wrapText="1"/>
      <protection locked="0"/>
    </xf>
    <xf numFmtId="0" fontId="9" fillId="0" borderId="41" xfId="59" applyFont="1" applyBorder="1" applyAlignment="1" applyProtection="1">
      <alignment horizontal="center" vertical="center" wrapText="1"/>
      <protection locked="0"/>
    </xf>
    <xf numFmtId="0" fontId="9" fillId="0" borderId="29" xfId="59" applyFont="1" applyBorder="1" applyAlignment="1" applyProtection="1">
      <alignment horizontal="center" vertical="center" wrapText="1"/>
      <protection locked="0"/>
    </xf>
    <xf numFmtId="0" fontId="9" fillId="0" borderId="26" xfId="59" applyFont="1" applyBorder="1" applyAlignment="1" applyProtection="1">
      <alignment horizontal="center" vertical="center" wrapText="1"/>
      <protection locked="0"/>
    </xf>
    <xf numFmtId="0" fontId="9" fillId="0" borderId="24" xfId="59" applyFont="1" applyBorder="1" applyAlignment="1" applyProtection="1">
      <alignment horizontal="center" vertical="center" wrapText="1"/>
      <protection locked="0"/>
    </xf>
    <xf numFmtId="0" fontId="17" fillId="0" borderId="21" xfId="59" applyFont="1" applyBorder="1" applyAlignment="1" applyProtection="1">
      <alignment horizontal="center" wrapText="1"/>
      <protection locked="0"/>
    </xf>
    <xf numFmtId="0" fontId="0" fillId="0" borderId="21" xfId="59" applyBorder="1" applyAlignment="1" applyProtection="1">
      <alignment horizontal="center" wrapText="1"/>
      <protection locked="0"/>
    </xf>
    <xf numFmtId="0" fontId="0" fillId="0" borderId="0" xfId="59" applyFont="1" applyBorder="1" applyAlignment="1" applyProtection="1">
      <alignment horizontal="left" wrapText="1"/>
      <protection locked="0"/>
    </xf>
    <xf numFmtId="0" fontId="13" fillId="0" borderId="0" xfId="0" applyFont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 wrapText="1"/>
      <protection locked="0"/>
    </xf>
    <xf numFmtId="0" fontId="11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19" fillId="0" borderId="21" xfId="0" applyFont="1" applyBorder="1" applyAlignment="1" applyProtection="1">
      <alignment horizontal="center" vertical="center" wrapText="1"/>
      <protection locked="0"/>
    </xf>
    <xf numFmtId="0" fontId="14" fillId="0" borderId="0" xfId="59" applyFont="1" applyBorder="1" applyAlignment="1" applyProtection="1">
      <alignment horizontal="left" wrapText="1"/>
      <protection locked="0"/>
    </xf>
    <xf numFmtId="0" fontId="0" fillId="0" borderId="0" xfId="59" applyFont="1" applyAlignment="1" applyProtection="1">
      <alignment horizontal="left" wrapText="1"/>
      <protection locked="0"/>
    </xf>
    <xf numFmtId="0" fontId="12" fillId="0" borderId="21" xfId="0" applyFont="1" applyBorder="1" applyAlignment="1" applyProtection="1">
      <alignment horizontal="center" vertical="center" wrapText="1"/>
      <protection locked="0"/>
    </xf>
    <xf numFmtId="0" fontId="16" fillId="0" borderId="31" xfId="59" applyFont="1" applyBorder="1" applyAlignment="1" applyProtection="1">
      <alignment horizontal="left" vertical="center" wrapText="1"/>
      <protection locked="0"/>
    </xf>
    <xf numFmtId="0" fontId="16" fillId="0" borderId="0" xfId="59" applyFont="1" applyBorder="1" applyAlignment="1" applyProtection="1">
      <alignment horizontal="left" vertical="center" wrapText="1"/>
      <protection locked="0"/>
    </xf>
    <xf numFmtId="0" fontId="9" fillId="0" borderId="0" xfId="59" applyFont="1" applyBorder="1" applyAlignment="1" applyProtection="1">
      <alignment horizontal="left" wrapText="1"/>
      <protection locked="0"/>
    </xf>
    <xf numFmtId="0" fontId="15" fillId="0" borderId="0" xfId="59" applyFont="1" applyBorder="1" applyAlignment="1" applyProtection="1">
      <alignment horizontal="left" wrapText="1"/>
      <protection locked="0"/>
    </xf>
    <xf numFmtId="0" fontId="20" fillId="0" borderId="34" xfId="59" applyFont="1" applyBorder="1" applyAlignment="1" applyProtection="1">
      <alignment horizontal="center" vertical="center" wrapText="1"/>
      <protection locked="0"/>
    </xf>
    <xf numFmtId="0" fontId="20" fillId="0" borderId="10" xfId="59" applyFont="1" applyBorder="1" applyAlignment="1" applyProtection="1">
      <alignment horizontal="center" vertical="center" wrapText="1"/>
      <protection locked="0"/>
    </xf>
    <xf numFmtId="0" fontId="0" fillId="0" borderId="0" xfId="59" applyAlignment="1" applyProtection="1">
      <alignment horizontal="left" wrapText="1"/>
      <protection locked="0"/>
    </xf>
    <xf numFmtId="0" fontId="14" fillId="0" borderId="30" xfId="59" applyFont="1" applyBorder="1" applyAlignment="1" applyProtection="1">
      <alignment horizontal="left" vertical="center" wrapText="1"/>
      <protection locked="0"/>
    </xf>
    <xf numFmtId="0" fontId="14" fillId="0" borderId="36" xfId="59" applyFont="1" applyBorder="1" applyAlignment="1" applyProtection="1">
      <alignment horizontal="left" vertical="center" wrapText="1"/>
      <protection locked="0"/>
    </xf>
    <xf numFmtId="0" fontId="14" fillId="0" borderId="40" xfId="59" applyFont="1" applyBorder="1" applyAlignment="1" applyProtection="1">
      <alignment horizontal="left" vertical="center" wrapText="1"/>
      <protection locked="0"/>
    </xf>
    <xf numFmtId="0" fontId="14" fillId="0" borderId="30" xfId="59" applyFont="1" applyBorder="1" applyAlignment="1" applyProtection="1">
      <alignment horizontal="center" vertical="center" wrapText="1"/>
      <protection locked="0"/>
    </xf>
    <xf numFmtId="0" fontId="14" fillId="0" borderId="36" xfId="59" applyFont="1" applyBorder="1" applyAlignment="1" applyProtection="1">
      <alignment horizontal="center" vertical="center" wrapText="1"/>
      <protection locked="0"/>
    </xf>
    <xf numFmtId="0" fontId="0" fillId="0" borderId="35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31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wrapText="1"/>
    </xf>
    <xf numFmtId="0" fontId="9" fillId="0" borderId="27" xfId="0" applyFont="1" applyBorder="1" applyAlignment="1">
      <alignment horizontal="center" wrapText="1"/>
    </xf>
    <xf numFmtId="0" fontId="9" fillId="0" borderId="31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9" fillId="0" borderId="29" xfId="0" applyFont="1" applyBorder="1" applyAlignment="1">
      <alignment horizontal="center" wrapText="1"/>
    </xf>
    <xf numFmtId="0" fontId="9" fillId="0" borderId="26" xfId="0" applyFont="1" applyBorder="1" applyAlignment="1">
      <alignment horizontal="center" wrapText="1"/>
    </xf>
    <xf numFmtId="0" fontId="4" fillId="0" borderId="3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178" fontId="0" fillId="0" borderId="16" xfId="0" applyNumberFormat="1" applyBorder="1" applyAlignment="1">
      <alignment horizontal="center" vertical="center" wrapText="1"/>
    </xf>
    <xf numFmtId="178" fontId="0" fillId="0" borderId="23" xfId="0" applyNumberFormat="1" applyBorder="1" applyAlignment="1">
      <alignment horizontal="center" vertical="center" wrapText="1"/>
    </xf>
  </cellXfs>
  <cellStyles count="5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Excel Built-in Normal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ny 2" xfId="55"/>
    <cellStyle name="Normalny 3" xfId="56"/>
    <cellStyle name="Normalny 4" xfId="57"/>
    <cellStyle name="Normalny_Arkusz1" xfId="58"/>
    <cellStyle name="Normalny_Załącznik nr 1_Formularz cenowy" xfId="59"/>
    <cellStyle name="Obliczenia" xfId="60"/>
    <cellStyle name="Followed Hyperlink" xfId="61"/>
    <cellStyle name="Percent" xfId="62"/>
    <cellStyle name="Suma" xfId="63"/>
    <cellStyle name="Tekst objaśnienia" xfId="64"/>
    <cellStyle name="Tekst ostrzeżenia" xfId="65"/>
    <cellStyle name="Tytuł" xfId="66"/>
    <cellStyle name="Uwaga" xfId="67"/>
    <cellStyle name="Currency" xfId="68"/>
    <cellStyle name="Currency [0]" xfId="69"/>
    <cellStyle name="Zły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9"/>
  <sheetViews>
    <sheetView showGridLines="0" tabSelected="1" zoomScaleSheetLayoutView="50" workbookViewId="0" topLeftCell="A41">
      <selection activeCell="B107" sqref="B107:K107"/>
    </sheetView>
  </sheetViews>
  <sheetFormatPr defaultColWidth="0" defaultRowHeight="12.75" zeroHeight="1"/>
  <cols>
    <col min="1" max="1" width="1.75390625" style="59" customWidth="1"/>
    <col min="2" max="2" width="4.375" style="59" customWidth="1"/>
    <col min="3" max="3" width="26.25390625" style="60" customWidth="1"/>
    <col min="4" max="4" width="5.75390625" style="61" customWidth="1"/>
    <col min="5" max="5" width="8.625" style="61" customWidth="1"/>
    <col min="6" max="6" width="12.25390625" style="59" customWidth="1"/>
    <col min="7" max="7" width="14.375" style="59" customWidth="1"/>
    <col min="8" max="8" width="7.75390625" style="59" customWidth="1"/>
    <col min="9" max="9" width="12.625" style="59" customWidth="1"/>
    <col min="10" max="10" width="13.125" style="59" customWidth="1"/>
    <col min="11" max="11" width="20.00390625" style="59" customWidth="1"/>
    <col min="12" max="12" width="1.875" style="59" customWidth="1"/>
    <col min="13" max="15" width="9.125" style="59" hidden="1" customWidth="1"/>
    <col min="16" max="16" width="18.875" style="59" hidden="1" customWidth="1"/>
    <col min="17" max="255" width="9.125" style="59" hidden="1" customWidth="1"/>
    <col min="256" max="16384" width="1.12109375" style="59" hidden="1" customWidth="1"/>
  </cols>
  <sheetData>
    <row r="1" spans="1:11" ht="12.75">
      <c r="A1" s="63"/>
      <c r="B1" s="63"/>
      <c r="C1" s="64"/>
      <c r="D1" s="65"/>
      <c r="J1" s="130" t="s">
        <v>64</v>
      </c>
      <c r="K1" s="130"/>
    </row>
    <row r="2" spans="1:11" ht="12.75" customHeight="1">
      <c r="A2" s="63"/>
      <c r="B2" s="131"/>
      <c r="C2" s="131"/>
      <c r="D2" s="131"/>
      <c r="E2" s="62"/>
      <c r="F2" s="62"/>
      <c r="G2" s="62"/>
      <c r="H2" s="62"/>
      <c r="I2" s="62"/>
      <c r="J2" s="130"/>
      <c r="K2" s="130"/>
    </row>
    <row r="3" spans="1:11" ht="12.75">
      <c r="A3" s="63"/>
      <c r="B3" s="131"/>
      <c r="C3" s="131"/>
      <c r="D3" s="131"/>
      <c r="E3" s="62"/>
      <c r="F3" s="62"/>
      <c r="G3" s="62"/>
      <c r="H3" s="62"/>
      <c r="I3" s="62"/>
      <c r="J3" s="62"/>
      <c r="K3" s="62"/>
    </row>
    <row r="4" spans="2:11" ht="12.75">
      <c r="B4" s="62"/>
      <c r="C4" s="62"/>
      <c r="D4" s="62"/>
      <c r="E4" s="62"/>
      <c r="F4" s="62"/>
      <c r="G4" s="62"/>
      <c r="H4" s="62"/>
      <c r="I4" s="132" t="s">
        <v>100</v>
      </c>
      <c r="J4" s="132"/>
      <c r="K4" s="132"/>
    </row>
    <row r="5" spans="2:11" ht="12.75">
      <c r="B5" s="62"/>
      <c r="C5" s="62"/>
      <c r="D5" s="62"/>
      <c r="E5" s="62"/>
      <c r="F5" s="62"/>
      <c r="G5" s="62"/>
      <c r="H5" s="62"/>
      <c r="I5" s="132"/>
      <c r="J5" s="132"/>
      <c r="K5" s="132"/>
    </row>
    <row r="6" spans="2:11" ht="12.75">
      <c r="B6" s="132" t="s">
        <v>76</v>
      </c>
      <c r="C6" s="132"/>
      <c r="D6" s="132"/>
      <c r="E6" s="132"/>
      <c r="F6" s="132"/>
      <c r="G6" s="132"/>
      <c r="H6" s="132"/>
      <c r="I6" s="132"/>
      <c r="J6" s="132"/>
      <c r="K6" s="132"/>
    </row>
    <row r="7" spans="2:11" ht="12.75">
      <c r="B7" s="132"/>
      <c r="C7" s="132"/>
      <c r="D7" s="132"/>
      <c r="E7" s="132"/>
      <c r="F7" s="132"/>
      <c r="G7" s="132"/>
      <c r="H7" s="132"/>
      <c r="I7" s="132"/>
      <c r="J7" s="132"/>
      <c r="K7" s="132"/>
    </row>
    <row r="8" spans="2:11" ht="12.75">
      <c r="B8" s="132"/>
      <c r="C8" s="132"/>
      <c r="D8" s="132"/>
      <c r="E8" s="132"/>
      <c r="F8" s="132"/>
      <c r="G8" s="132"/>
      <c r="H8" s="132"/>
      <c r="I8" s="132"/>
      <c r="J8" s="132"/>
      <c r="K8" s="132"/>
    </row>
    <row r="9" spans="2:11" ht="12.75">
      <c r="B9" s="62"/>
      <c r="C9" s="62"/>
      <c r="D9" s="62"/>
      <c r="E9" s="62"/>
      <c r="F9" s="62"/>
      <c r="G9" s="62"/>
      <c r="H9" s="62"/>
      <c r="I9" s="62"/>
      <c r="J9" s="62"/>
      <c r="K9" s="62"/>
    </row>
    <row r="10" spans="2:11" ht="12.75">
      <c r="B10" s="132" t="s">
        <v>65</v>
      </c>
      <c r="C10" s="132"/>
      <c r="D10" s="62"/>
      <c r="E10" s="62"/>
      <c r="F10" s="62"/>
      <c r="G10" s="62"/>
      <c r="H10" s="62"/>
      <c r="I10" s="62"/>
      <c r="J10" s="62"/>
      <c r="K10" s="62"/>
    </row>
    <row r="11" spans="2:11" ht="12.75">
      <c r="B11" s="132"/>
      <c r="C11" s="132"/>
      <c r="D11" s="62"/>
      <c r="E11" s="62"/>
      <c r="F11" s="62"/>
      <c r="G11" s="62"/>
      <c r="H11" s="62"/>
      <c r="I11" s="62"/>
      <c r="J11" s="62"/>
      <c r="K11" s="62"/>
    </row>
    <row r="12" spans="2:11" ht="12.75">
      <c r="B12" s="120" t="s">
        <v>67</v>
      </c>
      <c r="C12" s="120"/>
      <c r="D12" s="120"/>
      <c r="E12" s="120"/>
      <c r="F12" s="120"/>
      <c r="G12" s="120"/>
      <c r="H12" s="120"/>
      <c r="I12" s="120"/>
      <c r="J12" s="120"/>
      <c r="K12" s="120"/>
    </row>
    <row r="13" spans="2:11" ht="12.75">
      <c r="B13" s="120"/>
      <c r="C13" s="120"/>
      <c r="D13" s="120"/>
      <c r="E13" s="120"/>
      <c r="F13" s="120"/>
      <c r="G13" s="120"/>
      <c r="H13" s="120"/>
      <c r="I13" s="120"/>
      <c r="J13" s="120"/>
      <c r="K13" s="120"/>
    </row>
    <row r="14" spans="2:11" ht="12.75">
      <c r="B14" s="120"/>
      <c r="C14" s="120"/>
      <c r="D14" s="120"/>
      <c r="E14" s="120"/>
      <c r="F14" s="120"/>
      <c r="G14" s="120"/>
      <c r="H14" s="120"/>
      <c r="I14" s="120"/>
      <c r="J14" s="120"/>
      <c r="K14" s="120"/>
    </row>
    <row r="15" spans="2:11" ht="12.75">
      <c r="B15" s="120"/>
      <c r="C15" s="120"/>
      <c r="D15" s="120"/>
      <c r="E15" s="120"/>
      <c r="F15" s="120"/>
      <c r="G15" s="120"/>
      <c r="H15" s="120"/>
      <c r="I15" s="120"/>
      <c r="J15" s="120"/>
      <c r="K15" s="120"/>
    </row>
    <row r="16" spans="2:11" ht="12.75">
      <c r="B16" s="120" t="s">
        <v>66</v>
      </c>
      <c r="C16" s="120"/>
      <c r="D16" s="62"/>
      <c r="E16" s="62"/>
      <c r="F16" s="62"/>
      <c r="G16" s="62"/>
      <c r="H16" s="62"/>
      <c r="I16" s="62"/>
      <c r="J16" s="62"/>
      <c r="K16" s="62"/>
    </row>
    <row r="17" spans="2:11" ht="12.75">
      <c r="B17" s="120" t="s">
        <v>67</v>
      </c>
      <c r="C17" s="120"/>
      <c r="D17" s="120"/>
      <c r="E17" s="120"/>
      <c r="F17" s="120"/>
      <c r="G17" s="120"/>
      <c r="H17" s="120"/>
      <c r="I17" s="120"/>
      <c r="J17" s="120"/>
      <c r="K17" s="120"/>
    </row>
    <row r="18" spans="2:11" ht="12.75">
      <c r="B18" s="120"/>
      <c r="C18" s="120"/>
      <c r="D18" s="120"/>
      <c r="E18" s="120"/>
      <c r="F18" s="120"/>
      <c r="G18" s="120"/>
      <c r="H18" s="120"/>
      <c r="I18" s="120"/>
      <c r="J18" s="120"/>
      <c r="K18" s="120"/>
    </row>
    <row r="19" spans="2:11" ht="12.75">
      <c r="B19" s="120"/>
      <c r="C19" s="120"/>
      <c r="D19" s="120"/>
      <c r="E19" s="120"/>
      <c r="F19" s="120"/>
      <c r="G19" s="120"/>
      <c r="H19" s="120"/>
      <c r="I19" s="120"/>
      <c r="J19" s="120"/>
      <c r="K19" s="120"/>
    </row>
    <row r="20" spans="2:11" ht="12.75">
      <c r="B20" s="120"/>
      <c r="C20" s="120"/>
      <c r="D20" s="120"/>
      <c r="E20" s="120"/>
      <c r="F20" s="120"/>
      <c r="G20" s="120"/>
      <c r="H20" s="120"/>
      <c r="I20" s="120"/>
      <c r="J20" s="120"/>
      <c r="K20" s="120"/>
    </row>
    <row r="21" spans="2:11" ht="12.75">
      <c r="B21" s="120" t="s">
        <v>68</v>
      </c>
      <c r="C21" s="120"/>
      <c r="D21" s="62"/>
      <c r="E21" s="62"/>
      <c r="F21" s="62"/>
      <c r="G21" s="62"/>
      <c r="H21" s="62"/>
      <c r="I21" s="62"/>
      <c r="J21" s="62"/>
      <c r="K21" s="62"/>
    </row>
    <row r="22" spans="2:11" ht="12.75">
      <c r="B22" s="120" t="s">
        <v>67</v>
      </c>
      <c r="C22" s="120"/>
      <c r="D22" s="120"/>
      <c r="E22" s="120"/>
      <c r="F22" s="120"/>
      <c r="G22" s="120"/>
      <c r="H22" s="120"/>
      <c r="I22" s="120"/>
      <c r="J22" s="120"/>
      <c r="K22" s="120"/>
    </row>
    <row r="23" spans="2:11" ht="12.75">
      <c r="B23" s="120"/>
      <c r="C23" s="120"/>
      <c r="D23" s="120"/>
      <c r="E23" s="120"/>
      <c r="F23" s="120"/>
      <c r="G23" s="120"/>
      <c r="H23" s="120"/>
      <c r="I23" s="120"/>
      <c r="J23" s="120"/>
      <c r="K23" s="120"/>
    </row>
    <row r="24" spans="2:11" ht="12.75">
      <c r="B24" s="120"/>
      <c r="C24" s="120"/>
      <c r="D24" s="120"/>
      <c r="E24" s="120"/>
      <c r="F24" s="120"/>
      <c r="G24" s="120"/>
      <c r="H24" s="120"/>
      <c r="I24" s="120"/>
      <c r="J24" s="120"/>
      <c r="K24" s="120"/>
    </row>
    <row r="25" spans="2:11" ht="12.75">
      <c r="B25" s="120"/>
      <c r="C25" s="120"/>
      <c r="D25" s="120"/>
      <c r="E25" s="120"/>
      <c r="F25" s="120"/>
      <c r="G25" s="120"/>
      <c r="H25" s="120"/>
      <c r="I25" s="120"/>
      <c r="J25" s="120"/>
      <c r="K25" s="120"/>
    </row>
    <row r="26" spans="2:11" ht="12.75">
      <c r="B26" s="120" t="s">
        <v>69</v>
      </c>
      <c r="C26" s="120"/>
      <c r="D26" s="62"/>
      <c r="E26" s="62"/>
      <c r="F26" s="62"/>
      <c r="G26" s="62"/>
      <c r="H26" s="62"/>
      <c r="I26" s="62"/>
      <c r="J26" s="62"/>
      <c r="K26" s="62"/>
    </row>
    <row r="27" spans="2:11" ht="12.75">
      <c r="B27" s="120" t="s">
        <v>67</v>
      </c>
      <c r="C27" s="120"/>
      <c r="D27" s="120"/>
      <c r="E27" s="120"/>
      <c r="F27" s="120"/>
      <c r="G27" s="120"/>
      <c r="H27" s="120"/>
      <c r="I27" s="120"/>
      <c r="J27" s="120"/>
      <c r="K27" s="120"/>
    </row>
    <row r="28" spans="2:11" ht="12.75">
      <c r="B28" s="120"/>
      <c r="C28" s="120"/>
      <c r="D28" s="120"/>
      <c r="E28" s="120"/>
      <c r="F28" s="120"/>
      <c r="G28" s="120"/>
      <c r="H28" s="120"/>
      <c r="I28" s="120"/>
      <c r="J28" s="120"/>
      <c r="K28" s="120"/>
    </row>
    <row r="29" spans="2:11" ht="12.75">
      <c r="B29" s="120"/>
      <c r="C29" s="120"/>
      <c r="D29" s="120"/>
      <c r="E29" s="120"/>
      <c r="F29" s="120"/>
      <c r="G29" s="120"/>
      <c r="H29" s="120"/>
      <c r="I29" s="120"/>
      <c r="J29" s="120"/>
      <c r="K29" s="120"/>
    </row>
    <row r="30" spans="2:11" ht="12.75">
      <c r="B30" s="120"/>
      <c r="C30" s="120"/>
      <c r="D30" s="120"/>
      <c r="E30" s="120"/>
      <c r="F30" s="120"/>
      <c r="G30" s="120"/>
      <c r="H30" s="120"/>
      <c r="I30" s="120"/>
      <c r="J30" s="120"/>
      <c r="K30" s="120"/>
    </row>
    <row r="31" spans="2:11" ht="12.75">
      <c r="B31" s="120" t="s">
        <v>70</v>
      </c>
      <c r="C31" s="120"/>
      <c r="D31" s="62"/>
      <c r="E31" s="62"/>
      <c r="F31" s="62"/>
      <c r="G31" s="62"/>
      <c r="H31" s="62"/>
      <c r="I31" s="62"/>
      <c r="J31" s="62"/>
      <c r="K31" s="62"/>
    </row>
    <row r="32" spans="2:11" ht="12.75">
      <c r="B32" s="62"/>
      <c r="C32" s="62"/>
      <c r="D32" s="62"/>
      <c r="E32" s="62"/>
      <c r="F32" s="62"/>
      <c r="G32" s="62"/>
      <c r="H32" s="62"/>
      <c r="I32" s="62"/>
      <c r="J32" s="62"/>
      <c r="K32" s="62"/>
    </row>
    <row r="33" spans="2:11" ht="12.75">
      <c r="B33" s="133" t="s">
        <v>73</v>
      </c>
      <c r="C33" s="133"/>
      <c r="D33" s="133"/>
      <c r="E33" s="133" t="s">
        <v>74</v>
      </c>
      <c r="F33" s="133"/>
      <c r="G33" s="133"/>
      <c r="H33" s="133" t="s">
        <v>75</v>
      </c>
      <c r="I33" s="133"/>
      <c r="J33" s="133"/>
      <c r="K33" s="133"/>
    </row>
    <row r="34" spans="2:11" ht="12.75">
      <c r="B34" s="133"/>
      <c r="C34" s="133"/>
      <c r="D34" s="133"/>
      <c r="E34" s="133"/>
      <c r="F34" s="133"/>
      <c r="G34" s="133"/>
      <c r="H34" s="133"/>
      <c r="I34" s="133"/>
      <c r="J34" s="133"/>
      <c r="K34" s="133"/>
    </row>
    <row r="35" spans="2:11" ht="12.75">
      <c r="B35" s="62"/>
      <c r="C35" s="62"/>
      <c r="D35" s="62"/>
      <c r="E35" s="62"/>
      <c r="F35" s="62"/>
      <c r="G35" s="62"/>
      <c r="H35" s="62"/>
      <c r="I35" s="62"/>
      <c r="J35" s="62"/>
      <c r="K35" s="62"/>
    </row>
    <row r="36" spans="2:11" ht="12.75">
      <c r="B36" s="120" t="s">
        <v>71</v>
      </c>
      <c r="C36" s="120"/>
      <c r="D36" s="120"/>
      <c r="E36" s="120"/>
      <c r="F36" s="120"/>
      <c r="G36" s="62"/>
      <c r="H36" s="62"/>
      <c r="I36" s="62"/>
      <c r="J36" s="62"/>
      <c r="K36" s="62"/>
    </row>
    <row r="37" spans="2:11" ht="12.75">
      <c r="B37" s="120"/>
      <c r="C37" s="120"/>
      <c r="D37" s="120"/>
      <c r="E37" s="120"/>
      <c r="F37" s="120"/>
      <c r="G37" s="62"/>
      <c r="H37" s="62"/>
      <c r="I37" s="62"/>
      <c r="J37" s="62"/>
      <c r="K37" s="62"/>
    </row>
    <row r="38" spans="2:11" ht="12.75">
      <c r="B38" s="58"/>
      <c r="C38" s="58"/>
      <c r="D38" s="58"/>
      <c r="E38" s="58"/>
      <c r="F38" s="58"/>
      <c r="G38" s="62"/>
      <c r="H38" s="62"/>
      <c r="I38" s="62"/>
      <c r="J38" s="62"/>
      <c r="K38" s="62"/>
    </row>
    <row r="39" spans="2:11" ht="12.75">
      <c r="B39" s="120" t="s">
        <v>72</v>
      </c>
      <c r="C39" s="120"/>
      <c r="D39" s="120"/>
      <c r="E39" s="120"/>
      <c r="F39" s="120"/>
      <c r="G39" s="62"/>
      <c r="H39" s="62"/>
      <c r="I39" s="62"/>
      <c r="J39" s="62"/>
      <c r="K39" s="62"/>
    </row>
    <row r="40" spans="2:11" ht="12.75">
      <c r="B40" s="120"/>
      <c r="C40" s="120"/>
      <c r="D40" s="120"/>
      <c r="E40" s="120"/>
      <c r="F40" s="120"/>
      <c r="G40" s="62"/>
      <c r="H40" s="62"/>
      <c r="I40" s="62"/>
      <c r="J40" s="62"/>
      <c r="K40" s="62"/>
    </row>
    <row r="41" ht="12.75"/>
    <row r="42" ht="12.75"/>
    <row r="43" ht="12.75"/>
    <row r="44" ht="12.75"/>
    <row r="45" ht="12.75"/>
    <row r="46" spans="2:11" ht="21.75" customHeight="1">
      <c r="B46" s="55"/>
      <c r="C46" s="55"/>
      <c r="D46" s="55"/>
      <c r="E46" s="55"/>
      <c r="F46" s="55"/>
      <c r="G46" s="55"/>
      <c r="H46" s="55"/>
      <c r="I46" s="55"/>
      <c r="J46" s="55"/>
      <c r="K46" s="55"/>
    </row>
    <row r="47" spans="2:11" ht="12.75">
      <c r="B47" s="134" t="s">
        <v>101</v>
      </c>
      <c r="C47" s="134"/>
      <c r="D47" s="134"/>
      <c r="E47" s="134"/>
      <c r="F47" s="134"/>
      <c r="G47" s="134"/>
      <c r="H47" s="134"/>
      <c r="I47" s="134"/>
      <c r="J47" s="134"/>
      <c r="K47" s="134"/>
    </row>
    <row r="48" spans="2:11" ht="12.75">
      <c r="B48" s="134"/>
      <c r="C48" s="134"/>
      <c r="D48" s="134"/>
      <c r="E48" s="134"/>
      <c r="F48" s="134"/>
      <c r="G48" s="134"/>
      <c r="H48" s="134"/>
      <c r="I48" s="134"/>
      <c r="J48" s="134"/>
      <c r="K48" s="134"/>
    </row>
    <row r="49" spans="2:11" ht="12.75">
      <c r="B49" s="135" t="s">
        <v>23</v>
      </c>
      <c r="C49" s="135"/>
      <c r="D49" s="135"/>
      <c r="E49" s="135"/>
      <c r="F49" s="135"/>
      <c r="G49" s="135"/>
      <c r="H49" s="135"/>
      <c r="I49" s="135"/>
      <c r="J49" s="135"/>
      <c r="K49" s="135"/>
    </row>
    <row r="50" spans="2:11" ht="12.75">
      <c r="B50" s="135"/>
      <c r="C50" s="135"/>
      <c r="D50" s="135"/>
      <c r="E50" s="135"/>
      <c r="F50" s="135"/>
      <c r="G50" s="135"/>
      <c r="H50" s="135"/>
      <c r="I50" s="135"/>
      <c r="J50" s="135"/>
      <c r="K50" s="135"/>
    </row>
    <row r="51" spans="2:11" ht="12.75">
      <c r="B51" s="70"/>
      <c r="C51" s="71"/>
      <c r="D51" s="72"/>
      <c r="E51" s="72" t="s">
        <v>3</v>
      </c>
      <c r="F51" s="72" t="s">
        <v>4</v>
      </c>
      <c r="G51" s="72" t="s">
        <v>9</v>
      </c>
      <c r="H51" s="72" t="s">
        <v>22</v>
      </c>
      <c r="I51" s="72" t="s">
        <v>5</v>
      </c>
      <c r="J51" s="72" t="s">
        <v>10</v>
      </c>
      <c r="K51" s="72" t="s">
        <v>11</v>
      </c>
    </row>
    <row r="52" spans="2:11" ht="38.25">
      <c r="B52" s="72" t="s">
        <v>12</v>
      </c>
      <c r="C52" s="72" t="s">
        <v>13</v>
      </c>
      <c r="D52" s="72" t="s">
        <v>21</v>
      </c>
      <c r="E52" s="72" t="s">
        <v>6</v>
      </c>
      <c r="F52" s="72" t="s">
        <v>1</v>
      </c>
      <c r="G52" s="72" t="s">
        <v>14</v>
      </c>
      <c r="H52" s="72" t="s">
        <v>2</v>
      </c>
      <c r="I52" s="72" t="s">
        <v>15</v>
      </c>
      <c r="J52" s="73" t="s">
        <v>16</v>
      </c>
      <c r="K52" s="72" t="s">
        <v>17</v>
      </c>
    </row>
    <row r="53" spans="2:11" ht="24.75" customHeight="1">
      <c r="B53" s="72">
        <v>1</v>
      </c>
      <c r="C53" s="95" t="s">
        <v>103</v>
      </c>
      <c r="D53" s="96" t="s">
        <v>52</v>
      </c>
      <c r="E53" s="97">
        <v>3000</v>
      </c>
      <c r="F53" s="53"/>
      <c r="G53" s="53">
        <f aca="true" t="shared" si="0" ref="G53:G68">ROUND(E53*F53,2)</f>
        <v>0</v>
      </c>
      <c r="H53" s="54"/>
      <c r="I53" s="53">
        <f aca="true" t="shared" si="1" ref="I53:I68">ROUND(G53*H53,2)</f>
        <v>0</v>
      </c>
      <c r="J53" s="53">
        <f aca="true" t="shared" si="2" ref="J53:J68">ROUND(K53/E53,2)</f>
        <v>0</v>
      </c>
      <c r="K53" s="53">
        <f aca="true" t="shared" si="3" ref="K53:K68">ROUND(SUM(G53,I53),2)</f>
        <v>0</v>
      </c>
    </row>
    <row r="54" spans="2:11" ht="24.75" customHeight="1">
      <c r="B54" s="72">
        <v>2</v>
      </c>
      <c r="C54" s="98" t="s">
        <v>104</v>
      </c>
      <c r="D54" s="96" t="s">
        <v>51</v>
      </c>
      <c r="E54" s="97">
        <v>1200</v>
      </c>
      <c r="F54" s="53"/>
      <c r="G54" s="53">
        <f t="shared" si="0"/>
        <v>0</v>
      </c>
      <c r="H54" s="54"/>
      <c r="I54" s="53">
        <f t="shared" si="1"/>
        <v>0</v>
      </c>
      <c r="J54" s="53">
        <f t="shared" si="2"/>
        <v>0</v>
      </c>
      <c r="K54" s="53">
        <f t="shared" si="3"/>
        <v>0</v>
      </c>
    </row>
    <row r="55" spans="2:11" ht="24.75" customHeight="1">
      <c r="B55" s="72">
        <v>3</v>
      </c>
      <c r="C55" s="98" t="s">
        <v>105</v>
      </c>
      <c r="D55" s="96" t="s">
        <v>51</v>
      </c>
      <c r="E55" s="97">
        <v>1600</v>
      </c>
      <c r="F55" s="53"/>
      <c r="G55" s="53">
        <f t="shared" si="0"/>
        <v>0</v>
      </c>
      <c r="H55" s="54"/>
      <c r="I55" s="53">
        <f t="shared" si="1"/>
        <v>0</v>
      </c>
      <c r="J55" s="53">
        <f t="shared" si="2"/>
        <v>0</v>
      </c>
      <c r="K55" s="53">
        <f t="shared" si="3"/>
        <v>0</v>
      </c>
    </row>
    <row r="56" spans="2:11" ht="24.75" customHeight="1">
      <c r="B56" s="72">
        <v>4</v>
      </c>
      <c r="C56" s="98" t="s">
        <v>106</v>
      </c>
      <c r="D56" s="96" t="s">
        <v>107</v>
      </c>
      <c r="E56" s="97">
        <v>4000</v>
      </c>
      <c r="F56" s="53"/>
      <c r="G56" s="53">
        <f t="shared" si="0"/>
        <v>0</v>
      </c>
      <c r="H56" s="54"/>
      <c r="I56" s="53">
        <f t="shared" si="1"/>
        <v>0</v>
      </c>
      <c r="J56" s="53">
        <f t="shared" si="2"/>
        <v>0</v>
      </c>
      <c r="K56" s="53">
        <f t="shared" si="3"/>
        <v>0</v>
      </c>
    </row>
    <row r="57" spans="2:11" ht="24.75" customHeight="1">
      <c r="B57" s="72">
        <v>5</v>
      </c>
      <c r="C57" s="98" t="s">
        <v>108</v>
      </c>
      <c r="D57" s="96" t="s">
        <v>51</v>
      </c>
      <c r="E57" s="99">
        <v>800</v>
      </c>
      <c r="F57" s="53"/>
      <c r="G57" s="53">
        <f t="shared" si="0"/>
        <v>0</v>
      </c>
      <c r="H57" s="54"/>
      <c r="I57" s="53">
        <f t="shared" si="1"/>
        <v>0</v>
      </c>
      <c r="J57" s="53">
        <f t="shared" si="2"/>
        <v>0</v>
      </c>
      <c r="K57" s="53">
        <f t="shared" si="3"/>
        <v>0</v>
      </c>
    </row>
    <row r="58" spans="2:11" ht="24.75" customHeight="1">
      <c r="B58" s="72">
        <v>6</v>
      </c>
      <c r="C58" s="98" t="s">
        <v>109</v>
      </c>
      <c r="D58" s="96" t="s">
        <v>51</v>
      </c>
      <c r="E58" s="99">
        <v>900</v>
      </c>
      <c r="F58" s="53"/>
      <c r="G58" s="53">
        <f>ROUND(E58*F58,2)</f>
        <v>0</v>
      </c>
      <c r="H58" s="54"/>
      <c r="I58" s="53">
        <f>ROUND(G58*H58,2)</f>
        <v>0</v>
      </c>
      <c r="J58" s="53">
        <f>ROUND(K58/E58,2)</f>
        <v>0</v>
      </c>
      <c r="K58" s="53">
        <f>ROUND(SUM(G58,I58),2)</f>
        <v>0</v>
      </c>
    </row>
    <row r="59" spans="2:11" ht="24.75" customHeight="1">
      <c r="B59" s="72">
        <v>7</v>
      </c>
      <c r="C59" s="98" t="s">
        <v>110</v>
      </c>
      <c r="D59" s="96" t="s">
        <v>51</v>
      </c>
      <c r="E59" s="99">
        <v>1200</v>
      </c>
      <c r="F59" s="53"/>
      <c r="G59" s="53">
        <f>ROUND(E59*F59,2)</f>
        <v>0</v>
      </c>
      <c r="H59" s="54"/>
      <c r="I59" s="53">
        <f>ROUND(G59*H59,2)</f>
        <v>0</v>
      </c>
      <c r="J59" s="53">
        <f>ROUND(K59/E59,2)</f>
        <v>0</v>
      </c>
      <c r="K59" s="53">
        <f>ROUND(SUM(G59,I59),2)</f>
        <v>0</v>
      </c>
    </row>
    <row r="60" spans="2:11" ht="24.75" customHeight="1">
      <c r="B60" s="72">
        <v>8</v>
      </c>
      <c r="C60" s="98" t="s">
        <v>111</v>
      </c>
      <c r="D60" s="96" t="s">
        <v>51</v>
      </c>
      <c r="E60" s="99">
        <v>2500</v>
      </c>
      <c r="F60" s="53"/>
      <c r="G60" s="53">
        <f>ROUND(E60*F60,2)</f>
        <v>0</v>
      </c>
      <c r="H60" s="54"/>
      <c r="I60" s="53">
        <f>ROUND(G60*H60,2)</f>
        <v>0</v>
      </c>
      <c r="J60" s="53">
        <f>ROUND(K60/E60,2)</f>
        <v>0</v>
      </c>
      <c r="K60" s="53">
        <f>ROUND(SUM(G60,I60),2)</f>
        <v>0</v>
      </c>
    </row>
    <row r="61" spans="2:11" ht="24.75" customHeight="1">
      <c r="B61" s="72">
        <v>9</v>
      </c>
      <c r="C61" s="98" t="s">
        <v>112</v>
      </c>
      <c r="D61" s="96" t="s">
        <v>51</v>
      </c>
      <c r="E61" s="99">
        <v>800</v>
      </c>
      <c r="F61" s="53"/>
      <c r="G61" s="53">
        <f t="shared" si="0"/>
        <v>0</v>
      </c>
      <c r="H61" s="54"/>
      <c r="I61" s="53">
        <f t="shared" si="1"/>
        <v>0</v>
      </c>
      <c r="J61" s="53">
        <f t="shared" si="2"/>
        <v>0</v>
      </c>
      <c r="K61" s="53">
        <f t="shared" si="3"/>
        <v>0</v>
      </c>
    </row>
    <row r="62" spans="2:11" ht="24.75" customHeight="1">
      <c r="B62" s="72">
        <v>10</v>
      </c>
      <c r="C62" s="98" t="s">
        <v>113</v>
      </c>
      <c r="D62" s="96" t="s">
        <v>51</v>
      </c>
      <c r="E62" s="99">
        <v>720</v>
      </c>
      <c r="F62" s="53"/>
      <c r="G62" s="53">
        <f t="shared" si="0"/>
        <v>0</v>
      </c>
      <c r="H62" s="54"/>
      <c r="I62" s="53">
        <f t="shared" si="1"/>
        <v>0</v>
      </c>
      <c r="J62" s="53">
        <f t="shared" si="2"/>
        <v>0</v>
      </c>
      <c r="K62" s="53">
        <f t="shared" si="3"/>
        <v>0</v>
      </c>
    </row>
    <row r="63" spans="2:11" ht="24.75" customHeight="1">
      <c r="B63" s="72">
        <v>11</v>
      </c>
      <c r="C63" s="98" t="s">
        <v>114</v>
      </c>
      <c r="D63" s="96" t="s">
        <v>52</v>
      </c>
      <c r="E63" s="99">
        <v>2000</v>
      </c>
      <c r="F63" s="53"/>
      <c r="G63" s="53">
        <f t="shared" si="0"/>
        <v>0</v>
      </c>
      <c r="H63" s="54"/>
      <c r="I63" s="53">
        <f t="shared" si="1"/>
        <v>0</v>
      </c>
      <c r="J63" s="53">
        <f t="shared" si="2"/>
        <v>0</v>
      </c>
      <c r="K63" s="53">
        <f t="shared" si="3"/>
        <v>0</v>
      </c>
    </row>
    <row r="64" spans="2:11" ht="24.75" customHeight="1">
      <c r="B64" s="72">
        <v>12</v>
      </c>
      <c r="C64" s="98" t="s">
        <v>115</v>
      </c>
      <c r="D64" s="96" t="s">
        <v>51</v>
      </c>
      <c r="E64" s="99">
        <v>1200</v>
      </c>
      <c r="F64" s="53"/>
      <c r="G64" s="53">
        <f t="shared" si="0"/>
        <v>0</v>
      </c>
      <c r="H64" s="54"/>
      <c r="I64" s="53">
        <f t="shared" si="1"/>
        <v>0</v>
      </c>
      <c r="J64" s="53">
        <f t="shared" si="2"/>
        <v>0</v>
      </c>
      <c r="K64" s="53">
        <f t="shared" si="3"/>
        <v>0</v>
      </c>
    </row>
    <row r="65" spans="2:11" ht="24.75" customHeight="1">
      <c r="B65" s="72">
        <v>13</v>
      </c>
      <c r="C65" s="98" t="s">
        <v>116</v>
      </c>
      <c r="D65" s="96" t="s">
        <v>51</v>
      </c>
      <c r="E65" s="99">
        <v>1800</v>
      </c>
      <c r="F65" s="53"/>
      <c r="G65" s="53">
        <f t="shared" si="0"/>
        <v>0</v>
      </c>
      <c r="H65" s="54"/>
      <c r="I65" s="53">
        <f t="shared" si="1"/>
        <v>0</v>
      </c>
      <c r="J65" s="53">
        <f t="shared" si="2"/>
        <v>0</v>
      </c>
      <c r="K65" s="53">
        <f t="shared" si="3"/>
        <v>0</v>
      </c>
    </row>
    <row r="66" spans="2:11" ht="24.75" customHeight="1">
      <c r="B66" s="72">
        <v>14</v>
      </c>
      <c r="C66" s="98" t="s">
        <v>117</v>
      </c>
      <c r="D66" s="96" t="s">
        <v>51</v>
      </c>
      <c r="E66" s="99">
        <v>300</v>
      </c>
      <c r="F66" s="53"/>
      <c r="G66" s="53">
        <f t="shared" si="0"/>
        <v>0</v>
      </c>
      <c r="H66" s="54"/>
      <c r="I66" s="53">
        <f t="shared" si="1"/>
        <v>0</v>
      </c>
      <c r="J66" s="53">
        <f t="shared" si="2"/>
        <v>0</v>
      </c>
      <c r="K66" s="53">
        <f t="shared" si="3"/>
        <v>0</v>
      </c>
    </row>
    <row r="67" spans="2:11" ht="24.75" customHeight="1">
      <c r="B67" s="72">
        <v>15</v>
      </c>
      <c r="C67" s="98" t="s">
        <v>118</v>
      </c>
      <c r="D67" s="96" t="s">
        <v>51</v>
      </c>
      <c r="E67" s="99">
        <v>550</v>
      </c>
      <c r="F67" s="53"/>
      <c r="G67" s="53">
        <f t="shared" si="0"/>
        <v>0</v>
      </c>
      <c r="H67" s="54"/>
      <c r="I67" s="53">
        <f t="shared" si="1"/>
        <v>0</v>
      </c>
      <c r="J67" s="53">
        <f t="shared" si="2"/>
        <v>0</v>
      </c>
      <c r="K67" s="53">
        <f t="shared" si="3"/>
        <v>0</v>
      </c>
    </row>
    <row r="68" spans="2:11" ht="24.75" customHeight="1">
      <c r="B68" s="72">
        <v>16</v>
      </c>
      <c r="C68" s="98" t="s">
        <v>119</v>
      </c>
      <c r="D68" s="96" t="s">
        <v>51</v>
      </c>
      <c r="E68" s="99">
        <v>350</v>
      </c>
      <c r="F68" s="53"/>
      <c r="G68" s="53">
        <f t="shared" si="0"/>
        <v>0</v>
      </c>
      <c r="H68" s="54"/>
      <c r="I68" s="53">
        <f t="shared" si="1"/>
        <v>0</v>
      </c>
      <c r="J68" s="53">
        <f t="shared" si="2"/>
        <v>0</v>
      </c>
      <c r="K68" s="53">
        <f t="shared" si="3"/>
        <v>0</v>
      </c>
    </row>
    <row r="69" spans="2:14" s="56" customFormat="1" ht="24.75" customHeight="1">
      <c r="B69" s="83"/>
      <c r="C69" s="84"/>
      <c r="D69" s="84"/>
      <c r="E69" s="119" t="s">
        <v>7</v>
      </c>
      <c r="F69" s="119"/>
      <c r="G69" s="85">
        <f>SUM(G53:G68)</f>
        <v>0</v>
      </c>
      <c r="H69" s="86"/>
      <c r="I69" s="87"/>
      <c r="J69" s="87"/>
      <c r="K69" s="87"/>
      <c r="L69" s="74"/>
      <c r="M69" s="74"/>
      <c r="N69" s="74"/>
    </row>
    <row r="70" spans="2:14" s="56" customFormat="1" ht="24.75" customHeight="1">
      <c r="B70" s="110"/>
      <c r="C70" s="111"/>
      <c r="D70" s="111"/>
      <c r="E70" s="111"/>
      <c r="F70" s="112"/>
      <c r="G70" s="116" t="s">
        <v>97</v>
      </c>
      <c r="H70" s="117"/>
      <c r="I70" s="88">
        <f>SUM(I53:I68)</f>
        <v>0</v>
      </c>
      <c r="J70" s="87"/>
      <c r="K70" s="87"/>
      <c r="L70" s="74"/>
      <c r="M70" s="74"/>
      <c r="N70" s="74"/>
    </row>
    <row r="71" spans="2:14" s="56" customFormat="1" ht="29.25" customHeight="1">
      <c r="B71" s="113"/>
      <c r="C71" s="114"/>
      <c r="D71" s="114"/>
      <c r="E71" s="114"/>
      <c r="F71" s="115"/>
      <c r="G71" s="93"/>
      <c r="H71" s="94"/>
      <c r="I71" s="118" t="s">
        <v>98</v>
      </c>
      <c r="J71" s="118"/>
      <c r="K71" s="89">
        <f>SUM(K53:K68)</f>
        <v>0</v>
      </c>
      <c r="L71" s="74"/>
      <c r="M71" s="74"/>
      <c r="N71" s="74"/>
    </row>
    <row r="72" ht="40.5" customHeight="1"/>
    <row r="73" ht="12.75"/>
    <row r="74" spans="2:11" ht="12.75">
      <c r="B74" s="134" t="s">
        <v>102</v>
      </c>
      <c r="C74" s="134"/>
      <c r="D74" s="134"/>
      <c r="E74" s="134"/>
      <c r="F74" s="134"/>
      <c r="G74" s="134"/>
      <c r="H74" s="134"/>
      <c r="I74" s="134"/>
      <c r="J74" s="134"/>
      <c r="K74" s="134"/>
    </row>
    <row r="75" spans="2:11" ht="12.75">
      <c r="B75" s="134"/>
      <c r="C75" s="134"/>
      <c r="D75" s="134"/>
      <c r="E75" s="134"/>
      <c r="F75" s="134"/>
      <c r="G75" s="134"/>
      <c r="H75" s="134"/>
      <c r="I75" s="134"/>
      <c r="J75" s="134"/>
      <c r="K75" s="134"/>
    </row>
    <row r="76" spans="2:11" ht="12.75">
      <c r="B76" s="138" t="s">
        <v>23</v>
      </c>
      <c r="C76" s="138"/>
      <c r="D76" s="138"/>
      <c r="E76" s="138"/>
      <c r="F76" s="138"/>
      <c r="G76" s="138"/>
      <c r="H76" s="138"/>
      <c r="I76" s="138"/>
      <c r="J76" s="138"/>
      <c r="K76" s="138"/>
    </row>
    <row r="77" spans="2:11" ht="12.75">
      <c r="B77" s="138"/>
      <c r="C77" s="138"/>
      <c r="D77" s="138"/>
      <c r="E77" s="138"/>
      <c r="F77" s="138"/>
      <c r="G77" s="138"/>
      <c r="H77" s="138"/>
      <c r="I77" s="138"/>
      <c r="J77" s="138"/>
      <c r="K77" s="138"/>
    </row>
    <row r="78" spans="2:11" ht="12.75">
      <c r="B78" s="70"/>
      <c r="C78" s="71"/>
      <c r="D78" s="72"/>
      <c r="E78" s="72" t="s">
        <v>3</v>
      </c>
      <c r="F78" s="72" t="s">
        <v>4</v>
      </c>
      <c r="G78" s="72" t="s">
        <v>9</v>
      </c>
      <c r="H78" s="72" t="s">
        <v>22</v>
      </c>
      <c r="I78" s="72" t="s">
        <v>5</v>
      </c>
      <c r="J78" s="72" t="s">
        <v>10</v>
      </c>
      <c r="K78" s="72" t="s">
        <v>11</v>
      </c>
    </row>
    <row r="79" spans="2:11" ht="38.25">
      <c r="B79" s="72" t="s">
        <v>12</v>
      </c>
      <c r="C79" s="72" t="s">
        <v>13</v>
      </c>
      <c r="D79" s="72" t="s">
        <v>21</v>
      </c>
      <c r="E79" s="72" t="s">
        <v>6</v>
      </c>
      <c r="F79" s="72" t="s">
        <v>1</v>
      </c>
      <c r="G79" s="72" t="s">
        <v>14</v>
      </c>
      <c r="H79" s="72" t="s">
        <v>2</v>
      </c>
      <c r="I79" s="72" t="s">
        <v>15</v>
      </c>
      <c r="J79" s="73" t="s">
        <v>16</v>
      </c>
      <c r="K79" s="72" t="s">
        <v>17</v>
      </c>
    </row>
    <row r="80" spans="2:11" ht="24.75" customHeight="1">
      <c r="B80" s="90">
        <v>1</v>
      </c>
      <c r="C80" s="100" t="s">
        <v>120</v>
      </c>
      <c r="D80" s="96" t="s">
        <v>107</v>
      </c>
      <c r="E80" s="97">
        <v>160000</v>
      </c>
      <c r="F80" s="91"/>
      <c r="G80" s="91">
        <f>ROUND(E80*F80,2)</f>
        <v>0</v>
      </c>
      <c r="H80" s="92"/>
      <c r="I80" s="91">
        <f>ROUND(G80*H80,2)</f>
        <v>0</v>
      </c>
      <c r="J80" s="91">
        <f>ROUND(K80/E80,2)</f>
        <v>0</v>
      </c>
      <c r="K80" s="91">
        <f>ROUND(SUM(G80,I80),2)</f>
        <v>0</v>
      </c>
    </row>
    <row r="81" spans="2:14" s="56" customFormat="1" ht="24.75" customHeight="1">
      <c r="B81" s="83"/>
      <c r="C81" s="84"/>
      <c r="D81" s="84"/>
      <c r="E81" s="119" t="s">
        <v>7</v>
      </c>
      <c r="F81" s="119"/>
      <c r="G81" s="85">
        <f>SUM(G80)</f>
        <v>0</v>
      </c>
      <c r="H81" s="86"/>
      <c r="I81" s="87"/>
      <c r="J81" s="87"/>
      <c r="K81" s="87"/>
      <c r="L81" s="74"/>
      <c r="M81" s="74"/>
      <c r="N81" s="74"/>
    </row>
    <row r="82" spans="2:14" s="56" customFormat="1" ht="24.75" customHeight="1">
      <c r="B82" s="110"/>
      <c r="C82" s="111"/>
      <c r="D82" s="111"/>
      <c r="E82" s="111"/>
      <c r="F82" s="112"/>
      <c r="G82" s="116" t="s">
        <v>97</v>
      </c>
      <c r="H82" s="117"/>
      <c r="I82" s="88">
        <f>SUM(I80)</f>
        <v>0</v>
      </c>
      <c r="J82" s="87"/>
      <c r="K82" s="87"/>
      <c r="L82" s="74"/>
      <c r="M82" s="74"/>
      <c r="N82" s="74"/>
    </row>
    <row r="83" spans="2:14" s="56" customFormat="1" ht="24.75" customHeight="1">
      <c r="B83" s="113"/>
      <c r="C83" s="114"/>
      <c r="D83" s="114"/>
      <c r="E83" s="114"/>
      <c r="F83" s="115"/>
      <c r="G83" s="93"/>
      <c r="H83" s="94"/>
      <c r="I83" s="118" t="s">
        <v>98</v>
      </c>
      <c r="J83" s="118"/>
      <c r="K83" s="89">
        <f>SUM(K80)</f>
        <v>0</v>
      </c>
      <c r="L83" s="74"/>
      <c r="M83" s="74"/>
      <c r="N83" s="74"/>
    </row>
    <row r="84" ht="12.75"/>
    <row r="85" ht="12.75"/>
    <row r="86" ht="12.75"/>
    <row r="87" ht="12.75"/>
    <row r="89" spans="2:12" s="56" customFormat="1" ht="97.5" customHeight="1">
      <c r="B89" s="137" t="s">
        <v>95</v>
      </c>
      <c r="C89" s="137"/>
      <c r="D89" s="137"/>
      <c r="E89" s="137"/>
      <c r="F89" s="137"/>
      <c r="G89" s="137"/>
      <c r="H89" s="137"/>
      <c r="I89" s="137"/>
      <c r="J89" s="137"/>
      <c r="K89" s="137"/>
      <c r="L89" s="75"/>
    </row>
    <row r="90" spans="2:12" s="56" customFormat="1" ht="14.25" customHeight="1">
      <c r="B90" s="145" t="s">
        <v>92</v>
      </c>
      <c r="C90" s="145"/>
      <c r="D90" s="145"/>
      <c r="E90" s="145"/>
      <c r="F90" s="145"/>
      <c r="G90" s="145"/>
      <c r="H90" s="145"/>
      <c r="I90" s="145"/>
      <c r="J90" s="145"/>
      <c r="K90" s="145"/>
      <c r="L90" s="145"/>
    </row>
    <row r="91" spans="2:256" s="56" customFormat="1" ht="33.75" customHeight="1">
      <c r="B91" s="77" t="s">
        <v>84</v>
      </c>
      <c r="C91" s="146" t="s">
        <v>85</v>
      </c>
      <c r="D91" s="147"/>
      <c r="E91" s="147"/>
      <c r="F91" s="147"/>
      <c r="G91" s="147"/>
      <c r="H91" s="148"/>
      <c r="I91" s="149" t="s">
        <v>86</v>
      </c>
      <c r="J91" s="150"/>
      <c r="K91" s="150"/>
      <c r="L91" s="78"/>
      <c r="M91" s="67"/>
      <c r="IV91" s="66"/>
    </row>
    <row r="92" spans="2:256" s="56" customFormat="1" ht="23.25" customHeight="1">
      <c r="B92" s="57"/>
      <c r="C92" s="128"/>
      <c r="D92" s="128"/>
      <c r="E92" s="128"/>
      <c r="F92" s="128"/>
      <c r="G92" s="128"/>
      <c r="H92" s="128"/>
      <c r="I92" s="101"/>
      <c r="J92" s="102"/>
      <c r="K92" s="102"/>
      <c r="L92" s="68"/>
      <c r="M92" s="67"/>
      <c r="IV92" s="66"/>
    </row>
    <row r="93" spans="2:256" s="56" customFormat="1" ht="23.25" customHeight="1">
      <c r="B93" s="57"/>
      <c r="C93" s="128"/>
      <c r="D93" s="128"/>
      <c r="E93" s="128"/>
      <c r="F93" s="128"/>
      <c r="G93" s="128"/>
      <c r="H93" s="128"/>
      <c r="I93" s="101"/>
      <c r="J93" s="102"/>
      <c r="K93" s="102"/>
      <c r="L93" s="68"/>
      <c r="M93" s="67"/>
      <c r="IV93" s="66"/>
    </row>
    <row r="94" spans="2:256" s="56" customFormat="1" ht="23.25" customHeight="1">
      <c r="B94" s="57"/>
      <c r="C94" s="128"/>
      <c r="D94" s="128"/>
      <c r="E94" s="128"/>
      <c r="F94" s="128"/>
      <c r="G94" s="128"/>
      <c r="H94" s="128"/>
      <c r="I94" s="101"/>
      <c r="J94" s="102"/>
      <c r="K94" s="102"/>
      <c r="L94" s="68"/>
      <c r="M94" s="67"/>
      <c r="IV94" s="66"/>
    </row>
    <row r="95" spans="2:12" s="56" customFormat="1" ht="13.5" customHeight="1">
      <c r="B95" s="108" t="s">
        <v>87</v>
      </c>
      <c r="C95" s="108"/>
      <c r="D95" s="76"/>
      <c r="E95" s="76"/>
      <c r="F95" s="76"/>
      <c r="G95" s="76"/>
      <c r="H95" s="76"/>
      <c r="I95" s="76"/>
      <c r="J95" s="76"/>
      <c r="K95" s="76"/>
      <c r="L95" s="76"/>
    </row>
    <row r="96" spans="2:12" s="56" customFormat="1" ht="18.75" customHeight="1">
      <c r="B96" s="69"/>
      <c r="C96" s="69"/>
      <c r="D96" s="76"/>
      <c r="E96" s="76"/>
      <c r="F96" s="76"/>
      <c r="G96" s="76"/>
      <c r="H96" s="76"/>
      <c r="I96" s="76"/>
      <c r="J96" s="76"/>
      <c r="K96" s="76"/>
      <c r="L96" s="76"/>
    </row>
    <row r="97" spans="2:12" s="56" customFormat="1" ht="18.75" customHeight="1">
      <c r="B97" s="129" t="s">
        <v>77</v>
      </c>
      <c r="C97" s="129"/>
      <c r="D97" s="129"/>
      <c r="E97" s="129"/>
      <c r="F97" s="129"/>
      <c r="G97" s="129"/>
      <c r="H97" s="129"/>
      <c r="I97" s="129"/>
      <c r="J97" s="129"/>
      <c r="K97" s="129"/>
      <c r="L97" s="76"/>
    </row>
    <row r="98" spans="2:12" s="56" customFormat="1" ht="21.75" customHeight="1">
      <c r="B98" s="109" t="s">
        <v>88</v>
      </c>
      <c r="C98" s="103"/>
      <c r="D98" s="103"/>
      <c r="E98" s="103"/>
      <c r="F98" s="103"/>
      <c r="G98" s="103"/>
      <c r="H98" s="103"/>
      <c r="I98" s="103"/>
      <c r="J98" s="103"/>
      <c r="K98" s="103"/>
      <c r="L98" s="76"/>
    </row>
    <row r="99" spans="2:12" s="56" customFormat="1" ht="21.75" customHeight="1">
      <c r="B99" s="129" t="s">
        <v>89</v>
      </c>
      <c r="C99" s="136"/>
      <c r="D99" s="136"/>
      <c r="E99" s="136"/>
      <c r="F99" s="136"/>
      <c r="G99" s="136"/>
      <c r="H99" s="136"/>
      <c r="I99" s="136"/>
      <c r="J99" s="136"/>
      <c r="K99" s="136"/>
      <c r="L99" s="76"/>
    </row>
    <row r="100" spans="2:12" s="56" customFormat="1" ht="21.75" customHeight="1">
      <c r="B100" s="109" t="s">
        <v>88</v>
      </c>
      <c r="C100" s="103"/>
      <c r="D100" s="103"/>
      <c r="E100" s="103"/>
      <c r="F100" s="103"/>
      <c r="G100" s="103"/>
      <c r="H100" s="103"/>
      <c r="I100" s="103"/>
      <c r="J100" s="103"/>
      <c r="K100" s="103"/>
      <c r="L100" s="76"/>
    </row>
    <row r="101" spans="2:12" s="56" customFormat="1" ht="21.75" customHeight="1">
      <c r="B101" s="129" t="s">
        <v>90</v>
      </c>
      <c r="C101" s="136"/>
      <c r="D101" s="136"/>
      <c r="E101" s="136"/>
      <c r="F101" s="136"/>
      <c r="G101" s="136"/>
      <c r="H101" s="136"/>
      <c r="I101" s="136"/>
      <c r="J101" s="136"/>
      <c r="K101" s="136"/>
      <c r="L101" s="76"/>
    </row>
    <row r="102" spans="2:12" s="56" customFormat="1" ht="21.75" customHeight="1"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  <c r="L102" s="76"/>
    </row>
    <row r="103" spans="2:12" s="56" customFormat="1" ht="21.75" customHeight="1">
      <c r="B103" s="141" t="s">
        <v>78</v>
      </c>
      <c r="C103" s="142"/>
      <c r="D103" s="142"/>
      <c r="E103" s="142"/>
      <c r="F103" s="142"/>
      <c r="G103" s="142"/>
      <c r="H103" s="142"/>
      <c r="I103" s="142"/>
      <c r="J103" s="142"/>
      <c r="K103" s="142"/>
      <c r="L103" s="76"/>
    </row>
    <row r="104" spans="2:12" s="56" customFormat="1" ht="21.75" customHeight="1">
      <c r="B104" s="129" t="s">
        <v>79</v>
      </c>
      <c r="C104" s="129"/>
      <c r="D104" s="129"/>
      <c r="E104" s="129"/>
      <c r="F104" s="129"/>
      <c r="G104" s="129"/>
      <c r="H104" s="129"/>
      <c r="I104" s="129"/>
      <c r="J104" s="129"/>
      <c r="K104" s="129"/>
      <c r="L104" s="76"/>
    </row>
    <row r="105" spans="2:12" s="56" customFormat="1" ht="21.75" customHeight="1">
      <c r="B105" s="129" t="s">
        <v>80</v>
      </c>
      <c r="C105" s="129"/>
      <c r="D105" s="129"/>
      <c r="E105" s="129"/>
      <c r="F105" s="129"/>
      <c r="G105" s="129"/>
      <c r="H105" s="129"/>
      <c r="I105" s="129"/>
      <c r="J105" s="129"/>
      <c r="K105" s="129"/>
      <c r="L105" s="76"/>
    </row>
    <row r="106" spans="2:12" s="56" customFormat="1" ht="12.75"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  <c r="L106" s="76"/>
    </row>
    <row r="107" spans="2:256" s="56" customFormat="1" ht="117.75" customHeight="1">
      <c r="B107" s="143" t="s">
        <v>99</v>
      </c>
      <c r="C107" s="144"/>
      <c r="D107" s="144"/>
      <c r="E107" s="144"/>
      <c r="F107" s="144"/>
      <c r="G107" s="144"/>
      <c r="H107" s="144"/>
      <c r="I107" s="144"/>
      <c r="J107" s="144"/>
      <c r="K107" s="144"/>
      <c r="L107" s="79"/>
      <c r="IV107" s="66"/>
    </row>
    <row r="108" spans="2:256" s="56" customFormat="1" ht="15.75" customHeight="1">
      <c r="B108" s="139" t="s">
        <v>96</v>
      </c>
      <c r="C108" s="140"/>
      <c r="D108" s="80"/>
      <c r="E108" s="80"/>
      <c r="F108" s="80"/>
      <c r="G108" s="80"/>
      <c r="H108" s="80"/>
      <c r="I108" s="80"/>
      <c r="J108" s="80"/>
      <c r="K108" s="80"/>
      <c r="L108" s="81"/>
      <c r="IV108" s="66"/>
    </row>
    <row r="109" spans="2:256" s="56" customFormat="1" ht="6" customHeight="1">
      <c r="B109" s="81"/>
      <c r="C109" s="80"/>
      <c r="D109" s="80"/>
      <c r="E109" s="80"/>
      <c r="F109" s="80"/>
      <c r="G109" s="80"/>
      <c r="H109" s="80"/>
      <c r="I109" s="80"/>
      <c r="J109" s="80"/>
      <c r="K109" s="80"/>
      <c r="L109" s="81"/>
      <c r="IV109" s="66"/>
    </row>
    <row r="110" spans="2:256" s="56" customFormat="1" ht="23.25" customHeight="1">
      <c r="B110" s="106" t="s">
        <v>81</v>
      </c>
      <c r="C110" s="107"/>
      <c r="D110" s="107"/>
      <c r="E110" s="107"/>
      <c r="F110" s="107"/>
      <c r="G110" s="107"/>
      <c r="H110" s="107"/>
      <c r="I110" s="107"/>
      <c r="J110" s="107"/>
      <c r="K110" s="107"/>
      <c r="L110" s="78"/>
      <c r="IV110" s="66"/>
    </row>
    <row r="111" spans="2:256" s="56" customFormat="1" ht="29.25" customHeight="1">
      <c r="B111" s="106" t="s">
        <v>82</v>
      </c>
      <c r="C111" s="107"/>
      <c r="D111" s="107"/>
      <c r="E111" s="107"/>
      <c r="F111" s="107"/>
      <c r="G111" s="107"/>
      <c r="H111" s="107"/>
      <c r="I111" s="107"/>
      <c r="J111" s="107"/>
      <c r="K111" s="107"/>
      <c r="L111" s="78"/>
      <c r="IV111" s="66"/>
    </row>
    <row r="112" spans="2:256" s="56" customFormat="1" ht="23.25" customHeight="1">
      <c r="B112" s="106" t="s">
        <v>83</v>
      </c>
      <c r="C112" s="107"/>
      <c r="D112" s="107"/>
      <c r="E112" s="107"/>
      <c r="F112" s="107"/>
      <c r="G112" s="107"/>
      <c r="H112" s="107"/>
      <c r="I112" s="107"/>
      <c r="J112" s="107"/>
      <c r="K112" s="107"/>
      <c r="L112" s="78"/>
      <c r="IV112" s="66"/>
    </row>
    <row r="113" spans="2:256" s="56" customFormat="1" ht="23.25" customHeight="1">
      <c r="B113" s="104" t="s">
        <v>91</v>
      </c>
      <c r="C113" s="105"/>
      <c r="D113" s="105"/>
      <c r="E113" s="105"/>
      <c r="F113" s="105"/>
      <c r="G113" s="105"/>
      <c r="H113" s="105"/>
      <c r="I113" s="105"/>
      <c r="J113" s="105"/>
      <c r="K113" s="105"/>
      <c r="L113" s="78"/>
      <c r="IV113" s="66"/>
    </row>
    <row r="114" spans="2:12" s="56" customFormat="1" ht="23.25" customHeight="1">
      <c r="B114" s="76"/>
      <c r="C114" s="76"/>
      <c r="D114" s="76"/>
      <c r="E114" s="76"/>
      <c r="F114" s="76"/>
      <c r="G114" s="76"/>
      <c r="H114" s="76"/>
      <c r="I114" s="76"/>
      <c r="J114" s="76"/>
      <c r="K114" s="76"/>
      <c r="L114" s="82"/>
    </row>
    <row r="115" spans="2:12" s="56" customFormat="1" ht="27" customHeight="1">
      <c r="B115" s="121" t="s">
        <v>93</v>
      </c>
      <c r="C115" s="122"/>
      <c r="D115" s="122"/>
      <c r="E115" s="122"/>
      <c r="F115" s="122"/>
      <c r="G115" s="122"/>
      <c r="H115" s="122"/>
      <c r="I115" s="122"/>
      <c r="J115" s="122"/>
      <c r="K115" s="123"/>
      <c r="L115" s="76"/>
    </row>
    <row r="116" spans="2:12" s="56" customFormat="1" ht="27" customHeight="1">
      <c r="B116" s="124"/>
      <c r="C116" s="125"/>
      <c r="D116" s="125"/>
      <c r="E116" s="125"/>
      <c r="F116" s="125"/>
      <c r="G116" s="125"/>
      <c r="H116" s="125"/>
      <c r="I116" s="125"/>
      <c r="J116" s="125"/>
      <c r="K116" s="126"/>
      <c r="L116" s="76"/>
    </row>
    <row r="117" spans="2:12" s="56" customFormat="1" ht="13.5" customHeight="1">
      <c r="B117" s="127" t="s">
        <v>94</v>
      </c>
      <c r="C117" s="127"/>
      <c r="D117" s="127"/>
      <c r="E117" s="127"/>
      <c r="F117" s="127"/>
      <c r="G117" s="127"/>
      <c r="H117" s="127"/>
      <c r="I117" s="127"/>
      <c r="J117" s="127"/>
      <c r="K117" s="127"/>
      <c r="L117" s="76"/>
    </row>
    <row r="118" spans="2:12" s="56" customFormat="1" ht="13.5" customHeight="1">
      <c r="B118" s="127"/>
      <c r="C118" s="127"/>
      <c r="D118" s="127"/>
      <c r="E118" s="127"/>
      <c r="F118" s="127"/>
      <c r="G118" s="127"/>
      <c r="H118" s="127"/>
      <c r="I118" s="127"/>
      <c r="J118" s="127"/>
      <c r="K118" s="127"/>
      <c r="L118" s="76"/>
    </row>
    <row r="119" spans="2:12" s="56" customFormat="1" ht="23.25" customHeight="1">
      <c r="B119" s="76"/>
      <c r="C119" s="76"/>
      <c r="D119" s="76"/>
      <c r="E119" s="76"/>
      <c r="F119" s="76"/>
      <c r="G119" s="76"/>
      <c r="H119" s="76"/>
      <c r="I119" s="76"/>
      <c r="J119" s="76"/>
      <c r="K119" s="76"/>
      <c r="L119" s="76"/>
    </row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</sheetData>
  <sheetProtection password="DC44" sheet="1" selectLockedCells="1"/>
  <mergeCells count="59">
    <mergeCell ref="I91:K91"/>
    <mergeCell ref="B102:K102"/>
    <mergeCell ref="C92:H92"/>
    <mergeCell ref="I92:K92"/>
    <mergeCell ref="C93:H93"/>
    <mergeCell ref="B89:K89"/>
    <mergeCell ref="B74:K75"/>
    <mergeCell ref="B76:K77"/>
    <mergeCell ref="B108:C108"/>
    <mergeCell ref="B103:K103"/>
    <mergeCell ref="B107:K107"/>
    <mergeCell ref="B90:L90"/>
    <mergeCell ref="C91:H91"/>
    <mergeCell ref="B47:K48"/>
    <mergeCell ref="B49:K50"/>
    <mergeCell ref="E69:F69"/>
    <mergeCell ref="B70:F71"/>
    <mergeCell ref="G70:H70"/>
    <mergeCell ref="I71:J71"/>
    <mergeCell ref="E33:G34"/>
    <mergeCell ref="B21:C21"/>
    <mergeCell ref="B22:K25"/>
    <mergeCell ref="B26:C26"/>
    <mergeCell ref="B27:K30"/>
    <mergeCell ref="H33:K34"/>
    <mergeCell ref="J1:K2"/>
    <mergeCell ref="B2:D3"/>
    <mergeCell ref="I4:K5"/>
    <mergeCell ref="B6:K8"/>
    <mergeCell ref="B10:C11"/>
    <mergeCell ref="B12:K15"/>
    <mergeCell ref="B115:K116"/>
    <mergeCell ref="B117:K118"/>
    <mergeCell ref="C94:H94"/>
    <mergeCell ref="B104:K104"/>
    <mergeCell ref="B97:K97"/>
    <mergeCell ref="B98:K98"/>
    <mergeCell ref="B105:K105"/>
    <mergeCell ref="B101:K101"/>
    <mergeCell ref="B99:K99"/>
    <mergeCell ref="B111:K111"/>
    <mergeCell ref="B82:F83"/>
    <mergeCell ref="G82:H82"/>
    <mergeCell ref="I83:J83"/>
    <mergeCell ref="E81:F81"/>
    <mergeCell ref="B16:C16"/>
    <mergeCell ref="B17:K20"/>
    <mergeCell ref="B31:C31"/>
    <mergeCell ref="B36:F37"/>
    <mergeCell ref="B39:F40"/>
    <mergeCell ref="B33:D34"/>
    <mergeCell ref="I93:K93"/>
    <mergeCell ref="B106:K106"/>
    <mergeCell ref="B113:K113"/>
    <mergeCell ref="B110:K110"/>
    <mergeCell ref="B95:C95"/>
    <mergeCell ref="B100:K100"/>
    <mergeCell ref="I94:K94"/>
    <mergeCell ref="B112:K112"/>
  </mergeCell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portrait" paperSize="9" scale="60" r:id="rId1"/>
  <rowBreaks count="1" manualBreakCount="1">
    <brk id="71" max="10" man="1"/>
  </rowBreaks>
  <ignoredErrors>
    <ignoredError sqref="J60:J68 J53 J54:J58" evalError="1" unlockedFormula="1"/>
    <ignoredError sqref="K54:K58 G59:K59 K60:K68 G60:I68 G80:K80 K53 G53:I53 G54:I58 G71:J71 G81:K83 H69:K69 G70:H70 J70:K70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2:P38"/>
  <sheetViews>
    <sheetView zoomScalePageLayoutView="0" workbookViewId="0" topLeftCell="A4">
      <selection activeCell="D10" sqref="D10:D13"/>
    </sheetView>
  </sheetViews>
  <sheetFormatPr defaultColWidth="9.00390625" defaultRowHeight="12.75"/>
  <cols>
    <col min="1" max="1" width="1.75390625" style="0" customWidth="1"/>
    <col min="2" max="2" width="6.625" style="0" customWidth="1"/>
    <col min="3" max="3" width="32.625" style="42" bestFit="1" customWidth="1"/>
    <col min="4" max="4" width="11.875" style="37" customWidth="1"/>
    <col min="5" max="5" width="13.00390625" style="37" customWidth="1"/>
    <col min="6" max="6" width="12.375" style="0" customWidth="1"/>
    <col min="7" max="8" width="14.375" style="0" customWidth="1"/>
    <col min="9" max="9" width="14.75390625" style="0" customWidth="1"/>
    <col min="10" max="10" width="21.625" style="0" customWidth="1"/>
    <col min="11" max="11" width="22.00390625" style="0" customWidth="1"/>
    <col min="16" max="16" width="18.875" style="0" customWidth="1"/>
  </cols>
  <sheetData>
    <row r="2" spans="9:11" ht="12.75">
      <c r="I2" s="19"/>
      <c r="J2" s="19"/>
      <c r="K2" s="19"/>
    </row>
    <row r="3" spans="2:11" ht="15.75">
      <c r="B3" s="165" t="s">
        <v>0</v>
      </c>
      <c r="C3" s="166"/>
      <c r="D3" s="166"/>
      <c r="E3" s="166"/>
      <c r="F3" s="166"/>
      <c r="G3" s="167"/>
      <c r="H3" s="1"/>
      <c r="I3" s="171" t="s">
        <v>8</v>
      </c>
      <c r="J3" s="172"/>
      <c r="K3" s="173"/>
    </row>
    <row r="4" spans="2:11" ht="15.75">
      <c r="B4" s="168"/>
      <c r="C4" s="169"/>
      <c r="D4" s="169"/>
      <c r="E4" s="169"/>
      <c r="F4" s="169"/>
      <c r="G4" s="170"/>
      <c r="H4" s="20"/>
      <c r="I4" s="174"/>
      <c r="J4" s="175"/>
      <c r="K4" s="176"/>
    </row>
    <row r="5" spans="2:11" ht="15.75">
      <c r="B5" s="186" t="s">
        <v>23</v>
      </c>
      <c r="C5" s="187"/>
      <c r="D5" s="187"/>
      <c r="E5" s="187"/>
      <c r="F5" s="187"/>
      <c r="G5" s="188"/>
      <c r="H5" s="20"/>
      <c r="I5" s="174"/>
      <c r="J5" s="175"/>
      <c r="K5" s="176"/>
    </row>
    <row r="6" spans="2:11" ht="15.75">
      <c r="B6" s="189"/>
      <c r="C6" s="190"/>
      <c r="D6" s="190"/>
      <c r="E6" s="190"/>
      <c r="F6" s="190"/>
      <c r="G6" s="191"/>
      <c r="H6" s="20"/>
      <c r="I6" s="174"/>
      <c r="J6" s="175"/>
      <c r="K6" s="176"/>
    </row>
    <row r="7" spans="2:11" ht="27.75" customHeight="1" thickBot="1">
      <c r="B7" s="192"/>
      <c r="C7" s="193"/>
      <c r="D7" s="193"/>
      <c r="E7" s="193"/>
      <c r="F7" s="193"/>
      <c r="G7" s="194"/>
      <c r="H7" s="21"/>
      <c r="I7" s="177"/>
      <c r="J7" s="178"/>
      <c r="K7" s="179"/>
    </row>
    <row r="8" spans="2:11" ht="13.5" thickBot="1">
      <c r="B8" s="2"/>
      <c r="C8" s="43"/>
      <c r="D8" s="6"/>
      <c r="E8" s="6" t="s">
        <v>3</v>
      </c>
      <c r="F8" s="7" t="s">
        <v>4</v>
      </c>
      <c r="G8" s="8" t="s">
        <v>9</v>
      </c>
      <c r="H8" s="22" t="s">
        <v>22</v>
      </c>
      <c r="I8" s="6" t="s">
        <v>5</v>
      </c>
      <c r="J8" s="7" t="s">
        <v>10</v>
      </c>
      <c r="K8" s="8" t="s">
        <v>11</v>
      </c>
    </row>
    <row r="9" spans="2:15" ht="105.75" customHeight="1" thickBot="1">
      <c r="B9" s="26" t="s">
        <v>12</v>
      </c>
      <c r="C9" s="26" t="s">
        <v>13</v>
      </c>
      <c r="D9" s="3" t="s">
        <v>21</v>
      </c>
      <c r="E9" s="3" t="s">
        <v>6</v>
      </c>
      <c r="F9" s="4" t="s">
        <v>1</v>
      </c>
      <c r="G9" s="4" t="s">
        <v>14</v>
      </c>
      <c r="H9" s="4" t="s">
        <v>2</v>
      </c>
      <c r="I9" s="4" t="s">
        <v>15</v>
      </c>
      <c r="J9" s="9" t="s">
        <v>16</v>
      </c>
      <c r="K9" s="5" t="s">
        <v>17</v>
      </c>
      <c r="L9" s="18"/>
      <c r="M9" s="18"/>
      <c r="N9" s="18"/>
      <c r="O9" s="23"/>
    </row>
    <row r="10" spans="2:16" ht="30" customHeight="1" thickBot="1">
      <c r="B10" s="10">
        <v>1</v>
      </c>
      <c r="C10" s="46" t="s">
        <v>53</v>
      </c>
      <c r="D10" s="45" t="s">
        <v>51</v>
      </c>
      <c r="E10" s="38">
        <v>4000</v>
      </c>
      <c r="F10" s="15">
        <v>1.8</v>
      </c>
      <c r="G10" s="15">
        <f>ROUND(E10*F10,2)</f>
        <v>7200</v>
      </c>
      <c r="H10" s="36">
        <v>0.05</v>
      </c>
      <c r="I10" s="15">
        <f>ROUND(G10*H10,2)</f>
        <v>360</v>
      </c>
      <c r="J10" s="15">
        <f>ROUND(K10/E10,2)</f>
        <v>1.89</v>
      </c>
      <c r="K10" s="15">
        <f>ROUND(SUM(G10,I10),2)</f>
        <v>7560</v>
      </c>
      <c r="L10" s="34"/>
      <c r="M10" s="18"/>
      <c r="N10" s="18"/>
      <c r="O10" s="23"/>
      <c r="P10" s="25"/>
    </row>
    <row r="11" spans="2:16" ht="30" customHeight="1" thickBot="1">
      <c r="B11" s="10">
        <v>2</v>
      </c>
      <c r="C11" s="47" t="s">
        <v>54</v>
      </c>
      <c r="D11" s="45" t="s">
        <v>51</v>
      </c>
      <c r="E11" s="49">
        <v>5000</v>
      </c>
      <c r="F11" s="11">
        <v>2.1</v>
      </c>
      <c r="G11" s="11">
        <f>ROUND(E11*F11,2)</f>
        <v>10500</v>
      </c>
      <c r="H11" s="24">
        <v>0.05</v>
      </c>
      <c r="I11" s="11">
        <f>ROUND(G11*H11,2)</f>
        <v>525</v>
      </c>
      <c r="J11" s="11">
        <f>ROUND(K11/E11,2)</f>
        <v>2.21</v>
      </c>
      <c r="K11" s="35">
        <f>ROUND(SUM(G11,I11),2)</f>
        <v>11025</v>
      </c>
      <c r="L11" s="18"/>
      <c r="M11" s="18"/>
      <c r="N11" s="18"/>
      <c r="O11" s="23"/>
      <c r="P11" s="25"/>
    </row>
    <row r="12" spans="2:16" ht="30" customHeight="1" thickBot="1">
      <c r="B12" s="10">
        <v>3</v>
      </c>
      <c r="C12" s="47" t="s">
        <v>55</v>
      </c>
      <c r="D12" s="45" t="s">
        <v>51</v>
      </c>
      <c r="E12" s="49">
        <v>1200</v>
      </c>
      <c r="F12" s="11">
        <v>1.8</v>
      </c>
      <c r="G12" s="11">
        <f>ROUND(E12*F12,2)</f>
        <v>2160</v>
      </c>
      <c r="H12" s="24">
        <v>0.05</v>
      </c>
      <c r="I12" s="11">
        <f>ROUND(G12*H12,2)</f>
        <v>108</v>
      </c>
      <c r="J12" s="11">
        <f>ROUND(K12/E12,2)</f>
        <v>1.89</v>
      </c>
      <c r="K12" s="12">
        <f>ROUND(SUM(G12,I12),2)</f>
        <v>2268</v>
      </c>
      <c r="L12" s="18"/>
      <c r="M12" s="18"/>
      <c r="N12" s="18"/>
      <c r="O12" s="23"/>
      <c r="P12" s="25"/>
    </row>
    <row r="13" spans="2:16" ht="30" customHeight="1" thickBot="1">
      <c r="B13" s="10">
        <v>4</v>
      </c>
      <c r="C13" s="47" t="s">
        <v>56</v>
      </c>
      <c r="D13" s="45" t="s">
        <v>51</v>
      </c>
      <c r="E13" s="49">
        <v>3000</v>
      </c>
      <c r="F13" s="11">
        <v>2.8</v>
      </c>
      <c r="G13" s="11">
        <f>ROUND(E13*F13,2)</f>
        <v>8400</v>
      </c>
      <c r="H13" s="24">
        <v>0.05</v>
      </c>
      <c r="I13" s="11">
        <f>ROUND(G13*H13,2)</f>
        <v>420</v>
      </c>
      <c r="J13" s="11">
        <f>ROUND(K13/E13,2)</f>
        <v>2.94</v>
      </c>
      <c r="K13" s="12">
        <f>ROUND(SUM(G13,I13),2)</f>
        <v>8820</v>
      </c>
      <c r="L13" s="18"/>
      <c r="M13" s="18"/>
      <c r="N13" s="18"/>
      <c r="O13" s="23"/>
      <c r="P13" s="25"/>
    </row>
    <row r="14" spans="2:16" ht="24" customHeight="1" thickBot="1">
      <c r="B14" s="180"/>
      <c r="C14" s="181"/>
      <c r="D14" s="181"/>
      <c r="E14" s="181"/>
      <c r="F14" s="27" t="s">
        <v>7</v>
      </c>
      <c r="G14" s="27">
        <f>SUM(G10:G13)</f>
        <v>28260</v>
      </c>
      <c r="H14" s="28"/>
      <c r="I14" s="14"/>
      <c r="J14" s="15"/>
      <c r="K14" s="15"/>
      <c r="L14" s="18"/>
      <c r="M14" s="18"/>
      <c r="N14" s="18"/>
      <c r="P14" s="25"/>
    </row>
    <row r="15" spans="2:16" ht="19.5" customHeight="1" thickBot="1">
      <c r="B15" s="182"/>
      <c r="C15" s="183"/>
      <c r="D15" s="183"/>
      <c r="E15" s="183"/>
      <c r="F15" s="195"/>
      <c r="G15" s="29" t="s">
        <v>18</v>
      </c>
      <c r="H15" s="30"/>
      <c r="I15" s="31">
        <f>SUM(I10:I13)</f>
        <v>1413</v>
      </c>
      <c r="J15" s="16"/>
      <c r="K15" s="17"/>
      <c r="L15" s="18"/>
      <c r="M15" s="18"/>
      <c r="N15" s="18"/>
      <c r="P15" s="25"/>
    </row>
    <row r="16" spans="2:14" ht="22.5" customHeight="1" thickBot="1">
      <c r="B16" s="184"/>
      <c r="C16" s="185"/>
      <c r="D16" s="185"/>
      <c r="E16" s="185"/>
      <c r="F16" s="196"/>
      <c r="G16" s="13"/>
      <c r="H16" s="15"/>
      <c r="I16" s="15"/>
      <c r="J16" s="32" t="s">
        <v>19</v>
      </c>
      <c r="K16" s="33">
        <f>SUM(K10:K13)</f>
        <v>29673</v>
      </c>
      <c r="L16" s="18"/>
      <c r="M16" s="18"/>
      <c r="N16" s="18"/>
    </row>
    <row r="17" spans="2:14" ht="12.75" customHeight="1">
      <c r="B17" s="159"/>
      <c r="C17" s="160"/>
      <c r="D17" s="160"/>
      <c r="E17" s="160"/>
      <c r="F17" s="161"/>
      <c r="G17" s="151"/>
      <c r="H17" s="151"/>
      <c r="I17" s="153" t="s">
        <v>20</v>
      </c>
      <c r="J17" s="154"/>
      <c r="K17" s="155"/>
      <c r="L17" s="18"/>
      <c r="M17" s="18"/>
      <c r="N17" s="18"/>
    </row>
    <row r="18" spans="2:14" ht="60" customHeight="1">
      <c r="B18" s="162"/>
      <c r="C18" s="163"/>
      <c r="D18" s="163"/>
      <c r="E18" s="163"/>
      <c r="F18" s="164"/>
      <c r="G18" s="152"/>
      <c r="H18" s="152"/>
      <c r="I18" s="156"/>
      <c r="J18" s="157"/>
      <c r="K18" s="158"/>
      <c r="L18" s="18"/>
      <c r="M18" s="18"/>
      <c r="N18" s="18"/>
    </row>
    <row r="19" spans="3:14" ht="12.75">
      <c r="C19" s="44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</row>
    <row r="20" spans="3:14" ht="12" customHeight="1">
      <c r="C20" s="44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</row>
    <row r="21" spans="3:14" ht="12.75">
      <c r="C21" s="44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</row>
    <row r="22" spans="3:14" ht="12.75">
      <c r="C22" s="44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</row>
    <row r="23" spans="3:14" ht="12.75">
      <c r="C23" s="44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</row>
    <row r="24" spans="3:14" ht="12.75">
      <c r="C24" s="44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</row>
    <row r="25" spans="3:14" ht="12.75">
      <c r="C25" s="44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</row>
    <row r="26" spans="3:14" ht="12.75">
      <c r="C26" s="44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</row>
    <row r="27" spans="3:14" ht="12.75">
      <c r="C27" s="44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</row>
    <row r="28" spans="3:14" ht="12.75">
      <c r="C28" s="44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</row>
    <row r="29" spans="3:14" ht="12.75">
      <c r="C29" s="44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</row>
    <row r="30" spans="3:14" ht="12.75">
      <c r="C30" s="44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</row>
    <row r="31" spans="3:14" ht="12.75">
      <c r="C31" s="44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</row>
    <row r="32" spans="3:14" ht="12.75">
      <c r="C32" s="44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</row>
    <row r="33" spans="3:14" ht="12.75">
      <c r="C33" s="44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</row>
    <row r="34" spans="3:14" ht="12.75">
      <c r="C34" s="44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</row>
    <row r="35" spans="3:14" ht="12.75">
      <c r="C35" s="44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</row>
    <row r="36" spans="3:14" ht="12.75">
      <c r="C36" s="44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</row>
    <row r="37" spans="3:14" ht="12.75">
      <c r="C37" s="44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</row>
    <row r="38" spans="3:14" ht="12.75">
      <c r="C38" s="44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</row>
  </sheetData>
  <sheetProtection/>
  <mergeCells count="9">
    <mergeCell ref="G17:G18"/>
    <mergeCell ref="I17:K18"/>
    <mergeCell ref="B17:F18"/>
    <mergeCell ref="H17:H18"/>
    <mergeCell ref="B3:G4"/>
    <mergeCell ref="I3:K7"/>
    <mergeCell ref="B14:E16"/>
    <mergeCell ref="B5:G7"/>
    <mergeCell ref="F15:F16"/>
  </mergeCells>
  <printOptions/>
  <pageMargins left="0.75" right="0.75" top="1" bottom="1" header="0.5" footer="0.5"/>
  <pageSetup horizontalDpi="300" verticalDpi="300" orientation="portrait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P38"/>
  <sheetViews>
    <sheetView zoomScalePageLayoutView="0" workbookViewId="0" topLeftCell="A4">
      <selection activeCell="D10" sqref="D10:D13"/>
    </sheetView>
  </sheetViews>
  <sheetFormatPr defaultColWidth="9.00390625" defaultRowHeight="12.75"/>
  <cols>
    <col min="1" max="1" width="1.75390625" style="0" customWidth="1"/>
    <col min="2" max="2" width="6.625" style="0" customWidth="1"/>
    <col min="3" max="3" width="32.625" style="42" bestFit="1" customWidth="1"/>
    <col min="4" max="4" width="11.875" style="37" customWidth="1"/>
    <col min="5" max="5" width="13.00390625" style="37" customWidth="1"/>
    <col min="6" max="6" width="12.375" style="0" customWidth="1"/>
    <col min="7" max="8" width="14.375" style="0" customWidth="1"/>
    <col min="9" max="9" width="14.75390625" style="0" customWidth="1"/>
    <col min="10" max="10" width="21.625" style="0" customWidth="1"/>
    <col min="11" max="11" width="22.00390625" style="0" customWidth="1"/>
    <col min="16" max="16" width="18.875" style="0" customWidth="1"/>
  </cols>
  <sheetData>
    <row r="2" spans="9:11" ht="12.75">
      <c r="I2" s="19"/>
      <c r="J2" s="19"/>
      <c r="K2" s="19"/>
    </row>
    <row r="3" spans="2:11" ht="15.75">
      <c r="B3" s="165" t="s">
        <v>0</v>
      </c>
      <c r="C3" s="166"/>
      <c r="D3" s="166"/>
      <c r="E3" s="166"/>
      <c r="F3" s="166"/>
      <c r="G3" s="167"/>
      <c r="H3" s="1"/>
      <c r="I3" s="171" t="s">
        <v>8</v>
      </c>
      <c r="J3" s="172"/>
      <c r="K3" s="173"/>
    </row>
    <row r="4" spans="2:11" ht="15.75">
      <c r="B4" s="168"/>
      <c r="C4" s="169"/>
      <c r="D4" s="169"/>
      <c r="E4" s="169"/>
      <c r="F4" s="169"/>
      <c r="G4" s="170"/>
      <c r="H4" s="20"/>
      <c r="I4" s="174"/>
      <c r="J4" s="175"/>
      <c r="K4" s="176"/>
    </row>
    <row r="5" spans="2:11" ht="15.75">
      <c r="B5" s="186" t="s">
        <v>23</v>
      </c>
      <c r="C5" s="187"/>
      <c r="D5" s="187"/>
      <c r="E5" s="187"/>
      <c r="F5" s="187"/>
      <c r="G5" s="188"/>
      <c r="H5" s="20"/>
      <c r="I5" s="174"/>
      <c r="J5" s="175"/>
      <c r="K5" s="176"/>
    </row>
    <row r="6" spans="2:11" ht="15.75">
      <c r="B6" s="189"/>
      <c r="C6" s="190"/>
      <c r="D6" s="190"/>
      <c r="E6" s="190"/>
      <c r="F6" s="190"/>
      <c r="G6" s="191"/>
      <c r="H6" s="20"/>
      <c r="I6" s="174"/>
      <c r="J6" s="175"/>
      <c r="K6" s="176"/>
    </row>
    <row r="7" spans="2:11" ht="27.75" customHeight="1" thickBot="1">
      <c r="B7" s="192"/>
      <c r="C7" s="193"/>
      <c r="D7" s="193"/>
      <c r="E7" s="193"/>
      <c r="F7" s="193"/>
      <c r="G7" s="194"/>
      <c r="H7" s="21"/>
      <c r="I7" s="177"/>
      <c r="J7" s="178"/>
      <c r="K7" s="179"/>
    </row>
    <row r="8" spans="2:11" ht="13.5" thickBot="1">
      <c r="B8" s="2"/>
      <c r="C8" s="43"/>
      <c r="D8" s="6"/>
      <c r="E8" s="6" t="s">
        <v>3</v>
      </c>
      <c r="F8" s="7" t="s">
        <v>4</v>
      </c>
      <c r="G8" s="8" t="s">
        <v>9</v>
      </c>
      <c r="H8" s="22" t="s">
        <v>22</v>
      </c>
      <c r="I8" s="6" t="s">
        <v>5</v>
      </c>
      <c r="J8" s="7" t="s">
        <v>10</v>
      </c>
      <c r="K8" s="8" t="s">
        <v>11</v>
      </c>
    </row>
    <row r="9" spans="2:15" ht="105.75" customHeight="1" thickBot="1">
      <c r="B9" s="26" t="s">
        <v>12</v>
      </c>
      <c r="C9" s="26" t="s">
        <v>13</v>
      </c>
      <c r="D9" s="3" t="s">
        <v>21</v>
      </c>
      <c r="E9" s="3" t="s">
        <v>6</v>
      </c>
      <c r="F9" s="4" t="s">
        <v>1</v>
      </c>
      <c r="G9" s="4" t="s">
        <v>14</v>
      </c>
      <c r="H9" s="4" t="s">
        <v>2</v>
      </c>
      <c r="I9" s="4" t="s">
        <v>15</v>
      </c>
      <c r="J9" s="9" t="s">
        <v>16</v>
      </c>
      <c r="K9" s="5" t="s">
        <v>17</v>
      </c>
      <c r="L9" s="18"/>
      <c r="M9" s="18"/>
      <c r="N9" s="18"/>
      <c r="O9" s="23"/>
    </row>
    <row r="10" spans="2:16" ht="30" customHeight="1" thickBot="1">
      <c r="B10" s="10">
        <v>1</v>
      </c>
      <c r="C10" s="46" t="s">
        <v>57</v>
      </c>
      <c r="D10" s="45" t="s">
        <v>51</v>
      </c>
      <c r="E10" s="38">
        <v>1600</v>
      </c>
      <c r="F10" s="15">
        <v>4.2</v>
      </c>
      <c r="G10" s="15">
        <f>ROUND(E10*F10,2)</f>
        <v>6720</v>
      </c>
      <c r="H10" s="36">
        <v>0.08</v>
      </c>
      <c r="I10" s="15">
        <f>ROUND(G10*H10,2)</f>
        <v>537.6</v>
      </c>
      <c r="J10" s="15">
        <f>ROUND(K10/E10,2)</f>
        <v>4.54</v>
      </c>
      <c r="K10" s="15">
        <f>ROUND(SUM(G10,I10),2)</f>
        <v>7257.6</v>
      </c>
      <c r="L10" s="34"/>
      <c r="M10" s="18"/>
      <c r="N10" s="18"/>
      <c r="O10" s="23"/>
      <c r="P10" s="25"/>
    </row>
    <row r="11" spans="2:16" ht="30" customHeight="1" thickBot="1">
      <c r="B11" s="10">
        <v>2</v>
      </c>
      <c r="C11" s="47" t="s">
        <v>58</v>
      </c>
      <c r="D11" s="45" t="s">
        <v>51</v>
      </c>
      <c r="E11" s="49">
        <v>1500</v>
      </c>
      <c r="F11" s="11">
        <v>4.2</v>
      </c>
      <c r="G11" s="11">
        <f>ROUND(E11*F11,2)</f>
        <v>6300</v>
      </c>
      <c r="H11" s="24">
        <v>0.05</v>
      </c>
      <c r="I11" s="11">
        <f>ROUND(G11*H11,2)</f>
        <v>315</v>
      </c>
      <c r="J11" s="11">
        <f>ROUND(K11/E11,2)</f>
        <v>4.41</v>
      </c>
      <c r="K11" s="35">
        <f>ROUND(SUM(G11,I11),2)</f>
        <v>6615</v>
      </c>
      <c r="L11" s="18"/>
      <c r="M11" s="18"/>
      <c r="N11" s="18"/>
      <c r="O11" s="23"/>
      <c r="P11" s="25"/>
    </row>
    <row r="12" spans="2:16" ht="30" customHeight="1" thickBot="1">
      <c r="B12" s="10">
        <v>3</v>
      </c>
      <c r="C12" s="47" t="s">
        <v>59</v>
      </c>
      <c r="D12" s="45" t="s">
        <v>51</v>
      </c>
      <c r="E12" s="49">
        <v>300</v>
      </c>
      <c r="F12" s="11">
        <v>2.8</v>
      </c>
      <c r="G12" s="11">
        <f>ROUND(E12*F12,2)</f>
        <v>840</v>
      </c>
      <c r="H12" s="24">
        <v>0.08</v>
      </c>
      <c r="I12" s="11">
        <f>ROUND(G12*H12,2)</f>
        <v>67.2</v>
      </c>
      <c r="J12" s="11">
        <f>ROUND(K12/E12,2)</f>
        <v>3.02</v>
      </c>
      <c r="K12" s="12">
        <f>ROUND(SUM(G12,I12),2)</f>
        <v>907.2</v>
      </c>
      <c r="L12" s="18"/>
      <c r="M12" s="18"/>
      <c r="N12" s="18"/>
      <c r="O12" s="23"/>
      <c r="P12" s="25"/>
    </row>
    <row r="13" spans="2:16" ht="30" customHeight="1" thickBot="1">
      <c r="B13" s="10">
        <v>4</v>
      </c>
      <c r="C13" s="47" t="s">
        <v>60</v>
      </c>
      <c r="D13" s="45" t="s">
        <v>51</v>
      </c>
      <c r="E13" s="49">
        <v>150</v>
      </c>
      <c r="F13" s="11">
        <v>7.8</v>
      </c>
      <c r="G13" s="11">
        <f>ROUND(E13*F13,2)</f>
        <v>1170</v>
      </c>
      <c r="H13" s="24">
        <v>0.08</v>
      </c>
      <c r="I13" s="11">
        <f>ROUND(G13*H13,2)</f>
        <v>93.6</v>
      </c>
      <c r="J13" s="11">
        <f>ROUND(K13/E13,2)</f>
        <v>8.42</v>
      </c>
      <c r="K13" s="12">
        <f>ROUND(SUM(G13,I13),2)</f>
        <v>1263.6</v>
      </c>
      <c r="L13" s="18"/>
      <c r="M13" s="18"/>
      <c r="N13" s="18"/>
      <c r="O13" s="23"/>
      <c r="P13" s="25"/>
    </row>
    <row r="14" spans="2:16" ht="24" customHeight="1" thickBot="1">
      <c r="B14" s="180"/>
      <c r="C14" s="181"/>
      <c r="D14" s="181"/>
      <c r="E14" s="181"/>
      <c r="F14" s="27" t="s">
        <v>7</v>
      </c>
      <c r="G14" s="27">
        <f>SUM(G10:G13)</f>
        <v>15030</v>
      </c>
      <c r="H14" s="28"/>
      <c r="I14" s="14"/>
      <c r="J14" s="15"/>
      <c r="K14" s="15"/>
      <c r="L14" s="18"/>
      <c r="M14" s="18"/>
      <c r="N14" s="18"/>
      <c r="P14" s="25"/>
    </row>
    <row r="15" spans="2:16" ht="19.5" customHeight="1" thickBot="1">
      <c r="B15" s="182"/>
      <c r="C15" s="183"/>
      <c r="D15" s="183"/>
      <c r="E15" s="183"/>
      <c r="F15" s="195"/>
      <c r="G15" s="29" t="s">
        <v>18</v>
      </c>
      <c r="H15" s="30"/>
      <c r="I15" s="31">
        <f>SUM(I10:I13)</f>
        <v>1013.4000000000001</v>
      </c>
      <c r="J15" s="16"/>
      <c r="K15" s="17"/>
      <c r="L15" s="18"/>
      <c r="M15" s="18"/>
      <c r="N15" s="18"/>
      <c r="P15" s="25"/>
    </row>
    <row r="16" spans="2:14" ht="22.5" customHeight="1" thickBot="1">
      <c r="B16" s="184"/>
      <c r="C16" s="185"/>
      <c r="D16" s="185"/>
      <c r="E16" s="185"/>
      <c r="F16" s="196"/>
      <c r="G16" s="13"/>
      <c r="H16" s="15"/>
      <c r="I16" s="15"/>
      <c r="J16" s="32" t="s">
        <v>19</v>
      </c>
      <c r="K16" s="33">
        <f>SUM(K10:K13)</f>
        <v>16043.400000000001</v>
      </c>
      <c r="L16" s="18"/>
      <c r="M16" s="18"/>
      <c r="N16" s="18"/>
    </row>
    <row r="17" spans="2:14" ht="12.75" customHeight="1">
      <c r="B17" s="159"/>
      <c r="C17" s="160"/>
      <c r="D17" s="160"/>
      <c r="E17" s="160"/>
      <c r="F17" s="161"/>
      <c r="G17" s="151"/>
      <c r="H17" s="151"/>
      <c r="I17" s="153" t="s">
        <v>20</v>
      </c>
      <c r="J17" s="154"/>
      <c r="K17" s="155"/>
      <c r="L17" s="18"/>
      <c r="M17" s="18"/>
      <c r="N17" s="18"/>
    </row>
    <row r="18" spans="2:14" ht="60" customHeight="1">
      <c r="B18" s="162"/>
      <c r="C18" s="163"/>
      <c r="D18" s="163"/>
      <c r="E18" s="163"/>
      <c r="F18" s="164"/>
      <c r="G18" s="152"/>
      <c r="H18" s="152"/>
      <c r="I18" s="156"/>
      <c r="J18" s="157"/>
      <c r="K18" s="158"/>
      <c r="L18" s="18"/>
      <c r="M18" s="18"/>
      <c r="N18" s="18"/>
    </row>
    <row r="19" spans="3:14" ht="12.75">
      <c r="C19" s="44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</row>
    <row r="20" spans="3:14" ht="12" customHeight="1">
      <c r="C20" s="44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</row>
    <row r="21" spans="3:14" ht="12.75">
      <c r="C21" s="44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</row>
    <row r="22" spans="3:14" ht="12.75">
      <c r="C22" s="44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</row>
    <row r="23" spans="3:14" ht="12.75">
      <c r="C23" s="44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</row>
    <row r="24" spans="3:14" ht="12.75">
      <c r="C24" s="44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</row>
    <row r="25" spans="3:14" ht="12.75">
      <c r="C25" s="44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</row>
    <row r="26" spans="3:14" ht="12.75">
      <c r="C26" s="44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</row>
    <row r="27" spans="3:14" ht="12.75">
      <c r="C27" s="44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</row>
    <row r="28" spans="3:14" ht="12.75">
      <c r="C28" s="44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</row>
    <row r="29" spans="3:14" ht="12.75">
      <c r="C29" s="44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</row>
    <row r="30" spans="3:14" ht="12.75">
      <c r="C30" s="44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</row>
    <row r="31" spans="3:14" ht="12.75">
      <c r="C31" s="44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</row>
    <row r="32" spans="3:14" ht="12.75">
      <c r="C32" s="44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</row>
    <row r="33" spans="3:14" ht="12.75">
      <c r="C33" s="44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</row>
    <row r="34" spans="3:14" ht="12.75">
      <c r="C34" s="44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</row>
    <row r="35" spans="3:14" ht="12.75">
      <c r="C35" s="44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</row>
    <row r="36" spans="3:14" ht="12.75">
      <c r="C36" s="44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</row>
    <row r="37" spans="3:14" ht="12.75">
      <c r="C37" s="44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</row>
    <row r="38" spans="3:14" ht="12.75">
      <c r="C38" s="44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</row>
  </sheetData>
  <sheetProtection/>
  <mergeCells count="9">
    <mergeCell ref="B3:G4"/>
    <mergeCell ref="I3:K7"/>
    <mergeCell ref="B14:E16"/>
    <mergeCell ref="B5:G7"/>
    <mergeCell ref="F15:F16"/>
    <mergeCell ref="G17:G18"/>
    <mergeCell ref="I17:K18"/>
    <mergeCell ref="B17:F18"/>
    <mergeCell ref="H17:H18"/>
  </mergeCells>
  <printOptions/>
  <pageMargins left="0.75" right="0.75" top="1" bottom="1" header="0.5" footer="0.5"/>
  <pageSetup horizontalDpi="300" verticalDpi="300" orientation="portrait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P61"/>
  <sheetViews>
    <sheetView zoomScalePageLayoutView="0" workbookViewId="0" topLeftCell="A19">
      <selection activeCell="C10" sqref="C10:D36"/>
    </sheetView>
  </sheetViews>
  <sheetFormatPr defaultColWidth="9.00390625" defaultRowHeight="12.75"/>
  <cols>
    <col min="1" max="1" width="1.75390625" style="0" customWidth="1"/>
    <col min="2" max="2" width="6.625" style="0" customWidth="1"/>
    <col min="3" max="3" width="32.625" style="42" bestFit="1" customWidth="1"/>
    <col min="4" max="4" width="11.875" style="37" customWidth="1"/>
    <col min="5" max="5" width="13.00390625" style="37" customWidth="1"/>
    <col min="6" max="6" width="12.375" style="0" customWidth="1"/>
    <col min="7" max="8" width="14.375" style="0" customWidth="1"/>
    <col min="9" max="9" width="14.75390625" style="0" customWidth="1"/>
    <col min="10" max="10" width="21.625" style="0" customWidth="1"/>
    <col min="11" max="11" width="22.00390625" style="0" customWidth="1"/>
    <col min="16" max="16" width="18.875" style="0" customWidth="1"/>
  </cols>
  <sheetData>
    <row r="2" spans="9:11" ht="12.75">
      <c r="I2" s="19"/>
      <c r="J2" s="19"/>
      <c r="K2" s="19"/>
    </row>
    <row r="3" spans="2:11" ht="15.75">
      <c r="B3" s="165" t="s">
        <v>0</v>
      </c>
      <c r="C3" s="166"/>
      <c r="D3" s="166"/>
      <c r="E3" s="166"/>
      <c r="F3" s="166"/>
      <c r="G3" s="167"/>
      <c r="H3" s="1"/>
      <c r="I3" s="171" t="s">
        <v>8</v>
      </c>
      <c r="J3" s="172"/>
      <c r="K3" s="173"/>
    </row>
    <row r="4" spans="2:11" ht="15.75">
      <c r="B4" s="168"/>
      <c r="C4" s="169"/>
      <c r="D4" s="169"/>
      <c r="E4" s="169"/>
      <c r="F4" s="169"/>
      <c r="G4" s="170"/>
      <c r="H4" s="20"/>
      <c r="I4" s="174"/>
      <c r="J4" s="175"/>
      <c r="K4" s="176"/>
    </row>
    <row r="5" spans="2:11" ht="15.75">
      <c r="B5" s="186" t="s">
        <v>23</v>
      </c>
      <c r="C5" s="187"/>
      <c r="D5" s="187"/>
      <c r="E5" s="187"/>
      <c r="F5" s="187"/>
      <c r="G5" s="188"/>
      <c r="H5" s="20"/>
      <c r="I5" s="174"/>
      <c r="J5" s="175"/>
      <c r="K5" s="176"/>
    </row>
    <row r="6" spans="2:11" ht="15.75">
      <c r="B6" s="189"/>
      <c r="C6" s="190"/>
      <c r="D6" s="190"/>
      <c r="E6" s="190"/>
      <c r="F6" s="190"/>
      <c r="G6" s="191"/>
      <c r="H6" s="20"/>
      <c r="I6" s="174"/>
      <c r="J6" s="175"/>
      <c r="K6" s="176"/>
    </row>
    <row r="7" spans="2:11" ht="27.75" customHeight="1" thickBot="1">
      <c r="B7" s="192"/>
      <c r="C7" s="193"/>
      <c r="D7" s="193"/>
      <c r="E7" s="193"/>
      <c r="F7" s="193"/>
      <c r="G7" s="194"/>
      <c r="H7" s="21"/>
      <c r="I7" s="177"/>
      <c r="J7" s="178"/>
      <c r="K7" s="179"/>
    </row>
    <row r="8" spans="2:11" ht="13.5" thickBot="1">
      <c r="B8" s="2"/>
      <c r="C8" s="43"/>
      <c r="D8" s="6"/>
      <c r="E8" s="6" t="s">
        <v>3</v>
      </c>
      <c r="F8" s="7" t="s">
        <v>4</v>
      </c>
      <c r="G8" s="8" t="s">
        <v>9</v>
      </c>
      <c r="H8" s="22" t="s">
        <v>22</v>
      </c>
      <c r="I8" s="6" t="s">
        <v>5</v>
      </c>
      <c r="J8" s="7" t="s">
        <v>10</v>
      </c>
      <c r="K8" s="8" t="s">
        <v>11</v>
      </c>
    </row>
    <row r="9" spans="2:15" ht="105.75" customHeight="1" thickBot="1">
      <c r="B9" s="26" t="s">
        <v>12</v>
      </c>
      <c r="C9" s="26" t="s">
        <v>13</v>
      </c>
      <c r="D9" s="3" t="s">
        <v>21</v>
      </c>
      <c r="E9" s="3" t="s">
        <v>6</v>
      </c>
      <c r="F9" s="4" t="s">
        <v>1</v>
      </c>
      <c r="G9" s="4" t="s">
        <v>14</v>
      </c>
      <c r="H9" s="4" t="s">
        <v>2</v>
      </c>
      <c r="I9" s="4" t="s">
        <v>15</v>
      </c>
      <c r="J9" s="9" t="s">
        <v>16</v>
      </c>
      <c r="K9" s="5" t="s">
        <v>17</v>
      </c>
      <c r="L9" s="18"/>
      <c r="M9" s="18"/>
      <c r="N9" s="18"/>
      <c r="O9" s="23"/>
    </row>
    <row r="10" spans="2:16" ht="30" customHeight="1" thickBot="1">
      <c r="B10" s="10">
        <v>1</v>
      </c>
      <c r="C10" s="46" t="s">
        <v>24</v>
      </c>
      <c r="D10" s="45" t="s">
        <v>51</v>
      </c>
      <c r="E10" s="38">
        <v>30</v>
      </c>
      <c r="F10" s="51">
        <v>8.6</v>
      </c>
      <c r="G10" s="15">
        <f aca="true" t="shared" si="0" ref="G10:G36">ROUND(E10*F10,2)</f>
        <v>258</v>
      </c>
      <c r="H10" s="36">
        <v>0.23</v>
      </c>
      <c r="I10" s="15">
        <f aca="true" t="shared" si="1" ref="I10:I36">ROUND(G10*H10,2)</f>
        <v>59.34</v>
      </c>
      <c r="J10" s="15">
        <f aca="true" t="shared" si="2" ref="J10:J36">ROUND(K10/E10,2)</f>
        <v>10.58</v>
      </c>
      <c r="K10" s="15">
        <f aca="true" t="shared" si="3" ref="K10:K36">ROUND(SUM(G10,I10),2)</f>
        <v>317.34</v>
      </c>
      <c r="L10" s="34"/>
      <c r="M10" s="18"/>
      <c r="N10" s="18"/>
      <c r="O10" s="23"/>
      <c r="P10" s="25"/>
    </row>
    <row r="11" spans="2:16" ht="30" customHeight="1" thickBot="1">
      <c r="B11" s="10">
        <v>2</v>
      </c>
      <c r="C11" s="47" t="s">
        <v>25</v>
      </c>
      <c r="D11" s="45" t="s">
        <v>51</v>
      </c>
      <c r="E11" s="39">
        <v>30</v>
      </c>
      <c r="F11" s="52">
        <v>8.2</v>
      </c>
      <c r="G11" s="11">
        <f t="shared" si="0"/>
        <v>246</v>
      </c>
      <c r="H11" s="24">
        <v>0.08</v>
      </c>
      <c r="I11" s="11">
        <f t="shared" si="1"/>
        <v>19.68</v>
      </c>
      <c r="J11" s="11">
        <f t="shared" si="2"/>
        <v>8.86</v>
      </c>
      <c r="K11" s="35">
        <f t="shared" si="3"/>
        <v>265.68</v>
      </c>
      <c r="L11" s="18"/>
      <c r="M11" s="18"/>
      <c r="N11" s="18"/>
      <c r="O11" s="23"/>
      <c r="P11" s="25"/>
    </row>
    <row r="12" spans="2:16" ht="30" customHeight="1" thickBot="1">
      <c r="B12" s="10">
        <v>3</v>
      </c>
      <c r="C12" s="47" t="s">
        <v>26</v>
      </c>
      <c r="D12" s="45" t="s">
        <v>51</v>
      </c>
      <c r="E12" s="39">
        <v>35</v>
      </c>
      <c r="F12" s="52">
        <v>9</v>
      </c>
      <c r="G12" s="11">
        <f t="shared" si="0"/>
        <v>315</v>
      </c>
      <c r="H12" s="24">
        <v>0.08</v>
      </c>
      <c r="I12" s="11">
        <f t="shared" si="1"/>
        <v>25.2</v>
      </c>
      <c r="J12" s="11">
        <f t="shared" si="2"/>
        <v>9.72</v>
      </c>
      <c r="K12" s="12">
        <f t="shared" si="3"/>
        <v>340.2</v>
      </c>
      <c r="L12" s="18"/>
      <c r="M12" s="18"/>
      <c r="N12" s="18"/>
      <c r="O12" s="23"/>
      <c r="P12" s="25"/>
    </row>
    <row r="13" spans="2:16" ht="30" customHeight="1" thickBot="1">
      <c r="B13" s="10">
        <v>4</v>
      </c>
      <c r="C13" s="47" t="s">
        <v>27</v>
      </c>
      <c r="D13" s="45" t="s">
        <v>51</v>
      </c>
      <c r="E13" s="39">
        <v>30</v>
      </c>
      <c r="F13" s="52">
        <v>10</v>
      </c>
      <c r="G13" s="11">
        <f t="shared" si="0"/>
        <v>300</v>
      </c>
      <c r="H13" s="24">
        <v>0.23</v>
      </c>
      <c r="I13" s="11">
        <f t="shared" si="1"/>
        <v>69</v>
      </c>
      <c r="J13" s="11">
        <f t="shared" si="2"/>
        <v>12.3</v>
      </c>
      <c r="K13" s="12">
        <f t="shared" si="3"/>
        <v>369</v>
      </c>
      <c r="L13" s="18"/>
      <c r="M13" s="18"/>
      <c r="N13" s="18"/>
      <c r="O13" s="23"/>
      <c r="P13" s="25"/>
    </row>
    <row r="14" spans="2:16" ht="30" customHeight="1" thickBot="1">
      <c r="B14" s="10">
        <v>5</v>
      </c>
      <c r="C14" s="47" t="s">
        <v>28</v>
      </c>
      <c r="D14" s="45" t="s">
        <v>51</v>
      </c>
      <c r="E14" s="39">
        <v>35</v>
      </c>
      <c r="F14" s="52">
        <v>12</v>
      </c>
      <c r="G14" s="11">
        <f t="shared" si="0"/>
        <v>420</v>
      </c>
      <c r="H14" s="24">
        <v>0.08</v>
      </c>
      <c r="I14" s="11">
        <f t="shared" si="1"/>
        <v>33.6</v>
      </c>
      <c r="J14" s="11">
        <f t="shared" si="2"/>
        <v>12.96</v>
      </c>
      <c r="K14" s="12">
        <f t="shared" si="3"/>
        <v>453.6</v>
      </c>
      <c r="L14" s="18"/>
      <c r="M14" s="18"/>
      <c r="N14" s="18"/>
      <c r="O14" s="23"/>
      <c r="P14" s="25"/>
    </row>
    <row r="15" spans="2:16" ht="30" customHeight="1" thickBot="1">
      <c r="B15" s="10">
        <v>6</v>
      </c>
      <c r="C15" s="47" t="s">
        <v>29</v>
      </c>
      <c r="D15" s="45" t="s">
        <v>51</v>
      </c>
      <c r="E15" s="39">
        <v>35</v>
      </c>
      <c r="F15" s="52">
        <v>9.7</v>
      </c>
      <c r="G15" s="11">
        <f t="shared" si="0"/>
        <v>339.5</v>
      </c>
      <c r="H15" s="24">
        <v>0.08</v>
      </c>
      <c r="I15" s="11">
        <f t="shared" si="1"/>
        <v>27.16</v>
      </c>
      <c r="J15" s="11">
        <f t="shared" si="2"/>
        <v>10.48</v>
      </c>
      <c r="K15" s="12">
        <f t="shared" si="3"/>
        <v>366.66</v>
      </c>
      <c r="L15" s="18"/>
      <c r="M15" s="18"/>
      <c r="N15" s="18"/>
      <c r="O15" s="23"/>
      <c r="P15" s="25"/>
    </row>
    <row r="16" spans="2:16" ht="30" customHeight="1" thickBot="1">
      <c r="B16" s="10">
        <v>7</v>
      </c>
      <c r="C16" s="47" t="s">
        <v>30</v>
      </c>
      <c r="D16" s="40" t="s">
        <v>52</v>
      </c>
      <c r="E16" s="39">
        <v>400</v>
      </c>
      <c r="F16" s="52">
        <v>2.9</v>
      </c>
      <c r="G16" s="11">
        <f t="shared" si="0"/>
        <v>1160</v>
      </c>
      <c r="H16" s="24">
        <v>0.23</v>
      </c>
      <c r="I16" s="11">
        <f t="shared" si="1"/>
        <v>266.8</v>
      </c>
      <c r="J16" s="11">
        <f t="shared" si="2"/>
        <v>3.57</v>
      </c>
      <c r="K16" s="12">
        <f t="shared" si="3"/>
        <v>1426.8</v>
      </c>
      <c r="L16" s="18"/>
      <c r="M16" s="18"/>
      <c r="N16" s="18"/>
      <c r="O16" s="23"/>
      <c r="P16" s="25"/>
    </row>
    <row r="17" spans="2:16" ht="30" customHeight="1" thickBot="1">
      <c r="B17" s="10">
        <v>8</v>
      </c>
      <c r="C17" s="47" t="s">
        <v>31</v>
      </c>
      <c r="D17" s="40" t="s">
        <v>52</v>
      </c>
      <c r="E17" s="39">
        <v>190</v>
      </c>
      <c r="F17" s="52">
        <v>1.8</v>
      </c>
      <c r="G17" s="11">
        <f t="shared" si="0"/>
        <v>342</v>
      </c>
      <c r="H17" s="24">
        <v>0.23</v>
      </c>
      <c r="I17" s="11">
        <f t="shared" si="1"/>
        <v>78.66</v>
      </c>
      <c r="J17" s="11">
        <f t="shared" si="2"/>
        <v>2.21</v>
      </c>
      <c r="K17" s="12">
        <f t="shared" si="3"/>
        <v>420.66</v>
      </c>
      <c r="L17" s="18"/>
      <c r="M17" s="18"/>
      <c r="N17" s="18"/>
      <c r="O17" s="23"/>
      <c r="P17" s="25"/>
    </row>
    <row r="18" spans="2:16" ht="30" customHeight="1" thickBot="1">
      <c r="B18" s="10">
        <v>9</v>
      </c>
      <c r="C18" s="47" t="s">
        <v>32</v>
      </c>
      <c r="D18" s="45" t="s">
        <v>51</v>
      </c>
      <c r="E18" s="39">
        <v>60</v>
      </c>
      <c r="F18" s="52">
        <v>17</v>
      </c>
      <c r="G18" s="11">
        <f t="shared" si="0"/>
        <v>1020</v>
      </c>
      <c r="H18" s="24">
        <v>0.23</v>
      </c>
      <c r="I18" s="11">
        <f t="shared" si="1"/>
        <v>234.6</v>
      </c>
      <c r="J18" s="11">
        <f t="shared" si="2"/>
        <v>20.91</v>
      </c>
      <c r="K18" s="12">
        <f t="shared" si="3"/>
        <v>1254.6</v>
      </c>
      <c r="L18" s="18"/>
      <c r="M18" s="18"/>
      <c r="N18" s="18"/>
      <c r="O18" s="23"/>
      <c r="P18" s="25"/>
    </row>
    <row r="19" spans="2:16" ht="30" customHeight="1" thickBot="1">
      <c r="B19" s="10">
        <v>10</v>
      </c>
      <c r="C19" s="48" t="s">
        <v>33</v>
      </c>
      <c r="D19" s="41" t="s">
        <v>52</v>
      </c>
      <c r="E19" s="39">
        <v>700</v>
      </c>
      <c r="F19" s="52">
        <v>2</v>
      </c>
      <c r="G19" s="11">
        <f t="shared" si="0"/>
        <v>1400</v>
      </c>
      <c r="H19" s="24">
        <v>0.08</v>
      </c>
      <c r="I19" s="11">
        <f t="shared" si="1"/>
        <v>112</v>
      </c>
      <c r="J19" s="11">
        <f t="shared" si="2"/>
        <v>2.16</v>
      </c>
      <c r="K19" s="12">
        <f t="shared" si="3"/>
        <v>1512</v>
      </c>
      <c r="L19" s="18"/>
      <c r="M19" s="18"/>
      <c r="N19" s="18"/>
      <c r="O19" s="23"/>
      <c r="P19" s="25"/>
    </row>
    <row r="20" spans="2:16" ht="30" customHeight="1" thickBot="1">
      <c r="B20" s="10">
        <v>11</v>
      </c>
      <c r="C20" s="47" t="s">
        <v>34</v>
      </c>
      <c r="D20" s="45" t="s">
        <v>51</v>
      </c>
      <c r="E20" s="39">
        <v>600</v>
      </c>
      <c r="F20" s="52">
        <v>3.51</v>
      </c>
      <c r="G20" s="11">
        <f t="shared" si="0"/>
        <v>2106</v>
      </c>
      <c r="H20" s="24">
        <v>0.08</v>
      </c>
      <c r="I20" s="11">
        <f t="shared" si="1"/>
        <v>168.48</v>
      </c>
      <c r="J20" s="11">
        <f t="shared" si="2"/>
        <v>3.79</v>
      </c>
      <c r="K20" s="12">
        <f t="shared" si="3"/>
        <v>2274.48</v>
      </c>
      <c r="L20" s="18"/>
      <c r="M20" s="18"/>
      <c r="N20" s="18"/>
      <c r="O20" s="23"/>
      <c r="P20" s="25"/>
    </row>
    <row r="21" spans="2:16" ht="30" customHeight="1" thickBot="1">
      <c r="B21" s="10">
        <v>12</v>
      </c>
      <c r="C21" s="47" t="s">
        <v>35</v>
      </c>
      <c r="D21" s="45" t="s">
        <v>51</v>
      </c>
      <c r="E21" s="39">
        <v>800</v>
      </c>
      <c r="F21" s="52">
        <v>4.4</v>
      </c>
      <c r="G21" s="11">
        <f t="shared" si="0"/>
        <v>3520</v>
      </c>
      <c r="H21" s="24">
        <v>0.08</v>
      </c>
      <c r="I21" s="11">
        <f t="shared" si="1"/>
        <v>281.6</v>
      </c>
      <c r="J21" s="11">
        <f t="shared" si="2"/>
        <v>4.75</v>
      </c>
      <c r="K21" s="12">
        <f t="shared" si="3"/>
        <v>3801.6</v>
      </c>
      <c r="L21" s="18"/>
      <c r="M21" s="18"/>
      <c r="N21" s="18"/>
      <c r="O21" s="23"/>
      <c r="P21" s="25"/>
    </row>
    <row r="22" spans="2:16" ht="30" customHeight="1" thickBot="1">
      <c r="B22" s="10">
        <v>13</v>
      </c>
      <c r="C22" s="47" t="s">
        <v>36</v>
      </c>
      <c r="D22" s="45" t="s">
        <v>51</v>
      </c>
      <c r="E22" s="39">
        <v>1000</v>
      </c>
      <c r="F22" s="52">
        <v>0.75</v>
      </c>
      <c r="G22" s="11">
        <f t="shared" si="0"/>
        <v>750</v>
      </c>
      <c r="H22" s="24">
        <v>0.23</v>
      </c>
      <c r="I22" s="11">
        <f t="shared" si="1"/>
        <v>172.5</v>
      </c>
      <c r="J22" s="11">
        <f t="shared" si="2"/>
        <v>0.92</v>
      </c>
      <c r="K22" s="12">
        <f t="shared" si="3"/>
        <v>922.5</v>
      </c>
      <c r="L22" s="18"/>
      <c r="M22" s="18"/>
      <c r="N22" s="18"/>
      <c r="O22" s="23"/>
      <c r="P22" s="25"/>
    </row>
    <row r="23" spans="2:16" ht="30" customHeight="1" thickBot="1">
      <c r="B23" s="10">
        <v>14</v>
      </c>
      <c r="C23" s="47" t="s">
        <v>37</v>
      </c>
      <c r="D23" s="45" t="s">
        <v>51</v>
      </c>
      <c r="E23" s="39">
        <v>30</v>
      </c>
      <c r="F23" s="52">
        <v>17</v>
      </c>
      <c r="G23" s="11">
        <f t="shared" si="0"/>
        <v>510</v>
      </c>
      <c r="H23" s="24">
        <v>0.23</v>
      </c>
      <c r="I23" s="11">
        <f t="shared" si="1"/>
        <v>117.3</v>
      </c>
      <c r="J23" s="11">
        <f t="shared" si="2"/>
        <v>20.91</v>
      </c>
      <c r="K23" s="12">
        <f t="shared" si="3"/>
        <v>627.3</v>
      </c>
      <c r="L23" s="18"/>
      <c r="M23" s="18"/>
      <c r="N23" s="18"/>
      <c r="O23" s="23"/>
      <c r="P23" s="25"/>
    </row>
    <row r="24" spans="2:16" ht="30" customHeight="1" thickBot="1">
      <c r="B24" s="10">
        <v>15</v>
      </c>
      <c r="C24" s="47" t="s">
        <v>38</v>
      </c>
      <c r="D24" s="45" t="s">
        <v>51</v>
      </c>
      <c r="E24" s="39">
        <v>100</v>
      </c>
      <c r="F24" s="52">
        <v>15</v>
      </c>
      <c r="G24" s="11">
        <f t="shared" si="0"/>
        <v>1500</v>
      </c>
      <c r="H24" s="24">
        <v>0.08</v>
      </c>
      <c r="I24" s="11">
        <f t="shared" si="1"/>
        <v>120</v>
      </c>
      <c r="J24" s="11">
        <f t="shared" si="2"/>
        <v>16.2</v>
      </c>
      <c r="K24" s="12">
        <f t="shared" si="3"/>
        <v>1620</v>
      </c>
      <c r="L24" s="18"/>
      <c r="M24" s="18"/>
      <c r="N24" s="18"/>
      <c r="O24" s="23"/>
      <c r="P24" s="25"/>
    </row>
    <row r="25" spans="2:16" ht="30" customHeight="1" thickBot="1">
      <c r="B25" s="10">
        <v>16</v>
      </c>
      <c r="C25" s="47" t="s">
        <v>49</v>
      </c>
      <c r="D25" s="45" t="s">
        <v>51</v>
      </c>
      <c r="E25" s="39">
        <v>15</v>
      </c>
      <c r="F25" s="52">
        <v>9.1</v>
      </c>
      <c r="G25" s="11">
        <f>ROUND(E25*F25,2)</f>
        <v>136.5</v>
      </c>
      <c r="H25" s="24">
        <v>0.23</v>
      </c>
      <c r="I25" s="11">
        <f>ROUND(G25*H25,2)</f>
        <v>31.4</v>
      </c>
      <c r="J25" s="11">
        <f>ROUND(K25/E25,2)</f>
        <v>11.19</v>
      </c>
      <c r="K25" s="12">
        <f>ROUND(SUM(G25,I25),2)</f>
        <v>167.9</v>
      </c>
      <c r="L25" s="18"/>
      <c r="M25" s="18"/>
      <c r="N25" s="18"/>
      <c r="O25" s="23"/>
      <c r="P25" s="25"/>
    </row>
    <row r="26" spans="2:16" ht="30" customHeight="1" thickBot="1">
      <c r="B26" s="10">
        <v>17</v>
      </c>
      <c r="C26" s="47" t="s">
        <v>50</v>
      </c>
      <c r="D26" s="45" t="s">
        <v>51</v>
      </c>
      <c r="E26" s="39">
        <v>15</v>
      </c>
      <c r="F26" s="52">
        <v>9.1</v>
      </c>
      <c r="G26" s="11">
        <f>ROUND(E26*F26,2)</f>
        <v>136.5</v>
      </c>
      <c r="H26" s="24">
        <v>0.23</v>
      </c>
      <c r="I26" s="11">
        <f>ROUND(G26*H26,2)</f>
        <v>31.4</v>
      </c>
      <c r="J26" s="11">
        <f>ROUND(K26/E26,2)</f>
        <v>11.19</v>
      </c>
      <c r="K26" s="12">
        <f>ROUND(SUM(G26,I26),2)</f>
        <v>167.9</v>
      </c>
      <c r="L26" s="18"/>
      <c r="M26" s="18"/>
      <c r="N26" s="18"/>
      <c r="O26" s="23"/>
      <c r="P26" s="25"/>
    </row>
    <row r="27" spans="2:16" ht="30" customHeight="1" thickBot="1">
      <c r="B27" s="10">
        <v>18</v>
      </c>
      <c r="C27" s="47" t="s">
        <v>39</v>
      </c>
      <c r="D27" s="45" t="s">
        <v>51</v>
      </c>
      <c r="E27" s="39">
        <v>60</v>
      </c>
      <c r="F27" s="52">
        <v>6.6</v>
      </c>
      <c r="G27" s="11">
        <f t="shared" si="0"/>
        <v>396</v>
      </c>
      <c r="H27" s="24">
        <v>0.08</v>
      </c>
      <c r="I27" s="11">
        <f t="shared" si="1"/>
        <v>31.68</v>
      </c>
      <c r="J27" s="11">
        <f t="shared" si="2"/>
        <v>7.13</v>
      </c>
      <c r="K27" s="12">
        <f t="shared" si="3"/>
        <v>427.68</v>
      </c>
      <c r="L27" s="18"/>
      <c r="M27" s="18"/>
      <c r="N27" s="18"/>
      <c r="O27" s="23"/>
      <c r="P27" s="25"/>
    </row>
    <row r="28" spans="2:16" ht="30" customHeight="1" thickBot="1">
      <c r="B28" s="10">
        <v>19</v>
      </c>
      <c r="C28" s="47" t="s">
        <v>40</v>
      </c>
      <c r="D28" s="45" t="s">
        <v>51</v>
      </c>
      <c r="E28" s="39">
        <v>30</v>
      </c>
      <c r="F28" s="52">
        <v>6.4</v>
      </c>
      <c r="G28" s="11">
        <f t="shared" si="0"/>
        <v>192</v>
      </c>
      <c r="H28" s="24">
        <v>0.08</v>
      </c>
      <c r="I28" s="11">
        <f t="shared" si="1"/>
        <v>15.36</v>
      </c>
      <c r="J28" s="11">
        <f t="shared" si="2"/>
        <v>6.91</v>
      </c>
      <c r="K28" s="12">
        <f t="shared" si="3"/>
        <v>207.36</v>
      </c>
      <c r="L28" s="18"/>
      <c r="M28" s="18"/>
      <c r="N28" s="18"/>
      <c r="O28" s="23"/>
      <c r="P28" s="25"/>
    </row>
    <row r="29" spans="2:16" ht="30" customHeight="1" thickBot="1">
      <c r="B29" s="10">
        <v>20</v>
      </c>
      <c r="C29" s="47" t="s">
        <v>41</v>
      </c>
      <c r="D29" s="45" t="s">
        <v>51</v>
      </c>
      <c r="E29" s="39">
        <v>40</v>
      </c>
      <c r="F29" s="52">
        <v>3.59</v>
      </c>
      <c r="G29" s="11">
        <f t="shared" si="0"/>
        <v>143.6</v>
      </c>
      <c r="H29" s="24">
        <v>0.08</v>
      </c>
      <c r="I29" s="11">
        <f t="shared" si="1"/>
        <v>11.49</v>
      </c>
      <c r="J29" s="11">
        <f t="shared" si="2"/>
        <v>3.88</v>
      </c>
      <c r="K29" s="12">
        <f t="shared" si="3"/>
        <v>155.09</v>
      </c>
      <c r="L29" s="18"/>
      <c r="M29" s="18"/>
      <c r="N29" s="18"/>
      <c r="O29" s="23"/>
      <c r="P29" s="25"/>
    </row>
    <row r="30" spans="2:16" ht="30" customHeight="1" thickBot="1">
      <c r="B30" s="10">
        <v>21</v>
      </c>
      <c r="C30" s="47" t="s">
        <v>42</v>
      </c>
      <c r="D30" s="45" t="s">
        <v>51</v>
      </c>
      <c r="E30" s="39">
        <v>40</v>
      </c>
      <c r="F30" s="52">
        <v>3.59</v>
      </c>
      <c r="G30" s="11">
        <f t="shared" si="0"/>
        <v>143.6</v>
      </c>
      <c r="H30" s="24">
        <v>0.08</v>
      </c>
      <c r="I30" s="11">
        <f t="shared" si="1"/>
        <v>11.49</v>
      </c>
      <c r="J30" s="11">
        <f t="shared" si="2"/>
        <v>3.88</v>
      </c>
      <c r="K30" s="12">
        <f t="shared" si="3"/>
        <v>155.09</v>
      </c>
      <c r="L30" s="18"/>
      <c r="M30" s="18"/>
      <c r="N30" s="18"/>
      <c r="O30" s="23"/>
      <c r="P30" s="25"/>
    </row>
    <row r="31" spans="2:16" ht="30" customHeight="1" thickBot="1">
      <c r="B31" s="10">
        <v>22</v>
      </c>
      <c r="C31" s="47" t="s">
        <v>43</v>
      </c>
      <c r="D31" s="45" t="s">
        <v>51</v>
      </c>
      <c r="E31" s="39">
        <v>40</v>
      </c>
      <c r="F31" s="52">
        <v>4.1</v>
      </c>
      <c r="G31" s="11">
        <f t="shared" si="0"/>
        <v>164</v>
      </c>
      <c r="H31" s="24">
        <v>0.08</v>
      </c>
      <c r="I31" s="11">
        <f t="shared" si="1"/>
        <v>13.12</v>
      </c>
      <c r="J31" s="11">
        <f t="shared" si="2"/>
        <v>4.43</v>
      </c>
      <c r="K31" s="12">
        <f t="shared" si="3"/>
        <v>177.12</v>
      </c>
      <c r="L31" s="18"/>
      <c r="M31" s="18"/>
      <c r="N31" s="18"/>
      <c r="O31" s="23"/>
      <c r="P31" s="25"/>
    </row>
    <row r="32" spans="2:16" ht="30" customHeight="1" thickBot="1">
      <c r="B32" s="10">
        <v>23</v>
      </c>
      <c r="C32" s="47" t="s">
        <v>44</v>
      </c>
      <c r="D32" s="45" t="s">
        <v>51</v>
      </c>
      <c r="E32" s="39">
        <v>60</v>
      </c>
      <c r="F32" s="52">
        <v>3.38</v>
      </c>
      <c r="G32" s="11">
        <f t="shared" si="0"/>
        <v>202.8</v>
      </c>
      <c r="H32" s="24">
        <v>0.08</v>
      </c>
      <c r="I32" s="11">
        <f t="shared" si="1"/>
        <v>16.22</v>
      </c>
      <c r="J32" s="11">
        <f t="shared" si="2"/>
        <v>3.65</v>
      </c>
      <c r="K32" s="12">
        <f t="shared" si="3"/>
        <v>219.02</v>
      </c>
      <c r="L32" s="18"/>
      <c r="M32" s="18"/>
      <c r="N32" s="18"/>
      <c r="O32" s="23"/>
      <c r="P32" s="25"/>
    </row>
    <row r="33" spans="2:16" ht="30" customHeight="1" thickBot="1">
      <c r="B33" s="10">
        <v>24</v>
      </c>
      <c r="C33" s="47" t="s">
        <v>45</v>
      </c>
      <c r="D33" s="45" t="s">
        <v>51</v>
      </c>
      <c r="E33" s="39">
        <v>30</v>
      </c>
      <c r="F33" s="52">
        <v>6.35</v>
      </c>
      <c r="G33" s="11">
        <f t="shared" si="0"/>
        <v>190.5</v>
      </c>
      <c r="H33" s="24">
        <v>0.08</v>
      </c>
      <c r="I33" s="11">
        <f t="shared" si="1"/>
        <v>15.24</v>
      </c>
      <c r="J33" s="11">
        <f t="shared" si="2"/>
        <v>6.86</v>
      </c>
      <c r="K33" s="12">
        <f t="shared" si="3"/>
        <v>205.74</v>
      </c>
      <c r="L33" s="18"/>
      <c r="M33" s="18"/>
      <c r="N33" s="18"/>
      <c r="O33" s="23"/>
      <c r="P33" s="25"/>
    </row>
    <row r="34" spans="2:16" ht="30" customHeight="1" thickBot="1">
      <c r="B34" s="10">
        <v>25</v>
      </c>
      <c r="C34" s="47" t="s">
        <v>46</v>
      </c>
      <c r="D34" s="45" t="s">
        <v>51</v>
      </c>
      <c r="E34" s="39">
        <v>30</v>
      </c>
      <c r="F34" s="52">
        <v>6</v>
      </c>
      <c r="G34" s="11">
        <f t="shared" si="0"/>
        <v>180</v>
      </c>
      <c r="H34" s="24">
        <v>0.08</v>
      </c>
      <c r="I34" s="11">
        <f t="shared" si="1"/>
        <v>14.4</v>
      </c>
      <c r="J34" s="11">
        <f t="shared" si="2"/>
        <v>6.48</v>
      </c>
      <c r="K34" s="12">
        <f t="shared" si="3"/>
        <v>194.4</v>
      </c>
      <c r="L34" s="18"/>
      <c r="M34" s="18"/>
      <c r="N34" s="18"/>
      <c r="O34" s="23"/>
      <c r="P34" s="25"/>
    </row>
    <row r="35" spans="2:16" ht="30" customHeight="1" thickBot="1">
      <c r="B35" s="10">
        <v>26</v>
      </c>
      <c r="C35" s="47" t="s">
        <v>47</v>
      </c>
      <c r="D35" s="45" t="s">
        <v>51</v>
      </c>
      <c r="E35" s="39">
        <v>60</v>
      </c>
      <c r="F35" s="52">
        <v>6</v>
      </c>
      <c r="G35" s="11">
        <f t="shared" si="0"/>
        <v>360</v>
      </c>
      <c r="H35" s="24">
        <v>0.08</v>
      </c>
      <c r="I35" s="11">
        <f t="shared" si="1"/>
        <v>28.8</v>
      </c>
      <c r="J35" s="11">
        <f t="shared" si="2"/>
        <v>6.48</v>
      </c>
      <c r="K35" s="12">
        <f t="shared" si="3"/>
        <v>388.8</v>
      </c>
      <c r="L35" s="18"/>
      <c r="M35" s="18"/>
      <c r="N35" s="18"/>
      <c r="O35" s="23"/>
      <c r="P35" s="25"/>
    </row>
    <row r="36" spans="2:16" ht="30" customHeight="1" thickBot="1">
      <c r="B36" s="10">
        <v>27</v>
      </c>
      <c r="C36" s="47" t="s">
        <v>48</v>
      </c>
      <c r="D36" s="45" t="s">
        <v>51</v>
      </c>
      <c r="E36" s="39">
        <v>60</v>
      </c>
      <c r="F36" s="52">
        <v>6</v>
      </c>
      <c r="G36" s="11">
        <f t="shared" si="0"/>
        <v>360</v>
      </c>
      <c r="H36" s="24">
        <v>0.08</v>
      </c>
      <c r="I36" s="11">
        <f t="shared" si="1"/>
        <v>28.8</v>
      </c>
      <c r="J36" s="11">
        <f t="shared" si="2"/>
        <v>6.48</v>
      </c>
      <c r="K36" s="12">
        <f t="shared" si="3"/>
        <v>388.8</v>
      </c>
      <c r="L36" s="18"/>
      <c r="M36" s="18"/>
      <c r="N36" s="18"/>
      <c r="O36" s="23"/>
      <c r="P36" s="25"/>
    </row>
    <row r="37" spans="2:16" ht="24" customHeight="1" thickBot="1">
      <c r="B37" s="180"/>
      <c r="C37" s="181"/>
      <c r="D37" s="181"/>
      <c r="E37" s="181"/>
      <c r="F37" s="27" t="s">
        <v>7</v>
      </c>
      <c r="G37" s="27">
        <f>SUM(G10:G36)</f>
        <v>16792</v>
      </c>
      <c r="H37" s="28"/>
      <c r="I37" s="14"/>
      <c r="J37" s="15"/>
      <c r="K37" s="15"/>
      <c r="L37" s="18"/>
      <c r="M37" s="18"/>
      <c r="N37" s="18"/>
      <c r="P37" s="25"/>
    </row>
    <row r="38" spans="2:16" ht="19.5" customHeight="1" thickBot="1">
      <c r="B38" s="182"/>
      <c r="C38" s="183"/>
      <c r="D38" s="183"/>
      <c r="E38" s="183"/>
      <c r="F38" s="195"/>
      <c r="G38" s="29" t="s">
        <v>18</v>
      </c>
      <c r="H38" s="30"/>
      <c r="I38" s="31">
        <f>SUM(I10:I36)</f>
        <v>2035.32</v>
      </c>
      <c r="J38" s="16"/>
      <c r="K38" s="17"/>
      <c r="L38" s="18"/>
      <c r="M38" s="18"/>
      <c r="N38" s="18"/>
      <c r="P38" s="25"/>
    </row>
    <row r="39" spans="2:14" ht="22.5" customHeight="1" thickBot="1">
      <c r="B39" s="184"/>
      <c r="C39" s="185"/>
      <c r="D39" s="185"/>
      <c r="E39" s="185"/>
      <c r="F39" s="196"/>
      <c r="G39" s="13"/>
      <c r="H39" s="15"/>
      <c r="I39" s="15"/>
      <c r="J39" s="32" t="s">
        <v>19</v>
      </c>
      <c r="K39" s="33">
        <f>SUM(K10:K36)</f>
        <v>18827.32</v>
      </c>
      <c r="L39" s="18"/>
      <c r="M39" s="18"/>
      <c r="N39" s="18"/>
    </row>
    <row r="40" spans="2:14" ht="12.75" customHeight="1">
      <c r="B40" s="159"/>
      <c r="C40" s="160"/>
      <c r="D40" s="160"/>
      <c r="E40" s="160"/>
      <c r="F40" s="161"/>
      <c r="G40" s="151"/>
      <c r="H40" s="151"/>
      <c r="I40" s="153" t="s">
        <v>20</v>
      </c>
      <c r="J40" s="154"/>
      <c r="K40" s="155"/>
      <c r="L40" s="18"/>
      <c r="M40" s="18"/>
      <c r="N40" s="18"/>
    </row>
    <row r="41" spans="2:14" ht="60" customHeight="1">
      <c r="B41" s="162"/>
      <c r="C41" s="163"/>
      <c r="D41" s="163"/>
      <c r="E41" s="163"/>
      <c r="F41" s="164"/>
      <c r="G41" s="152"/>
      <c r="H41" s="152"/>
      <c r="I41" s="156"/>
      <c r="J41" s="157"/>
      <c r="K41" s="158"/>
      <c r="L41" s="18"/>
      <c r="M41" s="18"/>
      <c r="N41" s="18"/>
    </row>
    <row r="42" spans="3:14" ht="12.75">
      <c r="C42" s="44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</row>
    <row r="43" spans="3:14" ht="12" customHeight="1">
      <c r="C43" s="44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</row>
    <row r="44" spans="3:14" ht="12.75">
      <c r="C44" s="44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</row>
    <row r="45" spans="3:14" ht="12.75">
      <c r="C45" s="44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</row>
    <row r="46" spans="3:14" ht="12.75">
      <c r="C46" s="44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</row>
    <row r="47" spans="3:14" ht="12.75">
      <c r="C47" s="44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</row>
    <row r="48" spans="3:14" ht="12.75">
      <c r="C48" s="44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</row>
    <row r="49" spans="3:14" ht="12.75">
      <c r="C49" s="44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</row>
    <row r="50" spans="3:14" ht="12.75">
      <c r="C50" s="44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</row>
    <row r="51" spans="3:14" ht="12.75">
      <c r="C51" s="44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</row>
    <row r="52" spans="3:14" ht="12.75">
      <c r="C52" s="44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</row>
    <row r="53" spans="3:14" ht="12.75">
      <c r="C53" s="44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</row>
    <row r="54" spans="3:14" ht="12.75">
      <c r="C54" s="44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</row>
    <row r="55" spans="3:14" ht="12.75">
      <c r="C55" s="44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</row>
    <row r="56" spans="3:14" ht="12.75">
      <c r="C56" s="44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</row>
    <row r="57" spans="3:14" ht="12.75">
      <c r="C57" s="44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</row>
    <row r="58" spans="3:14" ht="12.75">
      <c r="C58" s="44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</row>
    <row r="59" spans="3:14" ht="12.75">
      <c r="C59" s="44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</row>
    <row r="60" spans="3:14" ht="12.75">
      <c r="C60" s="44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</row>
    <row r="61" spans="3:14" ht="12.75">
      <c r="C61" s="44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</row>
  </sheetData>
  <sheetProtection/>
  <mergeCells count="9">
    <mergeCell ref="B3:G4"/>
    <mergeCell ref="I3:K7"/>
    <mergeCell ref="B37:E39"/>
    <mergeCell ref="B5:G7"/>
    <mergeCell ref="F38:F39"/>
    <mergeCell ref="G40:G41"/>
    <mergeCell ref="I40:K41"/>
    <mergeCell ref="B40:F41"/>
    <mergeCell ref="H40:H41"/>
  </mergeCells>
  <printOptions/>
  <pageMargins left="0.75" right="0.75" top="1" bottom="1" header="0.5" footer="0.5"/>
  <pageSetup horizontalDpi="300" verticalDpi="300" orientation="portrait" paperSize="9" scale="5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P36"/>
  <sheetViews>
    <sheetView zoomScalePageLayoutView="0" workbookViewId="0" topLeftCell="A4">
      <selection activeCell="C10" sqref="C10:D11"/>
    </sheetView>
  </sheetViews>
  <sheetFormatPr defaultColWidth="9.00390625" defaultRowHeight="12.75"/>
  <cols>
    <col min="1" max="1" width="1.75390625" style="0" customWidth="1"/>
    <col min="2" max="2" width="6.625" style="0" customWidth="1"/>
    <col min="3" max="3" width="32.625" style="42" bestFit="1" customWidth="1"/>
    <col min="4" max="4" width="11.875" style="37" customWidth="1"/>
    <col min="5" max="5" width="13.00390625" style="37" customWidth="1"/>
    <col min="6" max="6" width="12.375" style="0" customWidth="1"/>
    <col min="7" max="8" width="14.375" style="0" customWidth="1"/>
    <col min="9" max="9" width="14.75390625" style="0" customWidth="1"/>
    <col min="10" max="10" width="21.625" style="0" customWidth="1"/>
    <col min="11" max="11" width="22.00390625" style="0" customWidth="1"/>
    <col min="16" max="16" width="18.875" style="0" customWidth="1"/>
  </cols>
  <sheetData>
    <row r="2" spans="9:11" ht="12.75">
      <c r="I2" s="19"/>
      <c r="J2" s="19"/>
      <c r="K2" s="19"/>
    </row>
    <row r="3" spans="2:11" ht="15.75">
      <c r="B3" s="165" t="s">
        <v>0</v>
      </c>
      <c r="C3" s="166"/>
      <c r="D3" s="166"/>
      <c r="E3" s="166"/>
      <c r="F3" s="166"/>
      <c r="G3" s="167"/>
      <c r="H3" s="1"/>
      <c r="I3" s="171" t="s">
        <v>8</v>
      </c>
      <c r="J3" s="172"/>
      <c r="K3" s="173"/>
    </row>
    <row r="4" spans="2:11" ht="15.75">
      <c r="B4" s="168"/>
      <c r="C4" s="169"/>
      <c r="D4" s="169"/>
      <c r="E4" s="169"/>
      <c r="F4" s="169"/>
      <c r="G4" s="170"/>
      <c r="H4" s="20"/>
      <c r="I4" s="174"/>
      <c r="J4" s="175"/>
      <c r="K4" s="176"/>
    </row>
    <row r="5" spans="2:11" ht="15.75">
      <c r="B5" s="186" t="s">
        <v>23</v>
      </c>
      <c r="C5" s="187"/>
      <c r="D5" s="187"/>
      <c r="E5" s="187"/>
      <c r="F5" s="187"/>
      <c r="G5" s="188"/>
      <c r="H5" s="20"/>
      <c r="I5" s="174"/>
      <c r="J5" s="175"/>
      <c r="K5" s="176"/>
    </row>
    <row r="6" spans="2:11" ht="15.75">
      <c r="B6" s="189"/>
      <c r="C6" s="190"/>
      <c r="D6" s="190"/>
      <c r="E6" s="190"/>
      <c r="F6" s="190"/>
      <c r="G6" s="191"/>
      <c r="H6" s="20"/>
      <c r="I6" s="174"/>
      <c r="J6" s="175"/>
      <c r="K6" s="176"/>
    </row>
    <row r="7" spans="2:11" ht="27.75" customHeight="1" thickBot="1">
      <c r="B7" s="192"/>
      <c r="C7" s="193"/>
      <c r="D7" s="193"/>
      <c r="E7" s="193"/>
      <c r="F7" s="193"/>
      <c r="G7" s="194"/>
      <c r="H7" s="21"/>
      <c r="I7" s="177"/>
      <c r="J7" s="178"/>
      <c r="K7" s="179"/>
    </row>
    <row r="8" spans="2:11" ht="13.5" thickBot="1">
      <c r="B8" s="2"/>
      <c r="C8" s="43"/>
      <c r="D8" s="6"/>
      <c r="E8" s="6" t="s">
        <v>3</v>
      </c>
      <c r="F8" s="7" t="s">
        <v>4</v>
      </c>
      <c r="G8" s="8" t="s">
        <v>9</v>
      </c>
      <c r="H8" s="22" t="s">
        <v>22</v>
      </c>
      <c r="I8" s="6" t="s">
        <v>5</v>
      </c>
      <c r="J8" s="7" t="s">
        <v>10</v>
      </c>
      <c r="K8" s="8" t="s">
        <v>11</v>
      </c>
    </row>
    <row r="9" spans="2:15" ht="105.75" customHeight="1" thickBot="1">
      <c r="B9" s="26" t="s">
        <v>12</v>
      </c>
      <c r="C9" s="26" t="s">
        <v>13</v>
      </c>
      <c r="D9" s="3" t="s">
        <v>21</v>
      </c>
      <c r="E9" s="3" t="s">
        <v>6</v>
      </c>
      <c r="F9" s="4" t="s">
        <v>1</v>
      </c>
      <c r="G9" s="4" t="s">
        <v>14</v>
      </c>
      <c r="H9" s="4" t="s">
        <v>2</v>
      </c>
      <c r="I9" s="4" t="s">
        <v>15</v>
      </c>
      <c r="J9" s="9" t="s">
        <v>16</v>
      </c>
      <c r="K9" s="5" t="s">
        <v>17</v>
      </c>
      <c r="L9" s="18"/>
      <c r="M9" s="18"/>
      <c r="N9" s="18"/>
      <c r="O9" s="23"/>
    </row>
    <row r="10" spans="2:16" ht="30" customHeight="1" thickBot="1">
      <c r="B10" s="10">
        <v>1</v>
      </c>
      <c r="C10" s="46" t="s">
        <v>61</v>
      </c>
      <c r="D10" s="45" t="s">
        <v>51</v>
      </c>
      <c r="E10" s="50">
        <v>3100</v>
      </c>
      <c r="F10" s="15">
        <v>2.94</v>
      </c>
      <c r="G10" s="15">
        <f>ROUND(E10*F10,2)</f>
        <v>9114</v>
      </c>
      <c r="H10" s="36">
        <v>0.08</v>
      </c>
      <c r="I10" s="15">
        <f>ROUND(G10*H10,2)</f>
        <v>729.12</v>
      </c>
      <c r="J10" s="15">
        <f>ROUND(K10/E10,2)</f>
        <v>3.18</v>
      </c>
      <c r="K10" s="15">
        <f>ROUND(SUM(G10,I10),2)</f>
        <v>9843.12</v>
      </c>
      <c r="L10" s="34"/>
      <c r="M10" s="18"/>
      <c r="N10" s="18"/>
      <c r="O10" s="23"/>
      <c r="P10" s="25"/>
    </row>
    <row r="11" spans="2:16" ht="30" customHeight="1" thickBot="1">
      <c r="B11" s="10">
        <v>2</v>
      </c>
      <c r="C11" s="47" t="s">
        <v>62</v>
      </c>
      <c r="D11" s="45" t="s">
        <v>51</v>
      </c>
      <c r="E11" s="49">
        <v>3100</v>
      </c>
      <c r="F11" s="11">
        <v>3.65</v>
      </c>
      <c r="G11" s="11">
        <f>ROUND(E11*F11,2)</f>
        <v>11315</v>
      </c>
      <c r="H11" s="24">
        <v>0.08</v>
      </c>
      <c r="I11" s="11">
        <f>ROUND(G11*H11,2)</f>
        <v>905.2</v>
      </c>
      <c r="J11" s="11">
        <f>ROUND(K11/E11,2)</f>
        <v>3.94</v>
      </c>
      <c r="K11" s="35">
        <f>ROUND(SUM(G11,I11),2)</f>
        <v>12220.2</v>
      </c>
      <c r="L11" s="18"/>
      <c r="M11" s="18"/>
      <c r="N11" s="18"/>
      <c r="O11" s="23"/>
      <c r="P11" s="25"/>
    </row>
    <row r="12" spans="2:16" ht="24" customHeight="1" thickBot="1">
      <c r="B12" s="180"/>
      <c r="C12" s="181"/>
      <c r="D12" s="181"/>
      <c r="E12" s="181"/>
      <c r="F12" s="27" t="s">
        <v>7</v>
      </c>
      <c r="G12" s="27">
        <f>SUM(G10:G11)</f>
        <v>20429</v>
      </c>
      <c r="H12" s="28"/>
      <c r="I12" s="14"/>
      <c r="J12" s="15"/>
      <c r="K12" s="15"/>
      <c r="L12" s="18"/>
      <c r="M12" s="18"/>
      <c r="N12" s="18"/>
      <c r="P12" s="25"/>
    </row>
    <row r="13" spans="2:16" ht="19.5" customHeight="1" thickBot="1">
      <c r="B13" s="182"/>
      <c r="C13" s="183"/>
      <c r="D13" s="183"/>
      <c r="E13" s="183"/>
      <c r="F13" s="195"/>
      <c r="G13" s="29" t="s">
        <v>18</v>
      </c>
      <c r="H13" s="30"/>
      <c r="I13" s="31">
        <f>SUM(I10:I11)</f>
        <v>1634.3200000000002</v>
      </c>
      <c r="J13" s="16"/>
      <c r="K13" s="17"/>
      <c r="L13" s="18"/>
      <c r="M13" s="18"/>
      <c r="N13" s="18"/>
      <c r="P13" s="25"/>
    </row>
    <row r="14" spans="2:14" ht="22.5" customHeight="1" thickBot="1">
      <c r="B14" s="184"/>
      <c r="C14" s="185"/>
      <c r="D14" s="185"/>
      <c r="E14" s="185"/>
      <c r="F14" s="196"/>
      <c r="G14" s="13"/>
      <c r="H14" s="15"/>
      <c r="I14" s="15"/>
      <c r="J14" s="32" t="s">
        <v>19</v>
      </c>
      <c r="K14" s="33">
        <f>SUM(K10:K11)</f>
        <v>22063.32</v>
      </c>
      <c r="L14" s="18"/>
      <c r="M14" s="18"/>
      <c r="N14" s="18"/>
    </row>
    <row r="15" spans="2:14" ht="12.75" customHeight="1">
      <c r="B15" s="159"/>
      <c r="C15" s="160"/>
      <c r="D15" s="160"/>
      <c r="E15" s="160"/>
      <c r="F15" s="161"/>
      <c r="G15" s="151"/>
      <c r="H15" s="151"/>
      <c r="I15" s="153" t="s">
        <v>20</v>
      </c>
      <c r="J15" s="154"/>
      <c r="K15" s="155"/>
      <c r="L15" s="18"/>
      <c r="M15" s="18"/>
      <c r="N15" s="18"/>
    </row>
    <row r="16" spans="2:14" ht="60" customHeight="1">
      <c r="B16" s="162"/>
      <c r="C16" s="163"/>
      <c r="D16" s="163"/>
      <c r="E16" s="163"/>
      <c r="F16" s="164"/>
      <c r="G16" s="152"/>
      <c r="H16" s="152"/>
      <c r="I16" s="156"/>
      <c r="J16" s="157"/>
      <c r="K16" s="158"/>
      <c r="L16" s="18"/>
      <c r="M16" s="18"/>
      <c r="N16" s="18"/>
    </row>
    <row r="17" spans="3:14" ht="12.75">
      <c r="C17" s="44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</row>
    <row r="18" spans="3:14" ht="12" customHeight="1">
      <c r="C18" s="44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</row>
    <row r="19" spans="3:14" ht="12.75">
      <c r="C19" s="44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</row>
    <row r="20" spans="3:14" ht="12.75">
      <c r="C20" s="44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</row>
    <row r="21" spans="3:14" ht="12.75">
      <c r="C21" s="44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</row>
    <row r="22" spans="3:14" ht="12.75">
      <c r="C22" s="44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</row>
    <row r="23" spans="3:14" ht="12.75">
      <c r="C23" s="44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</row>
    <row r="24" spans="3:14" ht="12.75">
      <c r="C24" s="44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</row>
    <row r="25" spans="3:14" ht="12.75">
      <c r="C25" s="44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</row>
    <row r="26" spans="3:14" ht="12.75">
      <c r="C26" s="44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</row>
    <row r="27" spans="3:14" ht="12.75">
      <c r="C27" s="44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</row>
    <row r="28" spans="3:14" ht="12.75">
      <c r="C28" s="44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</row>
    <row r="29" spans="3:14" ht="12.75">
      <c r="C29" s="44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</row>
    <row r="30" spans="3:14" ht="12.75">
      <c r="C30" s="44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</row>
    <row r="31" spans="3:14" ht="12.75">
      <c r="C31" s="44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</row>
    <row r="32" spans="3:14" ht="12.75">
      <c r="C32" s="44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</row>
    <row r="33" spans="3:14" ht="12.75">
      <c r="C33" s="44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</row>
    <row r="34" spans="3:14" ht="12.75">
      <c r="C34" s="44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</row>
    <row r="35" spans="3:14" ht="12.75">
      <c r="C35" s="44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</row>
    <row r="36" spans="3:14" ht="12.75">
      <c r="C36" s="44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</row>
  </sheetData>
  <sheetProtection/>
  <mergeCells count="9">
    <mergeCell ref="G15:G16"/>
    <mergeCell ref="I15:K16"/>
    <mergeCell ref="B15:F16"/>
    <mergeCell ref="H15:H16"/>
    <mergeCell ref="B3:G4"/>
    <mergeCell ref="I3:K7"/>
    <mergeCell ref="B12:E14"/>
    <mergeCell ref="B5:G7"/>
    <mergeCell ref="F13:F14"/>
  </mergeCells>
  <printOptions/>
  <pageMargins left="0.75" right="0.75" top="1" bottom="1" header="0.5" footer="0.5"/>
  <pageSetup horizontalDpi="300" verticalDpi="300" orientation="portrait" paperSize="9" scale="5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P35"/>
  <sheetViews>
    <sheetView zoomScalePageLayoutView="0" workbookViewId="0" topLeftCell="A1">
      <selection activeCell="C10" sqref="C10:D10"/>
    </sheetView>
  </sheetViews>
  <sheetFormatPr defaultColWidth="9.00390625" defaultRowHeight="12.75"/>
  <cols>
    <col min="1" max="1" width="1.75390625" style="0" customWidth="1"/>
    <col min="2" max="2" width="6.625" style="0" customWidth="1"/>
    <col min="3" max="3" width="32.625" style="42" bestFit="1" customWidth="1"/>
    <col min="4" max="4" width="11.875" style="37" customWidth="1"/>
    <col min="5" max="5" width="13.00390625" style="37" customWidth="1"/>
    <col min="6" max="6" width="12.375" style="0" customWidth="1"/>
    <col min="7" max="8" width="14.375" style="0" customWidth="1"/>
    <col min="9" max="9" width="14.75390625" style="0" customWidth="1"/>
    <col min="10" max="10" width="21.625" style="0" customWidth="1"/>
    <col min="11" max="11" width="22.00390625" style="0" customWidth="1"/>
    <col min="16" max="16" width="18.875" style="0" customWidth="1"/>
  </cols>
  <sheetData>
    <row r="2" spans="9:11" ht="12.75">
      <c r="I2" s="19"/>
      <c r="J2" s="19"/>
      <c r="K2" s="19"/>
    </row>
    <row r="3" spans="2:11" ht="15.75">
      <c r="B3" s="165" t="s">
        <v>0</v>
      </c>
      <c r="C3" s="166"/>
      <c r="D3" s="166"/>
      <c r="E3" s="166"/>
      <c r="F3" s="166"/>
      <c r="G3" s="167"/>
      <c r="H3" s="1"/>
      <c r="I3" s="171" t="s">
        <v>8</v>
      </c>
      <c r="J3" s="172"/>
      <c r="K3" s="173"/>
    </row>
    <row r="4" spans="2:11" ht="15.75">
      <c r="B4" s="168"/>
      <c r="C4" s="169"/>
      <c r="D4" s="169"/>
      <c r="E4" s="169"/>
      <c r="F4" s="169"/>
      <c r="G4" s="170"/>
      <c r="H4" s="20"/>
      <c r="I4" s="174"/>
      <c r="J4" s="175"/>
      <c r="K4" s="176"/>
    </row>
    <row r="5" spans="2:11" ht="15.75">
      <c r="B5" s="186" t="s">
        <v>23</v>
      </c>
      <c r="C5" s="187"/>
      <c r="D5" s="187"/>
      <c r="E5" s="187"/>
      <c r="F5" s="187"/>
      <c r="G5" s="188"/>
      <c r="H5" s="20"/>
      <c r="I5" s="174"/>
      <c r="J5" s="175"/>
      <c r="K5" s="176"/>
    </row>
    <row r="6" spans="2:11" ht="15.75">
      <c r="B6" s="189"/>
      <c r="C6" s="190"/>
      <c r="D6" s="190"/>
      <c r="E6" s="190"/>
      <c r="F6" s="190"/>
      <c r="G6" s="191"/>
      <c r="H6" s="20"/>
      <c r="I6" s="174"/>
      <c r="J6" s="175"/>
      <c r="K6" s="176"/>
    </row>
    <row r="7" spans="2:11" ht="27.75" customHeight="1" thickBot="1">
      <c r="B7" s="192"/>
      <c r="C7" s="193"/>
      <c r="D7" s="193"/>
      <c r="E7" s="193"/>
      <c r="F7" s="193"/>
      <c r="G7" s="194"/>
      <c r="H7" s="21"/>
      <c r="I7" s="177"/>
      <c r="J7" s="178"/>
      <c r="K7" s="179"/>
    </row>
    <row r="8" spans="2:11" ht="13.5" thickBot="1">
      <c r="B8" s="2"/>
      <c r="C8" s="43"/>
      <c r="D8" s="6"/>
      <c r="E8" s="6" t="s">
        <v>3</v>
      </c>
      <c r="F8" s="7" t="s">
        <v>4</v>
      </c>
      <c r="G8" s="8" t="s">
        <v>9</v>
      </c>
      <c r="H8" s="22" t="s">
        <v>22</v>
      </c>
      <c r="I8" s="6" t="s">
        <v>5</v>
      </c>
      <c r="J8" s="7" t="s">
        <v>10</v>
      </c>
      <c r="K8" s="8" t="s">
        <v>11</v>
      </c>
    </row>
    <row r="9" spans="2:15" ht="105.75" customHeight="1" thickBot="1">
      <c r="B9" s="26" t="s">
        <v>12</v>
      </c>
      <c r="C9" s="26" t="s">
        <v>13</v>
      </c>
      <c r="D9" s="3" t="s">
        <v>21</v>
      </c>
      <c r="E9" s="3" t="s">
        <v>6</v>
      </c>
      <c r="F9" s="4" t="s">
        <v>1</v>
      </c>
      <c r="G9" s="4" t="s">
        <v>14</v>
      </c>
      <c r="H9" s="4" t="s">
        <v>2</v>
      </c>
      <c r="I9" s="4" t="s">
        <v>15</v>
      </c>
      <c r="J9" s="9" t="s">
        <v>16</v>
      </c>
      <c r="K9" s="5" t="s">
        <v>17</v>
      </c>
      <c r="L9" s="18"/>
      <c r="M9" s="18"/>
      <c r="N9" s="18"/>
      <c r="O9" s="23"/>
    </row>
    <row r="10" spans="2:16" ht="30" customHeight="1" thickBot="1">
      <c r="B10" s="10">
        <v>1</v>
      </c>
      <c r="C10" s="46" t="s">
        <v>63</v>
      </c>
      <c r="D10" s="45" t="s">
        <v>51</v>
      </c>
      <c r="E10" s="50">
        <v>420</v>
      </c>
      <c r="F10" s="15">
        <v>34.2</v>
      </c>
      <c r="G10" s="15">
        <f>ROUND(E10*F10,2)</f>
        <v>14364</v>
      </c>
      <c r="H10" s="36">
        <v>0.08</v>
      </c>
      <c r="I10" s="15">
        <f>ROUND(G10*H10,2)</f>
        <v>1149.12</v>
      </c>
      <c r="J10" s="15">
        <f>ROUND(K10/E10,2)</f>
        <v>36.94</v>
      </c>
      <c r="K10" s="15">
        <f>ROUND(SUM(G10,I10),2)</f>
        <v>15513.12</v>
      </c>
      <c r="L10" s="34"/>
      <c r="M10" s="18"/>
      <c r="N10" s="18"/>
      <c r="O10" s="23"/>
      <c r="P10" s="25"/>
    </row>
    <row r="11" spans="2:16" ht="24" customHeight="1" thickBot="1">
      <c r="B11" s="180"/>
      <c r="C11" s="181"/>
      <c r="D11" s="181"/>
      <c r="E11" s="181"/>
      <c r="F11" s="27" t="s">
        <v>7</v>
      </c>
      <c r="G11" s="27">
        <f>SUM(G10:G10)</f>
        <v>14364</v>
      </c>
      <c r="H11" s="28"/>
      <c r="I11" s="14"/>
      <c r="J11" s="15"/>
      <c r="K11" s="15"/>
      <c r="L11" s="18"/>
      <c r="M11" s="18"/>
      <c r="N11" s="18"/>
      <c r="P11" s="25"/>
    </row>
    <row r="12" spans="2:16" ht="19.5" customHeight="1" thickBot="1">
      <c r="B12" s="182"/>
      <c r="C12" s="183"/>
      <c r="D12" s="183"/>
      <c r="E12" s="183"/>
      <c r="F12" s="195"/>
      <c r="G12" s="29" t="s">
        <v>18</v>
      </c>
      <c r="H12" s="30"/>
      <c r="I12" s="31">
        <f>SUM(I10:I10)</f>
        <v>1149.12</v>
      </c>
      <c r="J12" s="16"/>
      <c r="K12" s="17"/>
      <c r="L12" s="18"/>
      <c r="M12" s="18"/>
      <c r="N12" s="18"/>
      <c r="P12" s="25"/>
    </row>
    <row r="13" spans="2:14" ht="22.5" customHeight="1" thickBot="1">
      <c r="B13" s="184"/>
      <c r="C13" s="185"/>
      <c r="D13" s="185"/>
      <c r="E13" s="185"/>
      <c r="F13" s="196"/>
      <c r="G13" s="13"/>
      <c r="H13" s="15"/>
      <c r="I13" s="15"/>
      <c r="J13" s="32" t="s">
        <v>19</v>
      </c>
      <c r="K13" s="33">
        <f>SUM(K10:K10)</f>
        <v>15513.12</v>
      </c>
      <c r="L13" s="18"/>
      <c r="M13" s="18"/>
      <c r="N13" s="18"/>
    </row>
    <row r="14" spans="2:14" ht="12.75" customHeight="1">
      <c r="B14" s="159"/>
      <c r="C14" s="160"/>
      <c r="D14" s="160"/>
      <c r="E14" s="160"/>
      <c r="F14" s="161"/>
      <c r="G14" s="151"/>
      <c r="H14" s="151"/>
      <c r="I14" s="153" t="s">
        <v>20</v>
      </c>
      <c r="J14" s="154"/>
      <c r="K14" s="155"/>
      <c r="L14" s="18"/>
      <c r="M14" s="18"/>
      <c r="N14" s="18"/>
    </row>
    <row r="15" spans="2:14" ht="60" customHeight="1">
      <c r="B15" s="162"/>
      <c r="C15" s="163"/>
      <c r="D15" s="163"/>
      <c r="E15" s="163"/>
      <c r="F15" s="164"/>
      <c r="G15" s="152"/>
      <c r="H15" s="152"/>
      <c r="I15" s="156"/>
      <c r="J15" s="157"/>
      <c r="K15" s="158"/>
      <c r="L15" s="18"/>
      <c r="M15" s="18"/>
      <c r="N15" s="18"/>
    </row>
    <row r="16" spans="3:14" ht="12.75">
      <c r="C16" s="44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</row>
    <row r="17" spans="3:14" ht="12" customHeight="1">
      <c r="C17" s="44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</row>
    <row r="18" spans="3:14" ht="12.75">
      <c r="C18" s="44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</row>
    <row r="19" spans="3:14" ht="12.75">
      <c r="C19" s="44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</row>
    <row r="20" spans="3:14" ht="12.75">
      <c r="C20" s="44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</row>
    <row r="21" spans="3:14" ht="12.75">
      <c r="C21" s="44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</row>
    <row r="22" spans="3:14" ht="12.75">
      <c r="C22" s="44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</row>
    <row r="23" spans="3:14" ht="12.75">
      <c r="C23" s="44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</row>
    <row r="24" spans="3:14" ht="12.75">
      <c r="C24" s="44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</row>
    <row r="25" spans="3:14" ht="12.75">
      <c r="C25" s="44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</row>
    <row r="26" spans="3:14" ht="12.75">
      <c r="C26" s="44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</row>
    <row r="27" spans="3:14" ht="12.75">
      <c r="C27" s="44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</row>
    <row r="28" spans="3:14" ht="12.75">
      <c r="C28" s="44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</row>
    <row r="29" spans="3:14" ht="12.75">
      <c r="C29" s="44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</row>
    <row r="30" spans="3:14" ht="12.75">
      <c r="C30" s="44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</row>
    <row r="31" spans="3:14" ht="12.75">
      <c r="C31" s="44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</row>
    <row r="32" spans="3:14" ht="12.75">
      <c r="C32" s="44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</row>
    <row r="33" spans="3:14" ht="12.75">
      <c r="C33" s="44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</row>
    <row r="34" spans="3:14" ht="12.75">
      <c r="C34" s="44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</row>
    <row r="35" spans="3:14" ht="12.75">
      <c r="C35" s="44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</row>
  </sheetData>
  <sheetProtection/>
  <mergeCells count="9">
    <mergeCell ref="B3:G4"/>
    <mergeCell ref="I3:K7"/>
    <mergeCell ref="B11:E13"/>
    <mergeCell ref="B5:G7"/>
    <mergeCell ref="F12:F13"/>
    <mergeCell ref="G14:G15"/>
    <mergeCell ref="I14:K15"/>
    <mergeCell ref="B14:F15"/>
    <mergeCell ref="H14:H15"/>
  </mergeCells>
  <printOptions/>
  <pageMargins left="0.75" right="0.75" top="1" bottom="1" header="0.5" footer="0.5"/>
  <pageSetup horizontalDpi="300" verticalDpi="3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100015bkon</dc:creator>
  <cp:keywords/>
  <dc:description/>
  <cp:lastModifiedBy>Bartosz Koniuszewski</cp:lastModifiedBy>
  <cp:lastPrinted>2022-05-20T09:03:55Z</cp:lastPrinted>
  <dcterms:created xsi:type="dcterms:W3CDTF">2013-06-06T14:00:33Z</dcterms:created>
  <dcterms:modified xsi:type="dcterms:W3CDTF">2022-05-20T12:32:23Z</dcterms:modified>
  <cp:category/>
  <cp:version/>
  <cp:contentType/>
  <cp:contentStatus/>
</cp:coreProperties>
</file>