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szynska6784\Desktop\Przetargi\2020\113-2020 - PN - MATERIAŁY TECHNICZNE\Odpowiedzi na pytania\29.06.2020 r\"/>
    </mc:Choice>
  </mc:AlternateContent>
  <bookViews>
    <workbookView xWindow="0" yWindow="0" windowWidth="28800" windowHeight="12300" tabRatio="810" firstSheet="1" activeTab="1"/>
  </bookViews>
  <sheets>
    <sheet name="brak cen" sheetId="43" state="hidden" r:id="rId1"/>
    <sheet name="Opis przedm. zam. - Form. cen." sheetId="5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1" l="1"/>
  <c r="H58" i="51" l="1"/>
  <c r="H57" i="51"/>
  <c r="H56" i="51"/>
  <c r="H55" i="51"/>
  <c r="H54" i="51"/>
  <c r="H53" i="51"/>
  <c r="H52" i="51"/>
  <c r="H51" i="51"/>
  <c r="H50" i="51"/>
  <c r="H49" i="51"/>
  <c r="H48" i="51"/>
  <c r="H47" i="51"/>
  <c r="H45" i="51"/>
  <c r="H43" i="51"/>
  <c r="H42" i="51"/>
  <c r="H41" i="51"/>
  <c r="H40" i="51"/>
  <c r="H39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1" i="51"/>
  <c r="H10" i="51"/>
  <c r="I188" i="43" l="1"/>
  <c r="K188" i="43" s="1"/>
  <c r="L188" i="43" s="1"/>
  <c r="I187" i="43"/>
  <c r="K187" i="43" s="1"/>
  <c r="L187" i="43" s="1"/>
  <c r="K181" i="43" l="1"/>
  <c r="L181" i="43" s="1"/>
  <c r="I181" i="43"/>
  <c r="I180" i="43"/>
  <c r="K180" i="43" s="1"/>
  <c r="L180" i="43" s="1"/>
  <c r="I179" i="43"/>
  <c r="K179" i="43" s="1"/>
  <c r="L179" i="43" s="1"/>
  <c r="I178" i="43"/>
  <c r="K178" i="43" s="1"/>
  <c r="L178" i="43" s="1"/>
  <c r="K177" i="43"/>
  <c r="L177" i="43" s="1"/>
  <c r="I177" i="43"/>
  <c r="I176" i="43"/>
  <c r="K176" i="43" s="1"/>
  <c r="L176" i="43" s="1"/>
  <c r="I175" i="43"/>
  <c r="K175" i="43" s="1"/>
  <c r="L175" i="43" s="1"/>
  <c r="I174" i="43"/>
  <c r="K174" i="43" s="1"/>
  <c r="L174" i="43" s="1"/>
  <c r="K173" i="43"/>
  <c r="L173" i="43" s="1"/>
  <c r="I173" i="43"/>
  <c r="I172" i="43"/>
  <c r="K172" i="43" s="1"/>
  <c r="L172" i="43" s="1"/>
  <c r="I171" i="43"/>
  <c r="K171" i="43" s="1"/>
  <c r="L171" i="43" s="1"/>
  <c r="I170" i="43"/>
  <c r="K170" i="43" s="1"/>
  <c r="L170" i="43" s="1"/>
  <c r="I169" i="43"/>
  <c r="K169" i="43" s="1"/>
  <c r="L169" i="43" s="1"/>
  <c r="I168" i="43"/>
  <c r="K168" i="43" s="1"/>
  <c r="L168" i="43" s="1"/>
  <c r="I167" i="43"/>
  <c r="K167" i="43" s="1"/>
  <c r="L167" i="43" s="1"/>
  <c r="I166" i="43"/>
  <c r="K166" i="43" s="1"/>
  <c r="L166" i="43" s="1"/>
  <c r="K165" i="43"/>
  <c r="L165" i="43" s="1"/>
  <c r="I165" i="43"/>
  <c r="I164" i="43"/>
  <c r="K164" i="43" s="1"/>
  <c r="L164" i="43" s="1"/>
  <c r="I163" i="43"/>
  <c r="K163" i="43" s="1"/>
  <c r="L163" i="43" s="1"/>
  <c r="I162" i="43"/>
  <c r="K162" i="43" s="1"/>
  <c r="L162" i="43" s="1"/>
  <c r="I161" i="43"/>
  <c r="K161" i="43" s="1"/>
  <c r="L161" i="43" s="1"/>
  <c r="I160" i="43"/>
  <c r="K160" i="43" s="1"/>
  <c r="L160" i="43" s="1"/>
  <c r="I159" i="43"/>
  <c r="K159" i="43" s="1"/>
  <c r="L159" i="43" s="1"/>
  <c r="I158" i="43"/>
  <c r="K158" i="43" s="1"/>
  <c r="L158" i="43" s="1"/>
  <c r="I157" i="43"/>
  <c r="K157" i="43" s="1"/>
  <c r="L157" i="43" s="1"/>
  <c r="I156" i="43"/>
  <c r="K156" i="43" s="1"/>
  <c r="L156" i="43" s="1"/>
  <c r="I155" i="43"/>
  <c r="K155" i="43" s="1"/>
  <c r="L155" i="43" s="1"/>
  <c r="I154" i="43"/>
  <c r="K154" i="43" s="1"/>
  <c r="L154" i="43" s="1"/>
  <c r="K153" i="43"/>
  <c r="L153" i="43" s="1"/>
  <c r="I153" i="43"/>
  <c r="I152" i="43"/>
  <c r="K152" i="43" s="1"/>
  <c r="L152" i="43" s="1"/>
  <c r="I151" i="43"/>
  <c r="K151" i="43" s="1"/>
  <c r="L151" i="43" s="1"/>
  <c r="I150" i="43"/>
  <c r="K150" i="43" s="1"/>
  <c r="L150" i="43" s="1"/>
  <c r="K149" i="43"/>
  <c r="L149" i="43" s="1"/>
  <c r="I149" i="43"/>
  <c r="I148" i="43"/>
  <c r="K148" i="43" s="1"/>
  <c r="L148" i="43" s="1"/>
  <c r="I147" i="43"/>
  <c r="K147" i="43" s="1"/>
  <c r="L147" i="43" s="1"/>
  <c r="L146" i="43"/>
  <c r="K146" i="43"/>
  <c r="I146" i="43"/>
  <c r="K145" i="43"/>
  <c r="L145" i="43" s="1"/>
  <c r="I145" i="43"/>
  <c r="I144" i="43"/>
  <c r="K144" i="43" s="1"/>
  <c r="L144" i="43" s="1"/>
  <c r="I143" i="43"/>
  <c r="K143" i="43" s="1"/>
  <c r="L143" i="43" s="1"/>
  <c r="K142" i="43"/>
  <c r="L142" i="43" s="1"/>
  <c r="I142" i="43"/>
  <c r="K141" i="43"/>
  <c r="L141" i="43" s="1"/>
  <c r="I141" i="43"/>
  <c r="I140" i="43"/>
  <c r="K140" i="43" s="1"/>
  <c r="L140" i="43" s="1"/>
  <c r="I139" i="43"/>
  <c r="K139" i="43" s="1"/>
  <c r="L139" i="43" s="1"/>
  <c r="K138" i="43"/>
  <c r="L138" i="43" s="1"/>
  <c r="I138" i="43"/>
  <c r="K137" i="43"/>
  <c r="L137" i="43" s="1"/>
  <c r="I137" i="43"/>
  <c r="I136" i="43"/>
  <c r="K136" i="43" s="1"/>
  <c r="L136" i="43" s="1"/>
  <c r="I135" i="43"/>
  <c r="K135" i="43" s="1"/>
  <c r="L135" i="43" s="1"/>
  <c r="K134" i="43"/>
  <c r="L134" i="43" s="1"/>
  <c r="I134" i="43"/>
  <c r="I133" i="43"/>
  <c r="K133" i="43" s="1"/>
  <c r="L133" i="43" s="1"/>
  <c r="I132" i="43"/>
  <c r="K132" i="43" s="1"/>
  <c r="L132" i="43" s="1"/>
  <c r="I131" i="43"/>
  <c r="K131" i="43" s="1"/>
  <c r="L131" i="43" s="1"/>
  <c r="I130" i="43"/>
  <c r="K130" i="43" s="1"/>
  <c r="L130" i="43" s="1"/>
  <c r="K129" i="43"/>
  <c r="L129" i="43" s="1"/>
  <c r="I129" i="43"/>
  <c r="I128" i="43"/>
  <c r="K128" i="43" s="1"/>
  <c r="L128" i="43" s="1"/>
  <c r="I127" i="43"/>
  <c r="K127" i="43" s="1"/>
  <c r="L127" i="43" s="1"/>
  <c r="L126" i="43"/>
  <c r="K126" i="43"/>
  <c r="I126" i="43"/>
  <c r="I125" i="43"/>
  <c r="K125" i="43" s="1"/>
  <c r="L125" i="43" s="1"/>
  <c r="I124" i="43"/>
  <c r="K124" i="43" s="1"/>
  <c r="L124" i="43" s="1"/>
  <c r="I123" i="43"/>
  <c r="K123" i="43" s="1"/>
  <c r="L123" i="43" s="1"/>
  <c r="K122" i="43"/>
  <c r="L122" i="43" s="1"/>
  <c r="I122" i="43"/>
  <c r="I121" i="43"/>
  <c r="K121" i="43" s="1"/>
  <c r="L121" i="43" s="1"/>
  <c r="I120" i="43"/>
  <c r="K120" i="43" s="1"/>
  <c r="L120" i="43" s="1"/>
  <c r="I119" i="43"/>
  <c r="K119" i="43" s="1"/>
  <c r="L119" i="43" s="1"/>
  <c r="I118" i="43"/>
  <c r="K118" i="43" s="1"/>
  <c r="L118" i="43" s="1"/>
  <c r="K117" i="43"/>
  <c r="L117" i="43" s="1"/>
  <c r="I117" i="43"/>
  <c r="I116" i="43"/>
  <c r="K116" i="43" s="1"/>
  <c r="L116" i="43" s="1"/>
  <c r="I115" i="43"/>
  <c r="K115" i="43" s="1"/>
  <c r="L115" i="43" s="1"/>
  <c r="I114" i="43"/>
  <c r="K114" i="43" s="1"/>
  <c r="L114" i="43" s="1"/>
  <c r="K113" i="43"/>
  <c r="L113" i="43" s="1"/>
  <c r="I113" i="43"/>
  <c r="I112" i="43"/>
  <c r="K112" i="43" s="1"/>
  <c r="L112" i="43" s="1"/>
  <c r="I111" i="43"/>
  <c r="K111" i="43" s="1"/>
  <c r="L111" i="43" s="1"/>
  <c r="L110" i="43"/>
  <c r="K110" i="43"/>
  <c r="I110" i="43"/>
  <c r="I109" i="43"/>
  <c r="K109" i="43" s="1"/>
  <c r="L109" i="43" s="1"/>
  <c r="I108" i="43"/>
  <c r="K108" i="43" s="1"/>
  <c r="L108" i="43" s="1"/>
  <c r="I107" i="43"/>
  <c r="K107" i="43" s="1"/>
  <c r="L107" i="43" s="1"/>
  <c r="K106" i="43"/>
  <c r="L106" i="43" s="1"/>
  <c r="I106" i="43"/>
  <c r="I105" i="43"/>
  <c r="K105" i="43" s="1"/>
  <c r="L105" i="43" s="1"/>
  <c r="I104" i="43"/>
  <c r="K104" i="43" s="1"/>
  <c r="L104" i="43" s="1"/>
  <c r="I103" i="43"/>
  <c r="K103" i="43" s="1"/>
  <c r="L103" i="43" s="1"/>
  <c r="I102" i="43"/>
  <c r="K102" i="43" s="1"/>
  <c r="L102" i="43" s="1"/>
  <c r="K101" i="43"/>
  <c r="L101" i="43" s="1"/>
  <c r="I101" i="43"/>
  <c r="I100" i="43"/>
  <c r="K100" i="43" s="1"/>
  <c r="L100" i="43" s="1"/>
  <c r="I99" i="43"/>
  <c r="K99" i="43" s="1"/>
  <c r="L99" i="43" s="1"/>
  <c r="I98" i="43"/>
  <c r="K98" i="43" s="1"/>
  <c r="L98" i="43" s="1"/>
  <c r="K97" i="43"/>
  <c r="L97" i="43" s="1"/>
  <c r="I97" i="43"/>
  <c r="I96" i="43"/>
  <c r="K96" i="43" s="1"/>
  <c r="L96" i="43" s="1"/>
  <c r="I95" i="43"/>
  <c r="K95" i="43" s="1"/>
  <c r="L95" i="43" s="1"/>
  <c r="L94" i="43"/>
  <c r="I94" i="43"/>
  <c r="K94" i="43" s="1"/>
  <c r="I93" i="43"/>
  <c r="K93" i="43" s="1"/>
  <c r="L93" i="43" s="1"/>
  <c r="I92" i="43"/>
  <c r="K92" i="43" s="1"/>
  <c r="L92" i="43" s="1"/>
  <c r="I91" i="43"/>
  <c r="K91" i="43" s="1"/>
  <c r="L91" i="43" s="1"/>
  <c r="I90" i="43"/>
  <c r="K90" i="43" s="1"/>
  <c r="L90" i="43" s="1"/>
  <c r="I89" i="43"/>
  <c r="K89" i="43" s="1"/>
  <c r="L89" i="43" s="1"/>
  <c r="I88" i="43"/>
  <c r="K88" i="43" s="1"/>
  <c r="L88" i="43" s="1"/>
  <c r="I87" i="43"/>
  <c r="K87" i="43" s="1"/>
  <c r="L87" i="43" s="1"/>
  <c r="I86" i="43"/>
  <c r="K86" i="43" s="1"/>
  <c r="L86" i="43" s="1"/>
  <c r="K85" i="43"/>
  <c r="L85" i="43" s="1"/>
  <c r="I85" i="43"/>
  <c r="I84" i="43"/>
  <c r="K84" i="43" s="1"/>
  <c r="L84" i="43" s="1"/>
  <c r="I83" i="43"/>
  <c r="K83" i="43" s="1"/>
  <c r="L83" i="43" s="1"/>
  <c r="I82" i="43"/>
  <c r="K82" i="43" s="1"/>
  <c r="L82" i="43" s="1"/>
  <c r="I81" i="43"/>
  <c r="K81" i="43" s="1"/>
  <c r="L81" i="43" s="1"/>
  <c r="I80" i="43"/>
  <c r="K80" i="43" s="1"/>
  <c r="L80" i="43" s="1"/>
  <c r="I79" i="43"/>
  <c r="K79" i="43" s="1"/>
  <c r="L79" i="43" s="1"/>
  <c r="I78" i="43"/>
  <c r="K78" i="43" s="1"/>
  <c r="L78" i="43" s="1"/>
  <c r="K77" i="43"/>
  <c r="L77" i="43" s="1"/>
  <c r="I77" i="43"/>
  <c r="I76" i="43"/>
  <c r="K76" i="43" s="1"/>
  <c r="L76" i="43" s="1"/>
  <c r="I75" i="43"/>
  <c r="K75" i="43" s="1"/>
  <c r="L75" i="43" s="1"/>
  <c r="L74" i="43"/>
  <c r="K74" i="43"/>
  <c r="I74" i="43"/>
  <c r="K73" i="43"/>
  <c r="L73" i="43" s="1"/>
  <c r="I73" i="43"/>
  <c r="I72" i="43"/>
  <c r="K72" i="43" s="1"/>
  <c r="L72" i="43" s="1"/>
  <c r="I71" i="43"/>
  <c r="K71" i="43" s="1"/>
  <c r="L71" i="43" s="1"/>
  <c r="K70" i="43"/>
  <c r="L70" i="43" s="1"/>
  <c r="I70" i="43"/>
  <c r="K69" i="43"/>
  <c r="L69" i="43" s="1"/>
  <c r="I69" i="43"/>
  <c r="I68" i="43"/>
  <c r="K68" i="43" s="1"/>
  <c r="L68" i="43" s="1"/>
  <c r="I67" i="43"/>
  <c r="K67" i="43" s="1"/>
  <c r="L67" i="43" s="1"/>
  <c r="L66" i="43"/>
  <c r="I66" i="43"/>
  <c r="K66" i="43" s="1"/>
  <c r="K65" i="43"/>
  <c r="L65" i="43" s="1"/>
  <c r="I65" i="43"/>
  <c r="I64" i="43"/>
  <c r="K64" i="43" s="1"/>
  <c r="L64" i="43" s="1"/>
  <c r="I63" i="43"/>
  <c r="K63" i="43" s="1"/>
  <c r="L63" i="43" s="1"/>
  <c r="I62" i="43"/>
  <c r="K62" i="43" s="1"/>
  <c r="L62" i="43" s="1"/>
  <c r="K61" i="43"/>
  <c r="L61" i="43" s="1"/>
  <c r="I61" i="43"/>
  <c r="I60" i="43"/>
  <c r="K60" i="43" s="1"/>
  <c r="L60" i="43" s="1"/>
  <c r="I59" i="43"/>
  <c r="K59" i="43" s="1"/>
  <c r="L59" i="43" s="1"/>
  <c r="L58" i="43"/>
  <c r="I58" i="43"/>
  <c r="K58" i="43" s="1"/>
  <c r="I57" i="43"/>
  <c r="K57" i="43" s="1"/>
  <c r="L57" i="43" s="1"/>
  <c r="I56" i="43"/>
  <c r="K56" i="43" s="1"/>
  <c r="L56" i="43" s="1"/>
  <c r="I55" i="43"/>
  <c r="K55" i="43" s="1"/>
  <c r="L55" i="43" s="1"/>
  <c r="I54" i="43"/>
  <c r="K54" i="43" s="1"/>
  <c r="L54" i="43" s="1"/>
  <c r="K53" i="43"/>
  <c r="L53" i="43" s="1"/>
  <c r="I53" i="43"/>
  <c r="I52" i="43"/>
  <c r="K52" i="43" s="1"/>
  <c r="L52" i="43" s="1"/>
  <c r="I51" i="43"/>
  <c r="K51" i="43" s="1"/>
  <c r="L51" i="43" s="1"/>
  <c r="L50" i="43"/>
  <c r="I50" i="43"/>
  <c r="K50" i="43" s="1"/>
  <c r="K49" i="43"/>
  <c r="L49" i="43" s="1"/>
  <c r="I49" i="43"/>
  <c r="I48" i="43"/>
  <c r="K48" i="43" s="1"/>
  <c r="L48" i="43" s="1"/>
  <c r="I47" i="43"/>
  <c r="K47" i="43" s="1"/>
  <c r="L47" i="43" s="1"/>
  <c r="I46" i="43"/>
  <c r="K46" i="43" s="1"/>
  <c r="L46" i="43" s="1"/>
  <c r="I45" i="43"/>
  <c r="K45" i="43" s="1"/>
  <c r="L45" i="43" s="1"/>
  <c r="I44" i="43"/>
  <c r="K44" i="43" s="1"/>
  <c r="L44" i="43" s="1"/>
  <c r="I43" i="43"/>
  <c r="K43" i="43" s="1"/>
  <c r="L43" i="43" s="1"/>
  <c r="I42" i="43"/>
  <c r="K42" i="43" s="1"/>
  <c r="L42" i="43" s="1"/>
  <c r="I41" i="43"/>
  <c r="K41" i="43" s="1"/>
  <c r="L41" i="43" s="1"/>
  <c r="I40" i="43"/>
  <c r="K40" i="43" s="1"/>
  <c r="L40" i="43" s="1"/>
  <c r="I39" i="43"/>
  <c r="K39" i="43" s="1"/>
  <c r="L39" i="43" s="1"/>
  <c r="I38" i="43"/>
  <c r="K38" i="43" s="1"/>
  <c r="L38" i="43" s="1"/>
  <c r="K37" i="43"/>
  <c r="L37" i="43" s="1"/>
  <c r="I37" i="43"/>
  <c r="I36" i="43"/>
  <c r="K36" i="43" s="1"/>
  <c r="L36" i="43" s="1"/>
  <c r="I35" i="43"/>
  <c r="K35" i="43" s="1"/>
  <c r="L35" i="43" s="1"/>
  <c r="L34" i="43"/>
  <c r="I34" i="43"/>
  <c r="K34" i="43" s="1"/>
  <c r="K33" i="43"/>
  <c r="L33" i="43" s="1"/>
  <c r="I33" i="43"/>
  <c r="I32" i="43"/>
  <c r="K32" i="43" s="1"/>
  <c r="L32" i="43" s="1"/>
  <c r="I31" i="43"/>
  <c r="K31" i="43" s="1"/>
  <c r="L31" i="43" s="1"/>
  <c r="I30" i="43"/>
  <c r="K30" i="43" s="1"/>
  <c r="L30" i="43" s="1"/>
  <c r="K29" i="43"/>
  <c r="L29" i="43" s="1"/>
  <c r="I29" i="43"/>
  <c r="I28" i="43"/>
  <c r="K28" i="43" s="1"/>
  <c r="L28" i="43" s="1"/>
  <c r="I27" i="43"/>
  <c r="K27" i="43" s="1"/>
  <c r="L27" i="43" s="1"/>
  <c r="I26" i="43"/>
  <c r="K26" i="43" s="1"/>
  <c r="L26" i="43" s="1"/>
  <c r="K25" i="43"/>
  <c r="L25" i="43" s="1"/>
  <c r="I25" i="43"/>
  <c r="I24" i="43"/>
  <c r="K24" i="43" s="1"/>
  <c r="L24" i="43" s="1"/>
  <c r="I23" i="43"/>
  <c r="K23" i="43" s="1"/>
  <c r="L23" i="43" s="1"/>
  <c r="K22" i="43"/>
  <c r="L22" i="43" s="1"/>
  <c r="I22" i="43"/>
  <c r="I21" i="43"/>
  <c r="K21" i="43" s="1"/>
  <c r="L21" i="43" s="1"/>
  <c r="I20" i="43"/>
  <c r="K20" i="43" s="1"/>
  <c r="L20" i="43" s="1"/>
  <c r="K19" i="43"/>
  <c r="L19" i="43" s="1"/>
  <c r="I19" i="43"/>
  <c r="I18" i="43"/>
  <c r="K18" i="43" s="1"/>
  <c r="L18" i="43" s="1"/>
  <c r="I17" i="43"/>
  <c r="K17" i="43" s="1"/>
  <c r="L17" i="43" s="1"/>
  <c r="I16" i="43"/>
  <c r="K16" i="43" s="1"/>
  <c r="L16" i="43" s="1"/>
  <c r="I15" i="43"/>
  <c r="K15" i="43" s="1"/>
  <c r="L15" i="43" s="1"/>
  <c r="I14" i="43"/>
  <c r="K14" i="43" s="1"/>
  <c r="L14" i="43" s="1"/>
  <c r="I13" i="43"/>
  <c r="K13" i="43" s="1"/>
  <c r="L13" i="43" s="1"/>
  <c r="I12" i="43"/>
  <c r="K12" i="43" s="1"/>
  <c r="L12" i="43" s="1"/>
  <c r="I11" i="43"/>
  <c r="K11" i="43" s="1"/>
  <c r="L11" i="43" s="1"/>
  <c r="I10" i="43"/>
  <c r="K10" i="43" s="1"/>
  <c r="L10" i="43" s="1"/>
  <c r="I9" i="43"/>
  <c r="K9" i="43" s="1"/>
  <c r="K182" i="43" l="1"/>
  <c r="L182" i="43" s="1"/>
  <c r="L9" i="43"/>
</calcChain>
</file>

<file path=xl/sharedStrings.xml><?xml version="1.0" encoding="utf-8"?>
<sst xmlns="http://schemas.openxmlformats.org/spreadsheetml/2006/main" count="863" uniqueCount="414">
  <si>
    <t>RWT Rzeszów</t>
  </si>
  <si>
    <t>RWT Żurawica</t>
  </si>
  <si>
    <t>Wartość netto</t>
  </si>
  <si>
    <t>l</t>
  </si>
  <si>
    <t>szt.</t>
  </si>
  <si>
    <t>op.</t>
  </si>
  <si>
    <t>kg</t>
  </si>
  <si>
    <t>mb</t>
  </si>
  <si>
    <t>Oczko kaletnicze, fi 12 mm, czarne</t>
  </si>
  <si>
    <t>Oczko prostokątne, przelotowe, 27x8 mm, czarne</t>
  </si>
  <si>
    <t>jednostka miary</t>
  </si>
  <si>
    <t>Uwagi</t>
  </si>
  <si>
    <t>Zawleczka ocynkowana 3,2x32</t>
  </si>
  <si>
    <t>Zawleczka ocynkowana 5,0x40</t>
  </si>
  <si>
    <t>Zawleczka ocynkowana 5,0x80</t>
  </si>
  <si>
    <t>Nakrętka koronowa M16x1,5  klasa 8.8</t>
  </si>
  <si>
    <t>Nakrętka sześciokątna M12x1,25 stal ocynkowana klasa 8.8</t>
  </si>
  <si>
    <t>Nakrętka sześciokątna M8x1, stal ocynkowana klasa 10,9</t>
  </si>
  <si>
    <t>Nakrętka samokontrująca M10x1,25 mm, stal ocynkowana</t>
  </si>
  <si>
    <t>Nakrętka samokontrująca M14x1,5 mm, stal ocynkowana</t>
  </si>
  <si>
    <t xml:space="preserve">Blachowkręt z łbem walcowym wypukłym, ocynkowany 4,8x32 mm, z gniazdem krzyżowym </t>
  </si>
  <si>
    <t xml:space="preserve">Blachowkręt z łbem walcowym płaskim, ocynkowany 4,2x25, z gniazdem krzyżowym </t>
  </si>
  <si>
    <t xml:space="preserve">Blachowkręt z łbem walcowym wypukłym, ocynkowany 3,5x16, z gniazdem krzyżowym </t>
  </si>
  <si>
    <t xml:space="preserve">Blachowkręt z łbem walcowym wypukłym, ocynkowany 4,2x16, z gniazdem krzyżowym </t>
  </si>
  <si>
    <t xml:space="preserve">Blachowkręt z łbem walcowym wypukłym, ocynkowany 4,8x25, z gniazdem krzyżowym </t>
  </si>
  <si>
    <t xml:space="preserve">Blachowkręt z łbem walcowym wypukłym, ocynkowany 4x20, z gniazdem krzyżowym </t>
  </si>
  <si>
    <t xml:space="preserve">Blachowkręt z łbem walcowym wypukłym, samowiercący, ocynkowany 4,8x19, z gniazdem krzyżowym </t>
  </si>
  <si>
    <t>Podkładka okrągła M5, średnica wewnętrzna 5,5 mm, średnica zewnętrzna 10 mm, grubość 1 mm, stal ocynkowana</t>
  </si>
  <si>
    <t>Podkładka okrągła M6, średnica wewnętrzna 6,6 mm, średnica zewnętrzna 12 mm, grubość 1,6 mm, stal ocynkowana</t>
  </si>
  <si>
    <t>Śruba z łbem walcowym, imbus z gwintem na całej długości, ocynkowana M10x30 klasa 8.8</t>
  </si>
  <si>
    <t>Śruba z łbem szęścikoątnym, zmniejszonym, z gwintem na całej długości, ocynkowana M10x45 klasa 8.8</t>
  </si>
  <si>
    <t>Śruba z łbem stożkowym, z gniazdem imbusowym M5x50 klasa 8.8</t>
  </si>
  <si>
    <t>Nakrętka sześciokątna M5, stal ocynkowana klasa 5.8</t>
  </si>
  <si>
    <t>Nakrętka sześciokątna M6, stal ocynkowana klasa 8.8</t>
  </si>
  <si>
    <t>Nakrętka sześciokątna M8, stal ocynkowana klasa 8.8</t>
  </si>
  <si>
    <t>Nakrętka sześciokątna M10, stal ocynkowana klasa 8.8</t>
  </si>
  <si>
    <t>Nakrętka sześciokątna M12, stal ocynkowana klasa 8.8</t>
  </si>
  <si>
    <t>Nakrętka samokontrująca M8x1 mm, stal ocynkowana,  pod klucz 13 mm</t>
  </si>
  <si>
    <t xml:space="preserve">Blachowkręt z łbem stożkowym płaskim, ocynkowany 4,8x25 mm, z gniazdem krzyżowym </t>
  </si>
  <si>
    <t xml:space="preserve">Blachowkręt z łbem stożkowym płaskim, ocynkowany 5,5x32 mm, z gniazdem krzyżowym </t>
  </si>
  <si>
    <t xml:space="preserve">Blachowkręt z łbem walcowym wypukłym, ocynkowany 4,8x19 mm, z gniazdem krzyżowym </t>
  </si>
  <si>
    <t xml:space="preserve">Blachowkręt z łbem walcowym wypukłym, ocynkowany 4,8x22 mm, z gniazdem krzyżowym </t>
  </si>
  <si>
    <t>Wkręt do mocowania cienkich elementów stalowych oraz tworzyw sztucznych do elementów drewnianych i profili stalowych. Średnica 4,2 mm, długość 16 mm, średnica łba 12 mm z nacięciem ph2, wkręt ocynkowany</t>
  </si>
  <si>
    <t>Wkręt do mocowania cienkich elementów stalowych oraz tworzyw sztucznych do elementów drewnianych i profili stalowych. Średnica 4,2 mm, długość 25 mm, średnica łba 12 mm z nacięciem ph2, wkręt ocynkowany</t>
  </si>
  <si>
    <t>Wkręt z łbem stożkowym  długość całkowita (z łbem) l=90mm, wielkośc gwintu d= 4,9 mm, wkręt do połączeń elementów drewnianych i drewnopochodnych, materiał stal ocynkowana, gniazdo: z nacięciem krzyżowym typu pz1</t>
  </si>
  <si>
    <t xml:space="preserve">Wkręt hartowany z łbem stożkowym, stal ocynkowana 4,8 x 55 mm </t>
  </si>
  <si>
    <t>Wkręt metryczny z łbem walcowym, stal ocynkowana M6x16 mm, nacięcie krzyżakowe</t>
  </si>
  <si>
    <t>Wkręt metryczny z łbem stożkowym, stal ocynkowana M6x35 mm, nacięcie  krzyżakowe</t>
  </si>
  <si>
    <t>Wkręt z łbem stożkowym, długość całkowita (z łbem) l=35 mm, wielkość gwintu d= 3,5 mm, stal ocynkowana, gniazdo: z nacięciem krzyżowym typu pz1. Zastosowanie: do połaczeń elementów drewnianych i drewnopochodnych.</t>
  </si>
  <si>
    <t xml:space="preserve">Wkręt z łbem stożkowym, długość całkowita (z łbem) l=16 mm, wielkość gwintu d= 4 mm, stal ocynkowana, gniazdo: z nacięciem krzyżowym typu pz1. Zastosowanie: do połaczeń elementów drewnianych i drewnopochodnych. </t>
  </si>
  <si>
    <t>Podkładka okrągła, zwykła, średnica wewnętrzna 11 mm, średnica zewnetrzna 20 mm, grubość 2 mm, stal ocynkowana</t>
  </si>
  <si>
    <t>Podkładka okrągła, średnica wewnętrzna 8,4 mm, średnica zewnętrzna 16 mm, grubość 1,6 mm, stal ocynkowana</t>
  </si>
  <si>
    <t>Podkładka okrągła sprężysta M8, średnica wewnętrzna 8,1 mm, średnica zewnętrzna 14,8 mm, grubość 2 mm, stal ocynkowana</t>
  </si>
  <si>
    <t>Podkładka sprężynowa, średnica wewnętrzna 8,2 mm, średnica zewnętrzna 14,8 mm, stal sprężynowa</t>
  </si>
  <si>
    <t>Podkładka sprężynowa Ø 12 mm, ocynkowana, średnica wewnętrzna 12,2 mm, średnica zewnętrzna 21,1 mm, grubość  2,5 mm</t>
  </si>
  <si>
    <t>Podkładka sprężynowa Ø10 mm, stal konstrukcyjna, średnica wewnetrzna 10,02 mm, średnica zewnętrzna 16,02 mm, grubość 2,5 mm, okrągła, sprężysta, powłoki ochronne standardowe: cynk, pasywacja biała. Norma DIN 127B, PN M-82008</t>
  </si>
  <si>
    <t>Podkładka sprężynowa Ø 14 mm, ocynkowana, średnica wewnętrzna 14,2 mm, średnica zewnetrzna 21,7 mm, grubość: 3,0 mm</t>
  </si>
  <si>
    <t>Podkładka sprężynowa Ø 16 mm, ocynkowana, średnica wewnętrzna 16,2 mm, średnica zewnętrzna  24,2 mm, grubość: 3,5 mm</t>
  </si>
  <si>
    <t>Podkładka sprężynowa Ø5 mm, okrągła, stal konstrukcyjna, średnica wewnętrzna 5,1 mm, średnica zewętrzna  5,4 mm, grubość 1,8 mm, powłoki ochronne standardowe cynk, pasywacja biała. Norma DIN 127B, PN M-82008</t>
  </si>
  <si>
    <t>Uszczelka miedziana /22x25x1,5/, średnica wewnętrzna  22 mm, średnica zewnętrzna 25 mm, grubość 1,5 mm, 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</si>
  <si>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Podkładka miedziana /10x20x1/ średnica wewnętrzna 10 mm, żrednica zewnętrzna 20 mm, grubość 1,0 mm, miedź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</si>
  <si>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Zawleczka Ø 1,6x40 mm, ocynkowana</t>
  </si>
  <si>
    <t>Zawleczka Ø 3x25 mm, ocynkowana</t>
  </si>
  <si>
    <t>Zawleczka Ø 2x20 mm, ocynkowana</t>
  </si>
  <si>
    <t>Zawleczka Ø 3x30mm, ocynkowana</t>
  </si>
  <si>
    <t>Zawleczka Ø 3,6x36 mm, ocynkowana</t>
  </si>
  <si>
    <t>Zawleczka Ø 2,5x32 mm, ocynkowana</t>
  </si>
  <si>
    <t>Zawleczka Ø 5x50 mm,  ocynkowana</t>
  </si>
  <si>
    <t>Smarowniczka M10x1mm, 90°,ocynkowana, Stal.M86003</t>
  </si>
  <si>
    <t>Smarowniczka M10x1mm, 45°, ocynkowana, Stal.M86003</t>
  </si>
  <si>
    <t>Śruba z łbem sześciokątnym, ocynkowana 8x12, kl. 8,8, gwint na całej długości trzpienia, norma: DIN 933, PN-82105.</t>
  </si>
  <si>
    <t>Śruba z łbem sześciokątnym, ocynkowana 10x25, kl.8,8, gwint na całej długości trzpienia, norma: DIN 933, PN-82105.</t>
  </si>
  <si>
    <t>Śruba z łbem sześciokątnym, ocynkowana 12x40, kl.8,8, gwint na całej długości trzpienia, norma: DIN 933, PN-82105.</t>
  </si>
  <si>
    <t>Śruba z łbem sześciokątnym M 6X12 A2, gwint na całej długości trzpienia, materiał: stal nierdzewna A2 -304 (1.4301), norma: DIN933, PN 82105, ISO4017.</t>
  </si>
  <si>
    <t>Podkładka sprężysta ocynkowana M 10, wymiary: średnica wewnętrzna 10,2 mm, średnica zewnętrzna 18,1 mm, grubość 2,2 mm, materiał: stal ocynkowana galwanicznie,  norma: PN-82008, DIN 127B.</t>
  </si>
  <si>
    <t xml:space="preserve">Nakrętka samokontrująca (samohamowna) z wkładką poliamidową (wkładka zabezpiecza przed odkręceniem się nakrętki) M 8, stal klasy 8, powłoka: ocynk galwaniczny,  gwint metryczny prawy, norma: DIN 985,  PN-82175 , ISO- 10511.  </t>
  </si>
  <si>
    <t xml:space="preserve">Nakrętka samokontrująca (samohamowna) z wkładką poliamidową (wkładka zabezpiecza przed odkręceniem się nakrętki) M 10, stal klasy 8, powłoka: ocynk galwaniczny,  gwint metryczny prawy, norma: DIN 985,  PN-82175 , ISO- 10511. </t>
  </si>
  <si>
    <t xml:space="preserve">Nakrętka samokontrująca (samohamowna) wkładką poliamidową (wkładka zabezpiecza przed odkręceniem się nakrętki) M 12, stal klasy 8, powłoka: ocynk galwaniczny,  gwint metryczny prawy, norma: DIN 985,  PN-82175 , ISO- 10511. </t>
  </si>
  <si>
    <t xml:space="preserve">Nakrętka samokontrująca (samohamowna) wkładką poliamidową (wkładka zabezpiecza przed odkręceniem się nakrętki) M 4, stal klasy 8, powłoka: ocynk galwaniczny,  gwint metryczny prawy, norma: DIN 985,  PN-82175 , ISO- 10511. </t>
  </si>
  <si>
    <t xml:space="preserve">Nakrętka samokontrująca (samohamowna) wkładką poliamidową (wkładka zabezpiecza przed odkręceniem się nakrętki) M5, stal klasy 8, powłoka: ocynk galwaniczny,  gwint metryczny prawy, norma: DIN 985,  PN-82175 , ISO- 10511. </t>
  </si>
  <si>
    <t xml:space="preserve">Nakrętka samokontrująca (samohamowna) wkładką poliamidową (wkładka zabezpiecza przed odkręceniem się nakrętki) M 6, stal klasy 8, powłoka: ocynk galwaniczny,  gwint metryczny prawy, norma: DIN 985,  PN-82175 , ISO- 10511. </t>
  </si>
  <si>
    <t>Cena jednostkowa netto</t>
  </si>
  <si>
    <t>Wartość brutto</t>
  </si>
  <si>
    <t>Zawleczka stalowa 2x25 mm PN69/M82001 ocynkowana</t>
  </si>
  <si>
    <t>Nakrętka koronowa M20x1,5  klasa 8.8</t>
  </si>
  <si>
    <t>Podkładka sprężynowa Ø 6 mm, ocynkowana, średnica wewnętrzna 1,6 mm, średnica zewnętrzna 6,1 mm, grubość 1,4 mm</t>
  </si>
  <si>
    <t xml:space="preserve">Kausza ocynkowana do lin stalowych; średnica liny A 8, DIN-6899, materiał: stal nierdzewna (AIS 316). Zastosowanie:  do ochrony lin stalowych i włókiennych o średnicy 8 mm przed przecieraniem oraz przed nadmiernym zgnieceniem. </t>
  </si>
  <si>
    <t>Opis przedmiotu zamówienia</t>
  </si>
  <si>
    <t>Kod CPV</t>
  </si>
  <si>
    <t>Ceownik stalowy o wymiarach 50x40x5 mm, zimnogięty</t>
  </si>
  <si>
    <t>44531510-9</t>
  </si>
  <si>
    <t>44316400-2</t>
  </si>
  <si>
    <t>Rura stalowa bez szwu fi 25x5 gatunek R-35 / E235N
(Z ATESTEM)</t>
  </si>
  <si>
    <t>Rura stalowa bez szwu fi 38x5 gatunek 45 lub stal automatowa precyzyjna gatunek 45 wg. PN H-74245: 1996 
(Z ATESTEM)</t>
  </si>
  <si>
    <t>Oczko owalne ocynkowane 40x10 mm, składające się z 2 elementów zakładanych z obu stron tkaniny w dopasowanym otworze. Zapewnia trwałe, mocne i nierozłączne zabezpieczenie otworu plandece, stal ocynkowana.</t>
  </si>
  <si>
    <t>SR Lublin</t>
  </si>
  <si>
    <t>ROZDZIELNIK</t>
  </si>
  <si>
    <t>RAZEM:</t>
  </si>
  <si>
    <t>Podkładka miedziana /22x26x1/, średnica wewnętrzna 22 mm, średnica zewnetrzna 26 mm,  grubość 1,0 mm,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</si>
  <si>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Podkładka miedziana /16x20x1/ średnica wewnętrzna 16 mm, średnica zewnętrzna 20 mm, grubość 1,0 mm,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</si>
  <si>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Zawleczka ocynkowana 3,2x20,  wymiary: średnica 3,2 mm , l-20 mm , a (max)-3,2 mm, b - 6,4 mm ,  c (max)- 5,8 mm , otwór 3,2 mm, materiał: stal ocynkowana galwanicznie, norma:  DIN 94 PN-82001 , ISO1234. Zastosowanie: do zabezpieczenia przed odkręceniem lub usunięciem na wałkach , osiach itp.</t>
  </si>
  <si>
    <t>Lp.</t>
  </si>
  <si>
    <t>24000000-4</t>
  </si>
  <si>
    <t>Pasta polerska FAREClA G-3 lub  produkt rownoważny o parametrach: kolor biały, średniościerna, aplikacja gąbką polerską lub ściereczką, nie zawiera sylikonu. Zastosowanie:  ręczne i maszynowe  do nowych i starych lakierów, nadaje połysk , usuwa ślady kurzu , odbarwienia, efekt skórki pomarańczowej , zadrapania , zacieki (powstałe podczas lakierowania).</t>
  </si>
  <si>
    <t>44424200-0</t>
  </si>
  <si>
    <t>Taśma poliestrowa dwustronnie klejąca; przeźroczysta z papierową warstwą zabezpieczającą. Szerokość 25 mm, długość 50 m, przyczepność do stali 10 N/m, grubość 0,22 mm</t>
  </si>
  <si>
    <t>Taśma dwustronna, wymiary 19 mm x 10 m, firmy Automount-Economy D881 lub produkt równoważny pokryty obustronnie klejem akrylowym, odporny na olej, benzynę, promieniowanie UV, rozpuszczalniki.</t>
  </si>
  <si>
    <t>w postępowaniu nr 92/2019 rozważano różnice pomiędzy rurą stalową fi38x5 gat. 45 a stalą automatową precyzyjną gat. 45  wg. PN H-74245:1996. Proszę sprawdzić opis.</t>
  </si>
  <si>
    <t>Razem ilość zamówienia</t>
  </si>
  <si>
    <t>Opis przedmiotu zamówienia  w którym Zamawiający dopuszcza tylko i wyłącznie jednego producenta - Asortyment ten zostanie zakupiony w innej procedurze.</t>
  </si>
  <si>
    <t>Imię i nazwisko osoby opisującej przedmiot zamówienia</t>
  </si>
  <si>
    <t>Zadanie nr 3 normalia</t>
  </si>
  <si>
    <t>JIM</t>
  </si>
  <si>
    <t>L</t>
  </si>
  <si>
    <t>6810PL1804397</t>
  </si>
  <si>
    <t>8030PL1282484</t>
  </si>
  <si>
    <t>5305PL1331780</t>
  </si>
  <si>
    <t>5305PL0732145</t>
  </si>
  <si>
    <t>5305PL1411420</t>
  </si>
  <si>
    <t>5306PL1551528</t>
  </si>
  <si>
    <t>5305PL1480665</t>
  </si>
  <si>
    <t>5305PL1305180</t>
  </si>
  <si>
    <t>5305PL0992925</t>
  </si>
  <si>
    <t>5305PL1481069</t>
  </si>
  <si>
    <t>5305PL1349257</t>
  </si>
  <si>
    <t>5306PL1540284</t>
  </si>
  <si>
    <t>5305PL0877786</t>
  </si>
  <si>
    <t>5306PL1909774</t>
  </si>
  <si>
    <t>5305PL1218595</t>
  </si>
  <si>
    <t xml:space="preserve"> 5306PL1514252</t>
  </si>
  <si>
    <t>5305PL1445790</t>
  </si>
  <si>
    <t>5305PL1322924</t>
  </si>
  <si>
    <t>5305PL1339939</t>
  </si>
  <si>
    <t>5306PL1876244</t>
  </si>
  <si>
    <t>5305PL1305160</t>
  </si>
  <si>
    <t>5305PL0877789</t>
  </si>
  <si>
    <t>5310PL0862618</t>
  </si>
  <si>
    <t>brak</t>
  </si>
  <si>
    <t>5310PL0637404</t>
  </si>
  <si>
    <t>5310PL1773852</t>
  </si>
  <si>
    <t>5310PL1251316</t>
  </si>
  <si>
    <t>5310PL0875900</t>
  </si>
  <si>
    <t>5305PL1076940</t>
  </si>
  <si>
    <t>5305PL1421277</t>
  </si>
  <si>
    <t>5305PL1739760</t>
  </si>
  <si>
    <t>5305PL1238132</t>
  </si>
  <si>
    <t>5305PL1249753</t>
  </si>
  <si>
    <t>5305PL0313502</t>
  </si>
  <si>
    <t>5305PL0637224</t>
  </si>
  <si>
    <t>5305PL1738831</t>
  </si>
  <si>
    <t>5305PL1252959</t>
  </si>
  <si>
    <t>5305PL1240921</t>
  </si>
  <si>
    <t>5310PL0637986</t>
  </si>
  <si>
    <t>5310PL0637995</t>
  </si>
  <si>
    <t>5310PL0638000</t>
  </si>
  <si>
    <t>5310PL0848456</t>
  </si>
  <si>
    <t>5310PL0637997</t>
  </si>
  <si>
    <t>5310PL0932675</t>
  </si>
  <si>
    <t>5310PL0956893</t>
  </si>
  <si>
    <t>5310PL0638049</t>
  </si>
  <si>
    <t>5310PL0638097</t>
  </si>
  <si>
    <t>5310PL1396582</t>
  </si>
  <si>
    <t>5310PL1739137</t>
  </si>
  <si>
    <t>5310PL1327808</t>
  </si>
  <si>
    <t>5310PL1739138</t>
  </si>
  <si>
    <t>5315PL1278925</t>
  </si>
  <si>
    <t>5315PL1909790</t>
  </si>
  <si>
    <t>5315PL0264500</t>
  </si>
  <si>
    <t>5315PL1368449</t>
  </si>
  <si>
    <t>5315PL0305375</t>
  </si>
  <si>
    <t>5315PL1909817</t>
  </si>
  <si>
    <t>5315PL0045572</t>
  </si>
  <si>
    <t>4730PL0945414</t>
  </si>
  <si>
    <t>4730PL0910448</t>
  </si>
  <si>
    <t>5310PL0848482</t>
  </si>
  <si>
    <t>5310PL1445627</t>
  </si>
  <si>
    <t>5350PL1503851</t>
  </si>
  <si>
    <t xml:space="preserve">     5350PL0995518</t>
  </si>
  <si>
    <t>7510PL1443056</t>
  </si>
  <si>
    <t xml:space="preserve"> 8040PL0994615</t>
  </si>
  <si>
    <t>5970PL1030834</t>
  </si>
  <si>
    <t xml:space="preserve"> 8040PL1116725</t>
  </si>
  <si>
    <t>5315PL0194187</t>
  </si>
  <si>
    <t>5315PL1738188</t>
  </si>
  <si>
    <t>5315PL0194415</t>
  </si>
  <si>
    <t>5305Pl0732135</t>
  </si>
  <si>
    <t>5305PL0742771</t>
  </si>
  <si>
    <t>5305PL1380415</t>
  </si>
  <si>
    <t>5305PL0877795</t>
  </si>
  <si>
    <t>5305Pl0732155</t>
  </si>
  <si>
    <t>5305Pl0732157</t>
  </si>
  <si>
    <t>5305Pl1079143</t>
  </si>
  <si>
    <t>5305Pl0901529</t>
  </si>
  <si>
    <t>5305Pl0877800</t>
  </si>
  <si>
    <t>5305Pl1313918</t>
  </si>
  <si>
    <t>5305Pl1079172</t>
  </si>
  <si>
    <t>5305Pl0636519</t>
  </si>
  <si>
    <t>5305Pl0877805</t>
  </si>
  <si>
    <t>5305PL1480657</t>
  </si>
  <si>
    <t>5305PL1336031</t>
  </si>
  <si>
    <t>5306PL1570278</t>
  </si>
  <si>
    <t>5305Pl0635903</t>
  </si>
  <si>
    <t>5305PL0250292</t>
  </si>
  <si>
    <t>5305PL0247985</t>
  </si>
  <si>
    <t>5305PL1079179</t>
  </si>
  <si>
    <t>5310Pl0637365</t>
  </si>
  <si>
    <t>5310Pl1349885</t>
  </si>
  <si>
    <t>5310PL0384308</t>
  </si>
  <si>
    <t>5310PL1235035</t>
  </si>
  <si>
    <t>5310PL0546022</t>
  </si>
  <si>
    <t>5310PL1359506</t>
  </si>
  <si>
    <t>5305PL1096618</t>
  </si>
  <si>
    <t>5305PL0863069</t>
  </si>
  <si>
    <t>Podkładka metalowa 8,4x30x1,5</t>
  </si>
  <si>
    <t>5310PL1661872</t>
  </si>
  <si>
    <t>Podkładka metalowa 8,4x25x1,5</t>
  </si>
  <si>
    <t>5310PL1661867</t>
  </si>
  <si>
    <t>Podkładka metalowa 10,5x30x1,5</t>
  </si>
  <si>
    <t>5310PL1661881</t>
  </si>
  <si>
    <t xml:space="preserve">Śruba z łbem zmniejszonym - gwint na części trzpienia  M12x55-8.8-B </t>
  </si>
  <si>
    <t>5305PL0419890</t>
  </si>
  <si>
    <t>Śruba z gwintem na części trzpienia M8x50-8.8-B</t>
  </si>
  <si>
    <t>5305PL0247574</t>
  </si>
  <si>
    <t>Śruba z gwintem na części trzpienia M8x95-8.8-B</t>
  </si>
  <si>
    <t>5305PL0420345</t>
  </si>
  <si>
    <t xml:space="preserve">Śruba z łbem zmniejszonym - gwint na całej długości trzpienia  M10x28-8.8-B </t>
  </si>
  <si>
    <t>Śruba z gwintem na całej długości  M12x30-P-8.8-B   z otworem we łbie śruby</t>
  </si>
  <si>
    <t>5305PL0328916</t>
  </si>
  <si>
    <t>Śruba dwustronna średniodokładna o długości części wkręcanej 1,25d  M16-M16x1,5x45-8.8</t>
  </si>
  <si>
    <t>5307PL0419177</t>
  </si>
  <si>
    <t>Nakrętka M16x1,5-8-B</t>
  </si>
  <si>
    <t>5310PL0325880</t>
  </si>
  <si>
    <t>Nakrętka niska M16x1,5-05-B</t>
  </si>
  <si>
    <t>5310PL0312128</t>
  </si>
  <si>
    <t>Śruba z gwintem na całej długości M14x1,5x30-8.8-B</t>
  </si>
  <si>
    <t>5305PL0305139</t>
  </si>
  <si>
    <t>Śruba dwustronna średniodokładna o długości części wkręcanej 1,25d  M10x25-8.8</t>
  </si>
  <si>
    <t>5307PL0330617</t>
  </si>
  <si>
    <t>Śruba dwustronna średniodokładna o długości części wkręcanej 1,25d  M10x70-8.8</t>
  </si>
  <si>
    <t>Śruba dwustronna średniodokładna o długości części wkręcanej 2d  M8x30-8.8</t>
  </si>
  <si>
    <t>5307PL0309305</t>
  </si>
  <si>
    <t>Śruba dwustronna średniodokładna o długości części wkręcanej 1,25d  M8x25-8.8</t>
  </si>
  <si>
    <t>Śruba dwustronna średniodokładna o długości części wkręcanej 1,25d  M8x60-8.8</t>
  </si>
  <si>
    <t>Śruba z łbem zmniejszonym - gwint na całej długości trzpienia  M10x30-P-8.8-B z otworem we łbie śruby</t>
  </si>
  <si>
    <t>Emulsja wodna (chłodziwo) BALTI GR2 stosowana do szlifierki wałów korbowych AZ CG260 podczas obróbki. Opakowanie 30 l.</t>
  </si>
  <si>
    <t>9150PL1862791</t>
  </si>
  <si>
    <t>Emulsja wodna (chłodziwo) GP 15 stosowana do tokarek, frezarek, pił tasmowych podczas obróbki. Opakowanie 30 l.</t>
  </si>
  <si>
    <t>5305PL0891447</t>
  </si>
  <si>
    <t>5305PL1253244</t>
  </si>
  <si>
    <t>5305PL1240571</t>
  </si>
  <si>
    <t>5310PL0421170</t>
  </si>
  <si>
    <t>5310PL0638046</t>
  </si>
  <si>
    <t>5330PL0979749</t>
  </si>
  <si>
    <t>5310PL1319717</t>
  </si>
  <si>
    <t>5315PL0061672</t>
  </si>
  <si>
    <t>9520PL1575633</t>
  </si>
  <si>
    <t>4030PL0935649</t>
  </si>
  <si>
    <t>5325PL1909905</t>
  </si>
  <si>
    <t>5325PL1253632</t>
  </si>
  <si>
    <t>5310PL0638092</t>
  </si>
  <si>
    <t>5310PL0732860</t>
  </si>
  <si>
    <t>5310PL1078989</t>
  </si>
  <si>
    <t>5310PL1235125</t>
  </si>
  <si>
    <t>5310PL1078964</t>
  </si>
  <si>
    <t>5310Pl1078994</t>
  </si>
  <si>
    <t>5310Pl1078995</t>
  </si>
  <si>
    <t>5310Pl1235086</t>
  </si>
  <si>
    <t>3770PL0635706</t>
  </si>
  <si>
    <t>4710PL1319773</t>
  </si>
  <si>
    <t>4710PL1324439</t>
  </si>
  <si>
    <t>8030PL1080884</t>
  </si>
  <si>
    <t>8030PL1028269</t>
  </si>
  <si>
    <t>9330PL0988178</t>
  </si>
  <si>
    <t>9330PL1563172</t>
  </si>
  <si>
    <t>7510PL1565850</t>
  </si>
  <si>
    <t>Tuleja do końcówek paliwowych fi 15 Z-PAL TULEJA 15</t>
  </si>
  <si>
    <t>Tuleja do końcówek paliwowych fi 17 Z-PAL TULEJA 17</t>
  </si>
  <si>
    <t>Tuleja do końcówek paliwowych fi 19 Z-PAL TULEJA 19</t>
  </si>
  <si>
    <t>Złączka prosta metalowa wtykowa fi 6 PUC-6/MET</t>
  </si>
  <si>
    <t>Złączka prosta metalowa wtykowa fi 8 PUC-8/MET</t>
  </si>
  <si>
    <t>Tuleja (fi 8) na wąż nieokrawany R2AT-2SN  TUL2SN08</t>
  </si>
  <si>
    <t>Tuleja (fi 10) na wąż nieokrawany R2AT-2SN TUL2SN10</t>
  </si>
  <si>
    <t>Tuleja (fi 12) na wąż nieokrawany R2AT-2SN  TUL2SN12</t>
  </si>
  <si>
    <t>Tuleja (fi 16) na wąż nieokrawany R2AT-2SN  TUL2SN16</t>
  </si>
  <si>
    <t>Tuleja (fi 20) na wąż nieokrawany R2AT-2SN  TUL2SN20</t>
  </si>
  <si>
    <t>Tuleja fi 5/16 do węży grubościennych KL-TUL-101.006</t>
  </si>
  <si>
    <t>Tuleja fi 13/32 do węży grubościennych KL-TUL-101.008</t>
  </si>
  <si>
    <t>Złączka węża 5/16 cal fi 8 mm KAR ŁĄCZ-08</t>
  </si>
  <si>
    <t>Złącze bez gwintu z tuleją dla węża fi 5/16 KL-201.106B</t>
  </si>
  <si>
    <t>Złącze bez gwintu z tuleją dla węża fi 13/32 KL-201.108B</t>
  </si>
  <si>
    <t>Złącze bez gwintu z tuleją dla węża fi 1/2 KL-201.110B</t>
  </si>
  <si>
    <t>Złącze stalowe proste z tuleją rozmiar 10 KL-277.110 BS</t>
  </si>
  <si>
    <t>Złącze stalowe proste z tuleją rozmiar 12 KL-277.112 BS</t>
  </si>
  <si>
    <t>Złącze stalowe kątowe 90 stopni z tuleją rozmiar 10 KL-277.910 BS</t>
  </si>
  <si>
    <t>Złącze stalowe kątowe 90 stopni z tuleją rozmiar 12 KL-277.912 BS</t>
  </si>
  <si>
    <t>Tuleja do węża grubościennego dla węża fi 1/2 cala, rozmiar 10 KL-TUL-101.010</t>
  </si>
  <si>
    <t>Tuleja do węża grubościennego dla węża fi 5/8 cala, rozmiar 12 KL-TUL-101.012</t>
  </si>
  <si>
    <t>Złączka prosta plastikowa wtykowa fi 6 PUC-6</t>
  </si>
  <si>
    <t>Złączka prosta plastikowa wtykowa fi 8 PUC-8</t>
  </si>
  <si>
    <t>kg.</t>
  </si>
  <si>
    <t>5305PL1313873</t>
  </si>
  <si>
    <t>5305PL0906534</t>
  </si>
  <si>
    <t>Paweł OPALIŃSKI
261 171 816</t>
  </si>
  <si>
    <t xml:space="preserve">Laminat grawerski matowy czarny/biały gr.1,6 mm, wymiar 1220x616 mm   </t>
  </si>
  <si>
    <t xml:space="preserve">Laminat grawerski matowy biały/czarny gr.1,6 mm, wymiar 1220x616 mm  </t>
  </si>
  <si>
    <t>5970PL0701942</t>
  </si>
  <si>
    <t>7510PL1376725</t>
  </si>
  <si>
    <t>18141000-9</t>
  </si>
  <si>
    <t>8415PL1536934</t>
  </si>
  <si>
    <t>8415PL1639713</t>
  </si>
  <si>
    <t>para</t>
  </si>
  <si>
    <t>8415PL0997439</t>
  </si>
  <si>
    <t>18424300-0</t>
  </si>
  <si>
    <t>6532PL1144335</t>
  </si>
  <si>
    <t>6532PL1143444</t>
  </si>
  <si>
    <t>8415PL1116155</t>
  </si>
  <si>
    <t>Śruba z łbem sześciokątnym, z gwintem na całej długości, ocynkowana M6x10 klasa 8.8</t>
  </si>
  <si>
    <t>Śruba z łbem sześciokątnym, z gwintem na całej długości, ocynkowana M6x16 klasa 8.8</t>
  </si>
  <si>
    <t>Śruba z łbem sześciokątnym, z gwintem na całej długości, ocynkowana M6x20 klasa 8.8</t>
  </si>
  <si>
    <t>Śruba z łbem sześciokątnym, z gwintem na całej długości, ocynkowana M6x30 klasa 8.8</t>
  </si>
  <si>
    <t>Śruba z łbem sześciokątnym, z gwintem na całej długości, ocynkowana M6x35 klasa 8.8</t>
  </si>
  <si>
    <t>Śruba z łbem sześciokątnym, z gwintem na całej długości, ocynkowana M6x40 klasa 8.8</t>
  </si>
  <si>
    <t>Śruba z łbem sześciokątnym, z gwintem na całej długości, ocynkowana M6x45 klasa 8.8</t>
  </si>
  <si>
    <t>Śruba z łbem sześciokątnym, z gwintem na całej długości, ocynkowana M8x16 klasa 8.8</t>
  </si>
  <si>
    <t>Śruba z łbem sześciokątnym, z gwintem na całej długości, ocynkowana M8x20 klasa 8.8</t>
  </si>
  <si>
    <t>Śruba z łbem sześciokątnym, z gwintem na całej długości, ocynkowana M8x25 klasa 8.8</t>
  </si>
  <si>
    <t>Śruba z łbem sześciokątnym, z gwintem na całej długości, ocynkowana M8x30 klasa 8.8</t>
  </si>
  <si>
    <t>Śruba z łbem sześciokątnym, z gwintem na całej długości, ocynkowana M8x40 klasa 8.8</t>
  </si>
  <si>
    <t>Śruba z łbem sześciokątnym, z gwintem na całej długości, ocynkowana M8x65 klasa 8.8</t>
  </si>
  <si>
    <t>Śruba z łbem sześciokątnym, z gwintem na całej długości, ocynkowana M8x100 klasa 8.8</t>
  </si>
  <si>
    <t>Śruba z łbem sześciokątnym, z gwintem na całej długości, ocynkowana M10x20 klasa 8.8</t>
  </si>
  <si>
    <t>Śruba z łbem sześciokątnym, z gwintem na całej długości, ocynkowana M10x30 klasa 8.8</t>
  </si>
  <si>
    <t>Śruba z łbem sześciokątnym, z gwintem na całej długości, ocynkowana M10x35 klasa 8.8</t>
  </si>
  <si>
    <t>Śruba z łbem sześciokątnym, z gwintem na całej długości, ocynkowana M10x40 klasa 8.8</t>
  </si>
  <si>
    <t>Śruba z łbem sześciokątnym, z gwintem na całej długości, ocynkowana M10x50 klasa 8.8</t>
  </si>
  <si>
    <t>Śruba z łbem sześciokątnym, z gwintem na całej długości, ocynkowana M10x65 klasa 8.8</t>
  </si>
  <si>
    <t>Śruba z łbem sześciokątnym, z gwintem na całej długości, ocynkowana M10x90 klasa 8.8</t>
  </si>
  <si>
    <t>Śruba z łbem sześciokątnym, z gwintem na całej długości, ocynkowana M12x30 klasa 8.8</t>
  </si>
  <si>
    <t>Śruba z łbem sześciokątnym, z gwintem na całej długości, ocynkowana M12x45 klasa 8.8</t>
  </si>
  <si>
    <t>Śruba z łbem sześciokątnym, z gwintem na całej długości, ocynkowana M12x50 klasa 8.8</t>
  </si>
  <si>
    <t>Śruba z łbem sześciokątnym, z gwintem na całej długości, ocynkowana M12x130 klasa 8.8</t>
  </si>
  <si>
    <t>Śruba z łbem sześciokątnym, z gwintem na całej długości, ocynkowana m²0x40 klasa 8.8</t>
  </si>
  <si>
    <t>Śruba z łbem sześciokątnym, z gwintem na całej długości, ocynkowana m²0x50 klasa 8.8</t>
  </si>
  <si>
    <t>Śruba z łbem sześciokątnym, z gwintem na całej długości, ocynkowana M10x1,25x25 klasa 8.8</t>
  </si>
  <si>
    <t>Śruba z łbem sześciokątnym, z gwintem na całej długości, ocynkowana M10x1,25x50 klasa 8.8</t>
  </si>
  <si>
    <t>Śruba z łbem sześciokątnym, z gwintem na całej długości, ocynkowana M6x25 klasa 8.8</t>
  </si>
  <si>
    <t>Śruba z łbem sześciokątnym, z gwintem na całej długości, ocynkowana M5x25 klasa 8.8</t>
  </si>
  <si>
    <t>Śruba z łbem sześciokątnym, z gwintem na całej długości, ocynkowana M12x35 klasa 8.8</t>
  </si>
  <si>
    <t>Śruba z łbem sześciokątnym, z gwintem na całej długości, ocynkowana M12x24 klasa 8.8</t>
  </si>
  <si>
    <t>Śruba z łbem sześciokątnym, z gwintem na całej długości, ocynkowana M4x25 klasa 8.8</t>
  </si>
  <si>
    <t>Śruba z łbem sześciokątnym, z gwintem na całej długości, ocynkowana M4x35 klasa 8.8</t>
  </si>
  <si>
    <t>Śruba z łbem sześciokątnym, z gwintem na całej długości, ocynkowana M5x16 klasa 5.8</t>
  </si>
  <si>
    <t>Śruba z łbem sześciokątnym, z gwintem na całej długości, ocynkowana M10x25 klasa 8.8</t>
  </si>
  <si>
    <t>Śruba z łbem sześciokątnym, z gwintem na całej długości, ocynkowana M10x16 klasa 8.8</t>
  </si>
  <si>
    <t>Śruba z łbem sześciokątnym, z gwintem na całej długości, ocynkowana M8x28 klasa 8.8</t>
  </si>
  <si>
    <t>Śruba z łbem sześciokątnym, z gwintem na całej długości, ocynkowana M10x60 klasa 8.8</t>
  </si>
  <si>
    <t>Śruba z łbem sześciokątnym, z niepełnym gwintem, ocynkowana M12x150 klasa 8.8</t>
  </si>
  <si>
    <t>Wkręt samowiercący z łbem płaskim fhd 4,8x16, z gniazdem krzyżowym ph2, stal ocynkowana. Zastosowanie: do mocowania elementów drewnianych i tworzyw sztucznych do konstrukcji stalowych bez konieczności wcześniejszego nawiercania.</t>
  </si>
  <si>
    <t>Wkręt samowiercący z łbem płaskim fhd 4,8x38, z gniazdem krzyżowym ph2, stal ocynkowana. Zastosowanie: służy do mocowania elementów drewnianych i tworzyw sztucznych do konstrukcji stalowych bez konieczności wcześniejszego nawiercania.</t>
  </si>
  <si>
    <t>Podkładka miedziana /30x42x2/, średnica wewnętrzna 30 mm, średnica zewnetrzna 42 mm , grubość 2,0 mm, 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</si>
  <si>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 xml:space="preserve">Podkładka sprężysta ocynkowana M 16 , wymiary: średnica wewnętrzna 16,2 mm, średnica zewnętrzna 27,4 mm, grubość 3,5 mm, materiał: stal ocynkowana galwanicznie,  norma: PN-82008, DIN 127B. </t>
  </si>
  <si>
    <t>Podkadka zwykła, okrągła, ocynkowana M 10, wymiary: średnica zewnętrzna 20 mm , śrędnica wewnętrzna 10,5 mm, grubość: 2 mm, norma: PN-82005, DIN125.</t>
  </si>
  <si>
    <t xml:space="preserve">Podkadka zwykła, okrągła ocynkowana M 12, wymiary: średnica zewnętrzna 24 mm , średnica wewnętrzna 13 mm, grubość 2,5 mm,  norma: PN-82005, DIN125. </t>
  </si>
  <si>
    <t xml:space="preserve">Podkadka zwykła, okrągła ocynkowana M 16, wymiary: średnica zewnętrzna 28 mm, średnica wewnętrzna 17,5 mm, grubość 3 mm, norma: PN-82005, DIN125. </t>
  </si>
  <si>
    <t>Wkręt podkładowy samowiercący 4,2X13. Wkręt samowiercący z łbem podkładowym 4,2x13,  ogólnego przeznaczenia o głębokości wiercenia od 0,9-3,0mm</t>
  </si>
  <si>
    <t>Wkręt podkładowy samowiercący 4,2X19. Wkręt samowiercący z łbem podkładowym 4,2x13, ogólnego przeznaczenia o głębokości wiercenia od 0,9-3,0mm</t>
  </si>
  <si>
    <t>Wkręt podkładowy samowiercący 4,2X25. Wkręt samowiercący z łbem podkładowym 4,2x25, ogólnego przeznaczenia o głębokości wiercenia od 0,9-3,0mm</t>
  </si>
  <si>
    <t>Środek do czyszczenia układów chłodzących maszyn do obróbki skrawaniem SINFE 90 lub produkt równoważny o właściwościach: płyny odtłuszczacz odkażający do emulsji i roztworów wodnych; w opakowaniach 30 l</t>
  </si>
  <si>
    <r>
      <t xml:space="preserve">Szpachla z pyłem aluminiowym. Dwuskładnikowa, poliestrowa szpachla wypełniająca z dodatkiem pyłu aluminiowego. Przeznaczona jest do wypełniania wgłębień, wyrównywania rys oraz stabilizacji bardzo dużych powierzchni podczas napraw blacharsko-lakierniczych. Łatwa w obróbce także po upływie dłuższego czasu wyłożenia; w opakowaniach </t>
    </r>
    <r>
      <rPr>
        <sz val="11"/>
        <color theme="1"/>
        <rFont val="Calibri"/>
        <family val="2"/>
        <charset val="238"/>
        <scheme val="minor"/>
      </rPr>
      <t>1kg</t>
    </r>
  </si>
  <si>
    <t>Rękawice nitrylowe rozmiar 10, jednorazowe rękawice nitrylowe bezpudrowe o uniwersalnym zastosowaniu; w opakowaniach 100 szt.</t>
  </si>
  <si>
    <r>
      <t xml:space="preserve">Taśma techniczna, samoprzylepna typu A, wymiary 30 mm x 100 m, </t>
    </r>
    <r>
      <rPr>
        <sz val="11"/>
        <color theme="1"/>
        <rFont val="Calibri"/>
        <family val="2"/>
        <charset val="238"/>
        <scheme val="minor"/>
      </rPr>
      <t xml:space="preserve">lasotaśma.  Zastosowanie: do izolacji, znakowania, ochrony, montażu, naprawy, uszczelniania i i pakowania. </t>
    </r>
  </si>
  <si>
    <t xml:space="preserve">Szpachla dwuskładnikowa do samochodów na bazie nienasyconej żywicy poliestrowej.  Zastosowanie: do wyrównywania rys i wgłębień, w opakowaniach 2 kg </t>
  </si>
  <si>
    <t>Szpachla dwuskładnikowa z włóknem szklanym. Właściwości:  duża wytrzymałość mechaniczna. Zastosowanie:  do wypełnienia nierówności i otworów , w opakowaniach 0,6 kg .</t>
  </si>
  <si>
    <t>Szpachla z pyłem aluminiowym. Dwuskładnikowa, poliestrowa szpachla wypełniająca z dodatkiem pyłu aluminiowego. Zastosowanie: do wypełniania wgłębień, wyrównywania rys oraz stabilizacji bardzo dużych powierzchni podczas napraw blacharsko-lakierniczych. Łatwa w obróbce także po upływie dłuższego czasu wyłożenia; w opakowaniach 1,8 kg</t>
  </si>
  <si>
    <t xml:space="preserve">Szpachlówka samochodowa o uniwersalnym zastosowaniu, bardzo łatwej obróbce, o dobrej szlifowalności. Charakteryzuje się bardzo dobrą przyczepnością do różnego rodzaju powierzchni; w opakowaniach 2 kg. </t>
  </si>
  <si>
    <t>Środek do czyszczenia maszyn, pojazdów, posadzek przemysłowych, BI-KOM lub produkt równowazny o właściwościach: ciecz dwufazowa (baza alkaliczna i rozpuszczalnikowa) całkowicie rozpuszczalna w wodzie, pH roztworu od 11-12,5; stężenie robocze 0,5-5% w zależności od stopnia zabrudzenia, usuwa uporczywe zabrudzenia jak pył metalowy, opary i zabrudzenia przemysłowe, oleje, smary, zabrudzenia organiczne: w opakowaniach 30 l.</t>
  </si>
  <si>
    <t>Taśma dwustronnie klejąca do mocowaniana grubych i solidnych wykładzin dywanowych oraz PCV. Odporna na wilgoć. Długość taśmy 25 m, szerokość 50 mm.</t>
  </si>
  <si>
    <t>Lasotaśma szerokość: 20 mm, długość: 100 m, jednostronnie klejąca, o  uniwersalnym zastosowaniu, przylepność do prawie wszystkich materiałów - można nią izolować, znakować, ochraniać, uszczelniać i przytrzymywać.</t>
  </si>
  <si>
    <t xml:space="preserve">Płyn do pneumatyki układów hamulcowych,  odporny na  temperaturę minimum -40°C,zapobiega powstawaniu korozji elementów metalowych, jak również pęcznieniu i zmęczeniu elementów z gumy np. uszczelek, przedłuża żywotność pneumatycznych układów hamulcowych, zawiera antyutleniacze; w opakowaniach 1 l                       </t>
  </si>
  <si>
    <r>
      <rPr>
        <sz val="11"/>
        <rFont val="Calibri"/>
        <family val="2"/>
        <charset val="238"/>
        <scheme val="minor"/>
      </rPr>
      <t xml:space="preserve">Rękawice rozmiar 10, z powlekanej dzianiny wewnętrznej wyłożonej wewnątrz wkładką z fizeliny, dwuwarstwowe, kolor czarny.  Właściwości:   dobra odporności mechaniczna,  odporność na wysokie temperatury minimum do 250 </t>
    </r>
    <r>
      <rPr>
        <sz val="11"/>
        <rFont val="Arial"/>
        <family val="2"/>
        <charset val="238"/>
      </rPr>
      <t>°C</t>
    </r>
    <r>
      <rPr>
        <sz val="11"/>
        <rFont val="Calibri"/>
        <family val="2"/>
        <charset val="238"/>
        <scheme val="minor"/>
      </rPr>
      <t xml:space="preserve"> (ciepło kontaktowe).</t>
    </r>
  </si>
  <si>
    <t>Taśma samoprzylepna lasotaśma 30M/100M, 
jednostronnie klejąca, jednostronnie klejąca, o  uniwersalnym zastosowaniu, przylepność do prawie wszystkich materiałów - można nią izolować, znakować, ochraniać, uszczelniać i przytrzymywać.</t>
  </si>
  <si>
    <t>Taśma samoprzylepna lasotaśma 50MM/100M, jednostronnie klejąca, o  uniwersalnym zastosowaniu, przylepność do prawie wszystkich materiałów - można nią izolować, znakować, ochraniać, uszczelniać i przytrzymywać.</t>
  </si>
  <si>
    <r>
      <t>Rękawice jednorazowe nitrylowe rozmiar 10, jednorazowe rękawice ochronne,</t>
    </r>
    <r>
      <rPr>
        <sz val="11"/>
        <color theme="1"/>
        <rFont val="Calibri"/>
        <family val="2"/>
        <charset val="238"/>
        <scheme val="minor"/>
      </rPr>
      <t xml:space="preserve"> porowate końcówki palców. Właściwości:  podwyższona wytrzymałość na rozrywanie, dobra odporność chemiczna; w opakowaniach 100 sztuk.  </t>
    </r>
  </si>
  <si>
    <r>
      <t xml:space="preserve">Rękawice jednorazowe nitrylowe rozmiar 8,  jednorazowe rękawice ochronne, </t>
    </r>
    <r>
      <rPr>
        <sz val="11"/>
        <color theme="1"/>
        <rFont val="Calibri"/>
        <family val="2"/>
        <charset val="238"/>
        <scheme val="minor"/>
      </rPr>
      <t xml:space="preserve"> porowate końcówki palców. Właściwości:  podwyższona wytrzymałość na rozrywanie, dobra odporność chemiczna, dobra odporność chemiczna; w opakowaniach 100 sztuk.  </t>
    </r>
  </si>
  <si>
    <r>
      <t xml:space="preserve">Rękawice jednorazowe nitrylowe rozmiar 9; jednorazowe rękawice ochronne,  </t>
    </r>
    <r>
      <rPr>
        <sz val="11"/>
        <color theme="1"/>
        <rFont val="Calibri"/>
        <family val="2"/>
        <charset val="238"/>
        <scheme val="minor"/>
      </rPr>
      <t xml:space="preserve">porowate końcówki palców. Właściwości:  podwyższona wytrzymałość na rozrywanie, dobra odporność chemiczna; w opakowaniach 100 sztuk.  </t>
    </r>
  </si>
  <si>
    <t>Taśma polytex-118 48mmX25m khaki poletylenowa wzmocniona tkaniną.</t>
  </si>
  <si>
    <t>Taśma polytex-118 48MMX50M khaki poletylenowa wzmocniona tkaniną.</t>
  </si>
  <si>
    <t>Opis przedmiotu zamówienia/Formularz cenowy</t>
  </si>
  <si>
    <t xml:space="preserve">Rękawice jednorazowe kauczukowe rozmiar 9,
jednorazowe rękawice ochronne. Właściwości:  podwyższona wytrzymałość na rozrywanie, dobra odporność chemiczna. W opakowaniu 12 szt. </t>
  </si>
  <si>
    <t xml:space="preserve">19520000-7 </t>
  </si>
  <si>
    <t xml:space="preserve">Uwagi:                                                                                                                                                                                                                                                         </t>
  </si>
  <si>
    <t>Jednostka miary</t>
  </si>
  <si>
    <t>Ilość:</t>
  </si>
  <si>
    <t>Cena jednostkowa netto zł.</t>
  </si>
  <si>
    <t>Podatek VAT %</t>
  </si>
  <si>
    <t>Miejsce dostaw:</t>
  </si>
  <si>
    <t>Nazwa i opis asortymentu</t>
  </si>
  <si>
    <t>X</t>
  </si>
  <si>
    <t>Wartość netto (ilość x cena netto) zł.</t>
  </si>
  <si>
    <t>Miejsce dostawy:</t>
  </si>
  <si>
    <t>Producent</t>
  </si>
  <si>
    <t xml:space="preserve">Nazwa handlowa i numer katalogowy oferowanego produktu </t>
  </si>
  <si>
    <t>1. W formularzu cenowym należy wypelnić kolumny 4, 5, 7, 8, 10  w przypadkach, w których Zamawiający nie postawił w danym wierszu znaku X</t>
  </si>
  <si>
    <t>2. Nie uzupełnienie danych zgodnie z zasadami okreslonymi w pkt. 1 będzie skutkować odrzuceniem oferty jako niezgodnej z treścią SIWZ</t>
  </si>
  <si>
    <t>Chłodziwo na bazie olei mineralnych, mieszalne z wodą, przedłuża żywotność narzędzi, antykorozyjne. Zastosowanie: przeznaczone  do obróbki skrawania żeliwa, stali i stopów aluminium</t>
  </si>
  <si>
    <r>
      <t>Pasta polerska zielona, zastosowanie: polerowanie powierzchni metali, powierzchni malowanych, chromowanych, w opakowaniach -</t>
    </r>
    <r>
      <rPr>
        <sz val="11"/>
        <color theme="1"/>
        <rFont val="Calibri"/>
        <family val="2"/>
        <charset val="238"/>
        <scheme val="minor"/>
      </rPr>
      <t xml:space="preserve"> kostka 200 g.
</t>
    </r>
  </si>
  <si>
    <t>Taśma poliestrowa maskująca, zielona A12, szerokość 25 mm. Zastosowanie: do maskowania powierzchni w procesach lakierowania proszkowego, elektro-powlekania, anodyzowania i galwanizacji. Odporna na rozerwanie, nie kurczy się pod wpływem działania wysokiej temperatury. Łatwo usuwalna z powierzchni po procesie maskowania, w jednym kawałku i bez pozostawiania zanieczyszczeń. Zachowuje idealną charakterystykę liniową maskowanej powierzchni. Zakres stosowalności temperaturowej -50 do +204 °C. Grubość taśmy 0,09 mm.</t>
  </si>
  <si>
    <t>Taśma elektroizolacyjna, kolor żółto-zielony o paramatrach: grubość taśmy 0,13 mm, szerokość nie mniej niż 19 mm, długość nawoju taśmy na rolkę nie mniej niż 20 m,  ochrona przed napięciem przebicia min. 5,2 kV, temperatura użycia od -10 do + 85°C, wytrzymałość na rozciąganie nie mniej niż 13 N/cm, przyczepność do stali nie mniej niż 1.0 N/cm; odporna na warunki atmosferyczne, wododporna, samogasnąca,  materiał:  polichlorek winylu, klej na bazie kauczuku syntetycznego. Zastosowanie: do izolacji i wiązkowania przewodów elektrycznych, naprawy uszkodzonych izolacji.</t>
  </si>
  <si>
    <t>Emulsja wodna (chłodziwo) GP 15 lub produkt równoważny stosowana do tokarek, frezarek, pił tasmowych podczas obróbki</t>
  </si>
  <si>
    <t>Emulsja wodna (chłodziwo) BALTI GR2 lub produkt równoważny stosowany do szlifierki wałów korbowych AZ CG260 podczas obróbki</t>
  </si>
  <si>
    <t>Rękawice kwasoodporne, rozmiar 9; wykonane z mieszanki na bazie lateksu i kauczuku naturalnego, dwuwarstwowe, strona chwytna rękawic gładka, wnętrze gładkie pudrowane, grubość: 0,5-0,7 mm, całkowita długość: 350+-10 mm.</t>
  </si>
  <si>
    <t xml:space="preserve">Zadanie nr 9 - Artykuły chemiczne  </t>
  </si>
  <si>
    <t>Zadanie nr 10 - Akcesoria i wyroby z tworzyw sztucznych</t>
  </si>
  <si>
    <t>Załącznik nr 3 - zadania nr 9 - 10, Sprawa nr 113/2020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</si>
</sst>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6" fillId="2" borderId="0" applyNumberFormat="0" applyBorder="0" applyAlignment="0" applyProtection="0"/>
    <xf numFmtId="0" fontId="7" fillId="3" borderId="7" applyNumberFormat="0" applyAlignment="0" applyProtection="0"/>
    <xf numFmtId="0" fontId="14" fillId="0" borderId="0"/>
  </cellStyleXfs>
  <cellXfs count="129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2" fontId="0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Fon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2" fontId="12" fillId="6" borderId="1" xfId="0" applyNumberFormat="1" applyFont="1" applyFill="1" applyBorder="1"/>
    <xf numFmtId="2" fontId="12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2" fontId="10" fillId="6" borderId="0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0" fillId="0" borderId="0" xfId="0" applyNumberFormat="1" applyFont="1" applyFill="1"/>
    <xf numFmtId="1" fontId="0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10" fillId="6" borderId="0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" fontId="2" fillId="8" borderId="11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0" fillId="4" borderId="2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1" fontId="12" fillId="7" borderId="5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right"/>
    </xf>
    <xf numFmtId="0" fontId="12" fillId="6" borderId="6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2" fontId="2" fillId="8" borderId="2" xfId="0" applyNumberFormat="1" applyFont="1" applyFill="1" applyBorder="1" applyAlignment="1">
      <alignment horizontal="center" vertical="center" wrapText="1"/>
    </xf>
    <xf numFmtId="2" fontId="2" fillId="8" borderId="9" xfId="0" applyNumberFormat="1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9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6" fillId="0" borderId="0" xfId="0" applyFont="1" applyFill="1" applyAlignment="1">
      <alignment horizontal="center"/>
    </xf>
  </cellXfs>
  <cellStyles count="10">
    <cellStyle name="Dane wejściowe" xfId="8" builtinId="20" hidden="1"/>
    <cellStyle name="Normalny" xfId="0" builtinId="0"/>
    <cellStyle name="Normalny 2" xfId="1"/>
    <cellStyle name="Normalny 2 2" xfId="2"/>
    <cellStyle name="Normalny 2 3 2" xfId="3"/>
    <cellStyle name="Normalny 3" xfId="4"/>
    <cellStyle name="Normalny 3 2" xfId="9"/>
    <cellStyle name="Normalny 5 2" xfId="5"/>
    <cellStyle name="Normalny 6" xfId="6"/>
    <cellStyle name="Zły" xfId="7" builtinId="27" hidden="1"/>
  </cellStyles>
  <dxfs count="0"/>
  <tableStyles count="0" defaultTableStyle="TableStyleMedium2" defaultPivotStyle="PivotStyleLight16"/>
  <colors>
    <mruColors>
      <color rgb="FFDDDDDD"/>
      <color rgb="FFFFCCFF"/>
      <color rgb="FFCCCCFF"/>
      <color rgb="FFFF6699"/>
      <color rgb="FFFF00FF"/>
      <color rgb="FF99FFCC"/>
      <color rgb="FFFF7C80"/>
      <color rgb="FF3399FF"/>
      <color rgb="FFCC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2" workbookViewId="0">
      <selection activeCell="A187" sqref="A187:P188"/>
    </sheetView>
  </sheetViews>
  <sheetFormatPr defaultRowHeight="15"/>
  <cols>
    <col min="1" max="1" width="4.5703125" customWidth="1"/>
    <col min="2" max="2" width="13.7109375" customWidth="1"/>
    <col min="3" max="3" width="56" style="7" customWidth="1"/>
    <col min="4" max="4" width="9.42578125" style="7" customWidth="1"/>
    <col min="5" max="5" width="19.5703125" style="7" customWidth="1"/>
    <col min="6" max="6" width="15.140625" style="8" customWidth="1"/>
    <col min="7" max="7" width="13.85546875" style="8" customWidth="1"/>
    <col min="8" max="8" width="14.140625" customWidth="1"/>
    <col min="9" max="9" width="13.7109375" customWidth="1"/>
    <col min="10" max="10" width="14.140625" customWidth="1"/>
    <col min="11" max="11" width="14.85546875" customWidth="1"/>
    <col min="12" max="12" width="13" customWidth="1"/>
    <col min="13" max="13" width="21.85546875" customWidth="1"/>
    <col min="14" max="14" width="14.5703125" customWidth="1"/>
    <col min="15" max="15" width="19.140625" customWidth="1"/>
  </cols>
  <sheetData>
    <row r="1" spans="1:15">
      <c r="A1" s="37"/>
      <c r="B1" s="9"/>
      <c r="C1" s="10"/>
      <c r="D1" s="10"/>
      <c r="E1" s="10"/>
      <c r="F1" s="37"/>
      <c r="G1" s="37"/>
      <c r="H1" s="37"/>
      <c r="I1" s="37"/>
      <c r="J1" s="11"/>
      <c r="K1" s="11"/>
      <c r="L1" s="11"/>
      <c r="M1" s="11"/>
      <c r="N1" s="11"/>
      <c r="O1" s="9"/>
    </row>
    <row r="2" spans="1:15">
      <c r="A2" s="37"/>
      <c r="B2" s="9"/>
      <c r="C2" s="10"/>
      <c r="D2" s="10"/>
      <c r="E2" s="10"/>
      <c r="F2" s="37"/>
      <c r="G2" s="37"/>
      <c r="H2" s="37"/>
      <c r="I2" s="37"/>
      <c r="J2" s="11"/>
      <c r="K2" s="11"/>
      <c r="L2" s="11"/>
      <c r="M2" s="11"/>
      <c r="N2" s="11"/>
      <c r="O2" s="9"/>
    </row>
    <row r="3" spans="1:15" ht="18.75">
      <c r="A3" s="20" t="s">
        <v>111</v>
      </c>
      <c r="B3" s="9"/>
      <c r="C3" s="16"/>
      <c r="D3" s="16"/>
      <c r="E3" s="16"/>
      <c r="H3" s="37"/>
      <c r="I3" s="37"/>
      <c r="J3" s="11"/>
      <c r="K3" s="11"/>
      <c r="L3" s="11"/>
      <c r="M3" s="11"/>
      <c r="N3" s="11"/>
      <c r="O3" s="9"/>
    </row>
    <row r="4" spans="1:15" ht="18.75">
      <c r="A4" s="37"/>
      <c r="B4" s="9"/>
      <c r="C4" s="16"/>
      <c r="D4" s="16"/>
      <c r="E4" s="16"/>
      <c r="F4" s="37"/>
      <c r="G4" s="17"/>
      <c r="H4" s="37"/>
      <c r="I4" s="37"/>
      <c r="J4" s="11"/>
      <c r="K4" s="11"/>
      <c r="L4" s="11"/>
      <c r="M4" s="11"/>
      <c r="N4" s="11"/>
      <c r="O4" s="9"/>
    </row>
    <row r="5" spans="1:15" ht="15" customHeight="1">
      <c r="A5" s="97" t="s">
        <v>101</v>
      </c>
      <c r="B5" s="84" t="s">
        <v>88</v>
      </c>
      <c r="C5" s="84" t="s">
        <v>87</v>
      </c>
      <c r="D5" s="84" t="s">
        <v>10</v>
      </c>
      <c r="E5" s="84" t="s">
        <v>112</v>
      </c>
      <c r="F5" s="94" t="s">
        <v>96</v>
      </c>
      <c r="G5" s="95"/>
      <c r="H5" s="96"/>
      <c r="I5" s="88" t="s">
        <v>108</v>
      </c>
      <c r="J5" s="91" t="s">
        <v>81</v>
      </c>
      <c r="K5" s="91" t="s">
        <v>2</v>
      </c>
      <c r="L5" s="84" t="s">
        <v>82</v>
      </c>
      <c r="M5" s="84" t="s">
        <v>109</v>
      </c>
      <c r="N5" s="84" t="s">
        <v>110</v>
      </c>
      <c r="O5" s="84" t="s">
        <v>11</v>
      </c>
    </row>
    <row r="6" spans="1:15" ht="38.25" customHeight="1">
      <c r="A6" s="98"/>
      <c r="B6" s="85"/>
      <c r="C6" s="85"/>
      <c r="D6" s="85"/>
      <c r="E6" s="85"/>
      <c r="F6" s="87" t="s">
        <v>1</v>
      </c>
      <c r="G6" s="87" t="s">
        <v>0</v>
      </c>
      <c r="H6" s="84" t="s">
        <v>95</v>
      </c>
      <c r="I6" s="89"/>
      <c r="J6" s="92"/>
      <c r="K6" s="92"/>
      <c r="L6" s="85"/>
      <c r="M6" s="85"/>
      <c r="N6" s="85"/>
      <c r="O6" s="85"/>
    </row>
    <row r="7" spans="1:15" ht="109.5" customHeight="1">
      <c r="A7" s="99"/>
      <c r="B7" s="86"/>
      <c r="C7" s="86"/>
      <c r="D7" s="86"/>
      <c r="E7" s="86"/>
      <c r="F7" s="87"/>
      <c r="G7" s="87"/>
      <c r="H7" s="86"/>
      <c r="I7" s="90"/>
      <c r="J7" s="93"/>
      <c r="K7" s="93"/>
      <c r="L7" s="86"/>
      <c r="M7" s="86"/>
      <c r="N7" s="86"/>
      <c r="O7" s="86"/>
    </row>
    <row r="8" spans="1:15" ht="25.5" customHeight="1">
      <c r="A8" s="19">
        <v>1</v>
      </c>
      <c r="B8" s="19">
        <v>2</v>
      </c>
      <c r="C8" s="18">
        <v>3</v>
      </c>
      <c r="D8" s="19">
        <v>4</v>
      </c>
      <c r="E8" s="19">
        <v>5</v>
      </c>
      <c r="F8" s="19">
        <v>6</v>
      </c>
      <c r="G8" s="18">
        <v>7</v>
      </c>
      <c r="H8" s="19">
        <v>8</v>
      </c>
      <c r="I8" s="19">
        <v>9</v>
      </c>
      <c r="J8" s="19">
        <v>10</v>
      </c>
      <c r="K8" s="18">
        <v>11</v>
      </c>
      <c r="L8" s="19">
        <v>12</v>
      </c>
      <c r="M8" s="19">
        <v>13</v>
      </c>
      <c r="N8" s="19">
        <v>14</v>
      </c>
      <c r="O8" s="18">
        <v>15</v>
      </c>
    </row>
    <row r="9" spans="1:15" ht="30" hidden="1">
      <c r="A9" s="12">
        <v>1</v>
      </c>
      <c r="B9" s="13" t="s">
        <v>90</v>
      </c>
      <c r="C9" s="14" t="s">
        <v>38</v>
      </c>
      <c r="D9" s="13" t="s">
        <v>6</v>
      </c>
      <c r="E9" s="12" t="s">
        <v>142</v>
      </c>
      <c r="F9" s="12"/>
      <c r="G9" s="12"/>
      <c r="H9" s="12">
        <v>10</v>
      </c>
      <c r="I9" s="12">
        <f t="shared" ref="I9:I72" si="0">F9+G9+H9</f>
        <v>10</v>
      </c>
      <c r="J9" s="15">
        <v>17.073170731707318</v>
      </c>
      <c r="K9" s="15">
        <f t="shared" ref="K9:K72" si="1">J9*I9</f>
        <v>170.73170731707319</v>
      </c>
      <c r="L9" s="15">
        <f t="shared" ref="L9:L72" si="2">K9*1.23</f>
        <v>210.00000000000003</v>
      </c>
      <c r="M9" s="15"/>
      <c r="N9" s="15"/>
      <c r="O9" s="13"/>
    </row>
    <row r="10" spans="1:15" ht="30" hidden="1">
      <c r="A10" s="2">
        <v>2</v>
      </c>
      <c r="B10" s="4" t="s">
        <v>90</v>
      </c>
      <c r="C10" s="6" t="s">
        <v>39</v>
      </c>
      <c r="D10" s="4" t="s">
        <v>6</v>
      </c>
      <c r="E10" s="2" t="s">
        <v>143</v>
      </c>
      <c r="F10" s="2"/>
      <c r="G10" s="2"/>
      <c r="H10" s="2">
        <v>5</v>
      </c>
      <c r="I10" s="12">
        <f t="shared" si="0"/>
        <v>5</v>
      </c>
      <c r="J10" s="5">
        <v>17.073170731707318</v>
      </c>
      <c r="K10" s="15">
        <f t="shared" si="1"/>
        <v>85.365853658536594</v>
      </c>
      <c r="L10" s="15">
        <f t="shared" si="2"/>
        <v>105.00000000000001</v>
      </c>
      <c r="M10" s="5"/>
      <c r="N10" s="5"/>
      <c r="O10" s="4"/>
    </row>
    <row r="11" spans="1:15" ht="30" hidden="1">
      <c r="A11" s="2">
        <v>3</v>
      </c>
      <c r="B11" s="4" t="s">
        <v>90</v>
      </c>
      <c r="C11" s="6" t="s">
        <v>21</v>
      </c>
      <c r="D11" s="4" t="s">
        <v>4</v>
      </c>
      <c r="E11" s="4" t="s">
        <v>247</v>
      </c>
      <c r="F11" s="2"/>
      <c r="G11" s="2">
        <v>205</v>
      </c>
      <c r="H11" s="2"/>
      <c r="I11" s="12">
        <f t="shared" si="0"/>
        <v>205</v>
      </c>
      <c r="J11" s="5">
        <v>0.2032520325203252</v>
      </c>
      <c r="K11" s="15">
        <f t="shared" si="1"/>
        <v>41.666666666666664</v>
      </c>
      <c r="L11" s="15">
        <f t="shared" si="2"/>
        <v>51.249999999999993</v>
      </c>
      <c r="M11" s="5"/>
      <c r="N11" s="5"/>
      <c r="O11" s="4"/>
    </row>
    <row r="12" spans="1:15" ht="30" hidden="1">
      <c r="A12" s="12">
        <v>4</v>
      </c>
      <c r="B12" s="4" t="s">
        <v>90</v>
      </c>
      <c r="C12" s="6" t="s">
        <v>22</v>
      </c>
      <c r="D12" s="4" t="s">
        <v>4</v>
      </c>
      <c r="E12" s="2" t="s">
        <v>147</v>
      </c>
      <c r="F12" s="2">
        <v>400</v>
      </c>
      <c r="G12" s="2"/>
      <c r="H12" s="2">
        <v>1500</v>
      </c>
      <c r="I12" s="12">
        <f t="shared" si="0"/>
        <v>1900</v>
      </c>
      <c r="J12" s="5">
        <v>0.16260162601626019</v>
      </c>
      <c r="K12" s="15">
        <f t="shared" si="1"/>
        <v>308.94308943089436</v>
      </c>
      <c r="L12" s="15">
        <f t="shared" si="2"/>
        <v>380.00000000000006</v>
      </c>
      <c r="M12" s="5"/>
      <c r="N12" s="5"/>
      <c r="O12" s="4"/>
    </row>
    <row r="13" spans="1:15" ht="30" hidden="1">
      <c r="A13" s="2">
        <v>5</v>
      </c>
      <c r="B13" s="4" t="s">
        <v>90</v>
      </c>
      <c r="C13" s="6" t="s">
        <v>23</v>
      </c>
      <c r="D13" s="4" t="s">
        <v>6</v>
      </c>
      <c r="E13" s="4" t="s">
        <v>248</v>
      </c>
      <c r="F13" s="2">
        <v>3</v>
      </c>
      <c r="G13" s="2"/>
      <c r="H13" s="2"/>
      <c r="I13" s="12">
        <f t="shared" si="0"/>
        <v>3</v>
      </c>
      <c r="J13" s="5">
        <v>17.073170731707318</v>
      </c>
      <c r="K13" s="15">
        <f t="shared" si="1"/>
        <v>51.219512195121951</v>
      </c>
      <c r="L13" s="15">
        <f t="shared" si="2"/>
        <v>63</v>
      </c>
      <c r="M13" s="5"/>
      <c r="N13" s="5"/>
      <c r="O13" s="4"/>
    </row>
    <row r="14" spans="1:15" ht="30" hidden="1">
      <c r="A14" s="2">
        <v>6</v>
      </c>
      <c r="B14" s="4" t="s">
        <v>90</v>
      </c>
      <c r="C14" s="6" t="s">
        <v>40</v>
      </c>
      <c r="D14" s="4" t="s">
        <v>6</v>
      </c>
      <c r="E14" s="2" t="s">
        <v>144</v>
      </c>
      <c r="F14" s="2"/>
      <c r="G14" s="2">
        <v>5</v>
      </c>
      <c r="H14" s="2">
        <v>10</v>
      </c>
      <c r="I14" s="12">
        <f t="shared" si="0"/>
        <v>15</v>
      </c>
      <c r="J14" s="5">
        <v>17.073170731707318</v>
      </c>
      <c r="K14" s="15">
        <f t="shared" si="1"/>
        <v>256.09756097560978</v>
      </c>
      <c r="L14" s="15">
        <f t="shared" si="2"/>
        <v>315</v>
      </c>
      <c r="M14" s="5"/>
      <c r="N14" s="5"/>
      <c r="O14" s="4"/>
    </row>
    <row r="15" spans="1:15" ht="30" hidden="1">
      <c r="A15" s="12">
        <v>7</v>
      </c>
      <c r="B15" s="4" t="s">
        <v>90</v>
      </c>
      <c r="C15" s="6" t="s">
        <v>41</v>
      </c>
      <c r="D15" s="4" t="s">
        <v>6</v>
      </c>
      <c r="E15" s="4" t="s">
        <v>145</v>
      </c>
      <c r="F15" s="2"/>
      <c r="G15" s="2"/>
      <c r="H15" s="2">
        <v>10</v>
      </c>
      <c r="I15" s="12">
        <f t="shared" si="0"/>
        <v>10</v>
      </c>
      <c r="J15" s="5">
        <v>17.073170731707318</v>
      </c>
      <c r="K15" s="15">
        <f t="shared" si="1"/>
        <v>170.73170731707319</v>
      </c>
      <c r="L15" s="15">
        <f t="shared" si="2"/>
        <v>210.00000000000003</v>
      </c>
      <c r="M15" s="5"/>
      <c r="N15" s="5"/>
      <c r="O15" s="4"/>
    </row>
    <row r="16" spans="1:15" ht="30" hidden="1">
      <c r="A16" s="2">
        <v>8</v>
      </c>
      <c r="B16" s="4" t="s">
        <v>90</v>
      </c>
      <c r="C16" s="6" t="s">
        <v>24</v>
      </c>
      <c r="D16" s="4" t="s">
        <v>6</v>
      </c>
      <c r="E16" s="4" t="s">
        <v>142</v>
      </c>
      <c r="F16" s="2">
        <v>3</v>
      </c>
      <c r="G16" s="2"/>
      <c r="H16" s="2"/>
      <c r="I16" s="12">
        <f t="shared" si="0"/>
        <v>3</v>
      </c>
      <c r="J16" s="5">
        <v>17.073170731707318</v>
      </c>
      <c r="K16" s="15">
        <f t="shared" si="1"/>
        <v>51.219512195121951</v>
      </c>
      <c r="L16" s="15">
        <f t="shared" si="2"/>
        <v>63</v>
      </c>
      <c r="M16" s="5"/>
      <c r="N16" s="5"/>
      <c r="O16" s="4"/>
    </row>
    <row r="17" spans="1:15" ht="30" hidden="1">
      <c r="A17" s="2">
        <v>9</v>
      </c>
      <c r="B17" s="4" t="s">
        <v>90</v>
      </c>
      <c r="C17" s="6" t="s">
        <v>20</v>
      </c>
      <c r="D17" s="4" t="s">
        <v>4</v>
      </c>
      <c r="E17" s="2" t="s">
        <v>146</v>
      </c>
      <c r="F17" s="2"/>
      <c r="G17" s="2">
        <v>5</v>
      </c>
      <c r="H17" s="2">
        <v>2000</v>
      </c>
      <c r="I17" s="12">
        <f t="shared" si="0"/>
        <v>2005</v>
      </c>
      <c r="J17" s="5">
        <v>8.1300813008130093E-2</v>
      </c>
      <c r="K17" s="15">
        <f t="shared" si="1"/>
        <v>163.00813008130083</v>
      </c>
      <c r="L17" s="15">
        <f t="shared" si="2"/>
        <v>200.50000000000003</v>
      </c>
      <c r="M17" s="5"/>
      <c r="N17" s="5"/>
      <c r="O17" s="4"/>
    </row>
    <row r="18" spans="1:15" ht="30" hidden="1">
      <c r="A18" s="12">
        <v>10</v>
      </c>
      <c r="B18" s="4" t="s">
        <v>90</v>
      </c>
      <c r="C18" s="6" t="s">
        <v>25</v>
      </c>
      <c r="D18" s="4" t="s">
        <v>6</v>
      </c>
      <c r="E18" s="4" t="s">
        <v>249</v>
      </c>
      <c r="F18" s="2">
        <v>3</v>
      </c>
      <c r="G18" s="2"/>
      <c r="H18" s="2"/>
      <c r="I18" s="12">
        <f t="shared" si="0"/>
        <v>3</v>
      </c>
      <c r="J18" s="5">
        <v>17.073170731707318</v>
      </c>
      <c r="K18" s="15">
        <f t="shared" si="1"/>
        <v>51.219512195121951</v>
      </c>
      <c r="L18" s="15">
        <f t="shared" si="2"/>
        <v>63</v>
      </c>
      <c r="M18" s="5"/>
      <c r="N18" s="5"/>
      <c r="O18" s="4"/>
    </row>
    <row r="19" spans="1:15" ht="30" hidden="1">
      <c r="A19" s="2">
        <v>11</v>
      </c>
      <c r="B19" s="4" t="s">
        <v>90</v>
      </c>
      <c r="C19" s="6" t="s">
        <v>26</v>
      </c>
      <c r="D19" s="4" t="s">
        <v>4</v>
      </c>
      <c r="E19" s="2" t="s">
        <v>144</v>
      </c>
      <c r="F19" s="2">
        <v>100</v>
      </c>
      <c r="G19" s="2"/>
      <c r="H19" s="2">
        <v>5000</v>
      </c>
      <c r="I19" s="12">
        <f t="shared" si="0"/>
        <v>5100</v>
      </c>
      <c r="J19" s="5">
        <v>0.14634146341463414</v>
      </c>
      <c r="K19" s="15">
        <f t="shared" si="1"/>
        <v>746.34146341463406</v>
      </c>
      <c r="L19" s="15">
        <f t="shared" si="2"/>
        <v>917.99999999999989</v>
      </c>
      <c r="M19" s="5"/>
      <c r="N19" s="5"/>
      <c r="O19" s="4"/>
    </row>
    <row r="20" spans="1:15" hidden="1">
      <c r="A20" s="2">
        <v>12</v>
      </c>
      <c r="B20" s="4" t="s">
        <v>91</v>
      </c>
      <c r="C20" s="6" t="s">
        <v>89</v>
      </c>
      <c r="D20" s="4" t="s">
        <v>6</v>
      </c>
      <c r="E20" s="4" t="s">
        <v>255</v>
      </c>
      <c r="F20" s="2">
        <v>1</v>
      </c>
      <c r="G20" s="2">
        <v>50</v>
      </c>
      <c r="H20" s="2"/>
      <c r="I20" s="12">
        <f t="shared" si="0"/>
        <v>51</v>
      </c>
      <c r="J20" s="5">
        <v>5.4878048780487809</v>
      </c>
      <c r="K20" s="15">
        <f t="shared" si="1"/>
        <v>279.8780487804878</v>
      </c>
      <c r="L20" s="15">
        <f t="shared" si="2"/>
        <v>344.25</v>
      </c>
      <c r="M20" s="5"/>
      <c r="N20" s="5"/>
      <c r="O20" s="4"/>
    </row>
    <row r="21" spans="1:15" ht="60" hidden="1">
      <c r="A21" s="12">
        <v>13</v>
      </c>
      <c r="B21" s="4" t="s">
        <v>91</v>
      </c>
      <c r="C21" s="6" t="s">
        <v>86</v>
      </c>
      <c r="D21" s="4" t="s">
        <v>4</v>
      </c>
      <c r="E21" s="4" t="s">
        <v>256</v>
      </c>
      <c r="F21" s="2"/>
      <c r="G21" s="2">
        <v>40</v>
      </c>
      <c r="H21" s="2"/>
      <c r="I21" s="12">
        <f t="shared" si="0"/>
        <v>40</v>
      </c>
      <c r="J21" s="5">
        <v>8</v>
      </c>
      <c r="K21" s="15">
        <f t="shared" si="1"/>
        <v>320</v>
      </c>
      <c r="L21" s="15">
        <f t="shared" si="2"/>
        <v>393.6</v>
      </c>
      <c r="M21" s="5"/>
      <c r="N21" s="5"/>
      <c r="O21" s="4"/>
    </row>
    <row r="22" spans="1:15" hidden="1">
      <c r="A22" s="2">
        <v>14</v>
      </c>
      <c r="B22" s="4" t="s">
        <v>91</v>
      </c>
      <c r="C22" s="6" t="s">
        <v>15</v>
      </c>
      <c r="D22" s="4" t="s">
        <v>6</v>
      </c>
      <c r="E22" s="2" t="s">
        <v>140</v>
      </c>
      <c r="F22" s="2">
        <v>5</v>
      </c>
      <c r="G22" s="2"/>
      <c r="H22" s="2">
        <v>5</v>
      </c>
      <c r="I22" s="12">
        <f t="shared" si="0"/>
        <v>10</v>
      </c>
      <c r="J22" s="5">
        <v>2.845528455284553</v>
      </c>
      <c r="K22" s="15">
        <f t="shared" si="1"/>
        <v>28.45528455284553</v>
      </c>
      <c r="L22" s="15">
        <f t="shared" si="2"/>
        <v>35</v>
      </c>
      <c r="M22" s="5"/>
      <c r="N22" s="5"/>
      <c r="O22" s="4"/>
    </row>
    <row r="23" spans="1:15" hidden="1">
      <c r="A23" s="2">
        <v>15</v>
      </c>
      <c r="B23" s="4" t="s">
        <v>91</v>
      </c>
      <c r="C23" s="6" t="s">
        <v>84</v>
      </c>
      <c r="D23" s="4" t="s">
        <v>4</v>
      </c>
      <c r="E23" s="2" t="s">
        <v>141</v>
      </c>
      <c r="F23" s="2">
        <v>40</v>
      </c>
      <c r="G23" s="2"/>
      <c r="H23" s="2">
        <v>5</v>
      </c>
      <c r="I23" s="12">
        <f t="shared" si="0"/>
        <v>45</v>
      </c>
      <c r="J23" s="5">
        <v>3.4959349593495932</v>
      </c>
      <c r="K23" s="15">
        <f t="shared" si="1"/>
        <v>157.3170731707317</v>
      </c>
      <c r="L23" s="15">
        <f t="shared" si="2"/>
        <v>193.5</v>
      </c>
      <c r="M23" s="5"/>
      <c r="N23" s="5"/>
      <c r="O23" s="4"/>
    </row>
    <row r="24" spans="1:15">
      <c r="A24" s="12">
        <v>16</v>
      </c>
      <c r="B24" s="27" t="s">
        <v>91</v>
      </c>
      <c r="C24" s="26" t="s">
        <v>230</v>
      </c>
      <c r="D24" s="27" t="s">
        <v>4</v>
      </c>
      <c r="E24" s="27" t="s">
        <v>231</v>
      </c>
      <c r="F24" s="25"/>
      <c r="G24" s="25">
        <v>300</v>
      </c>
      <c r="H24" s="2"/>
      <c r="I24" s="12">
        <f t="shared" si="0"/>
        <v>300</v>
      </c>
      <c r="J24" s="5"/>
      <c r="K24" s="15">
        <f t="shared" si="1"/>
        <v>0</v>
      </c>
      <c r="L24" s="15">
        <f t="shared" si="2"/>
        <v>0</v>
      </c>
      <c r="M24" s="5"/>
      <c r="N24" s="5"/>
      <c r="O24" s="4"/>
    </row>
    <row r="25" spans="1:15">
      <c r="A25" s="2">
        <v>17</v>
      </c>
      <c r="B25" s="27" t="s">
        <v>91</v>
      </c>
      <c r="C25" s="26" t="s">
        <v>232</v>
      </c>
      <c r="D25" s="27" t="s">
        <v>4</v>
      </c>
      <c r="E25" s="27" t="s">
        <v>233</v>
      </c>
      <c r="F25" s="25"/>
      <c r="G25" s="25">
        <v>50</v>
      </c>
      <c r="H25" s="2"/>
      <c r="I25" s="12">
        <f t="shared" si="0"/>
        <v>50</v>
      </c>
      <c r="J25" s="5"/>
      <c r="K25" s="15">
        <f t="shared" si="1"/>
        <v>0</v>
      </c>
      <c r="L25" s="15">
        <f t="shared" si="2"/>
        <v>0</v>
      </c>
      <c r="M25" s="5"/>
      <c r="N25" s="5"/>
      <c r="O25" s="4"/>
    </row>
    <row r="26" spans="1:15" ht="75" hidden="1">
      <c r="A26" s="2">
        <v>18</v>
      </c>
      <c r="B26" s="4" t="s">
        <v>91</v>
      </c>
      <c r="C26" s="6" t="s">
        <v>77</v>
      </c>
      <c r="D26" s="4" t="s">
        <v>6</v>
      </c>
      <c r="E26" s="4" t="s">
        <v>263</v>
      </c>
      <c r="F26" s="2">
        <v>15</v>
      </c>
      <c r="G26" s="2">
        <v>14</v>
      </c>
      <c r="H26" s="2">
        <v>10</v>
      </c>
      <c r="I26" s="12">
        <f t="shared" si="0"/>
        <v>39</v>
      </c>
      <c r="J26" s="5">
        <v>14</v>
      </c>
      <c r="K26" s="15">
        <f t="shared" si="1"/>
        <v>546</v>
      </c>
      <c r="L26" s="15">
        <f t="shared" si="2"/>
        <v>671.58</v>
      </c>
      <c r="M26" s="5"/>
      <c r="N26" s="5"/>
      <c r="O26" s="4"/>
    </row>
    <row r="27" spans="1:15" ht="75" hidden="1">
      <c r="A27" s="12">
        <v>19</v>
      </c>
      <c r="B27" s="4" t="s">
        <v>91</v>
      </c>
      <c r="C27" s="6" t="s">
        <v>78</v>
      </c>
      <c r="D27" s="4" t="s">
        <v>6</v>
      </c>
      <c r="E27" s="4" t="s">
        <v>264</v>
      </c>
      <c r="F27" s="4">
        <v>5</v>
      </c>
      <c r="G27" s="2"/>
      <c r="H27" s="2"/>
      <c r="I27" s="12">
        <f t="shared" si="0"/>
        <v>5</v>
      </c>
      <c r="J27" s="5">
        <v>24</v>
      </c>
      <c r="K27" s="15">
        <f t="shared" si="1"/>
        <v>120</v>
      </c>
      <c r="L27" s="15">
        <f t="shared" si="2"/>
        <v>147.6</v>
      </c>
      <c r="M27" s="5"/>
      <c r="N27" s="5"/>
      <c r="O27" s="4"/>
    </row>
    <row r="28" spans="1:15" ht="75" hidden="1">
      <c r="A28" s="2">
        <v>20</v>
      </c>
      <c r="B28" s="4" t="s">
        <v>91</v>
      </c>
      <c r="C28" s="6" t="s">
        <v>80</v>
      </c>
      <c r="D28" s="4" t="s">
        <v>6</v>
      </c>
      <c r="E28" s="4" t="s">
        <v>266</v>
      </c>
      <c r="F28" s="2">
        <v>11</v>
      </c>
      <c r="G28" s="2">
        <v>8</v>
      </c>
      <c r="H28" s="2">
        <v>12</v>
      </c>
      <c r="I28" s="12">
        <f t="shared" si="0"/>
        <v>31</v>
      </c>
      <c r="J28" s="5">
        <v>26</v>
      </c>
      <c r="K28" s="15">
        <f t="shared" si="1"/>
        <v>806</v>
      </c>
      <c r="L28" s="15">
        <f t="shared" si="2"/>
        <v>991.38</v>
      </c>
      <c r="M28" s="5"/>
      <c r="N28" s="5"/>
      <c r="O28" s="4"/>
    </row>
    <row r="29" spans="1:15" ht="75" hidden="1">
      <c r="A29" s="2">
        <v>21</v>
      </c>
      <c r="B29" s="4" t="s">
        <v>91</v>
      </c>
      <c r="C29" s="6" t="s">
        <v>79</v>
      </c>
      <c r="D29" s="4" t="s">
        <v>6</v>
      </c>
      <c r="E29" s="4" t="s">
        <v>265</v>
      </c>
      <c r="F29" s="4">
        <v>5</v>
      </c>
      <c r="G29" s="2"/>
      <c r="H29" s="2">
        <v>2</v>
      </c>
      <c r="I29" s="12">
        <f t="shared" si="0"/>
        <v>7</v>
      </c>
      <c r="J29" s="5">
        <v>26</v>
      </c>
      <c r="K29" s="15">
        <f t="shared" si="1"/>
        <v>182</v>
      </c>
      <c r="L29" s="15">
        <f t="shared" si="2"/>
        <v>223.85999999999999</v>
      </c>
      <c r="M29" s="5"/>
      <c r="N29" s="5"/>
      <c r="O29" s="4"/>
    </row>
    <row r="30" spans="1:15" ht="75" hidden="1">
      <c r="A30" s="12">
        <v>22</v>
      </c>
      <c r="B30" s="4" t="s">
        <v>91</v>
      </c>
      <c r="C30" s="6" t="s">
        <v>76</v>
      </c>
      <c r="D30" s="4" t="s">
        <v>6</v>
      </c>
      <c r="E30" s="4" t="s">
        <v>262</v>
      </c>
      <c r="F30" s="2">
        <v>15</v>
      </c>
      <c r="G30" s="2">
        <v>12</v>
      </c>
      <c r="H30" s="2">
        <v>10</v>
      </c>
      <c r="I30" s="12">
        <f t="shared" si="0"/>
        <v>37</v>
      </c>
      <c r="J30" s="5">
        <v>13.195121951219512</v>
      </c>
      <c r="K30" s="15">
        <f t="shared" si="1"/>
        <v>488.21951219512198</v>
      </c>
      <c r="L30" s="15">
        <f t="shared" si="2"/>
        <v>600.51</v>
      </c>
      <c r="M30" s="5"/>
      <c r="N30" s="5"/>
      <c r="O30" s="4"/>
    </row>
    <row r="31" spans="1:15" ht="75" hidden="1">
      <c r="A31" s="2">
        <v>23</v>
      </c>
      <c r="B31" s="4" t="s">
        <v>91</v>
      </c>
      <c r="C31" s="6" t="s">
        <v>75</v>
      </c>
      <c r="D31" s="4" t="s">
        <v>6</v>
      </c>
      <c r="E31" s="4" t="s">
        <v>261</v>
      </c>
      <c r="F31" s="2">
        <v>15</v>
      </c>
      <c r="G31" s="2"/>
      <c r="H31" s="2">
        <v>10</v>
      </c>
      <c r="I31" s="12">
        <f t="shared" si="0"/>
        <v>25</v>
      </c>
      <c r="J31" s="5">
        <v>12.495934959349594</v>
      </c>
      <c r="K31" s="15">
        <f t="shared" si="1"/>
        <v>312.39837398373982</v>
      </c>
      <c r="L31" s="15">
        <f t="shared" si="2"/>
        <v>384.24999999999994</v>
      </c>
      <c r="M31" s="5"/>
      <c r="N31" s="5"/>
      <c r="O31" s="4"/>
    </row>
    <row r="32" spans="1:15" hidden="1">
      <c r="A32" s="2">
        <v>24</v>
      </c>
      <c r="B32" s="4" t="s">
        <v>91</v>
      </c>
      <c r="C32" s="6" t="s">
        <v>18</v>
      </c>
      <c r="D32" s="4" t="s">
        <v>4</v>
      </c>
      <c r="E32" s="4" t="s">
        <v>209</v>
      </c>
      <c r="F32" s="2">
        <v>55</v>
      </c>
      <c r="G32" s="2">
        <v>200</v>
      </c>
      <c r="H32" s="2">
        <v>30</v>
      </c>
      <c r="I32" s="12">
        <f t="shared" si="0"/>
        <v>285</v>
      </c>
      <c r="J32" s="5">
        <v>0.24390243902439024</v>
      </c>
      <c r="K32" s="15">
        <f t="shared" si="1"/>
        <v>69.512195121951223</v>
      </c>
      <c r="L32" s="15">
        <f t="shared" si="2"/>
        <v>85.5</v>
      </c>
      <c r="M32" s="5"/>
      <c r="N32" s="5"/>
      <c r="O32" s="4"/>
    </row>
    <row r="33" spans="1:15" hidden="1">
      <c r="A33" s="12">
        <v>25</v>
      </c>
      <c r="B33" s="4" t="s">
        <v>91</v>
      </c>
      <c r="C33" s="6" t="s">
        <v>19</v>
      </c>
      <c r="D33" s="4" t="s">
        <v>4</v>
      </c>
      <c r="E33" s="4" t="s">
        <v>210</v>
      </c>
      <c r="F33" s="2">
        <v>40</v>
      </c>
      <c r="G33" s="2">
        <v>310</v>
      </c>
      <c r="H33" s="2">
        <v>35</v>
      </c>
      <c r="I33" s="12">
        <f t="shared" si="0"/>
        <v>385</v>
      </c>
      <c r="J33" s="5">
        <v>0.72357723577235777</v>
      </c>
      <c r="K33" s="15">
        <f t="shared" si="1"/>
        <v>278.57723577235777</v>
      </c>
      <c r="L33" s="15">
        <f t="shared" si="2"/>
        <v>342.65000000000003</v>
      </c>
      <c r="M33" s="5"/>
      <c r="N33" s="5"/>
      <c r="O33" s="4"/>
    </row>
    <row r="34" spans="1:15" ht="30" hidden="1">
      <c r="A34" s="2">
        <v>26</v>
      </c>
      <c r="B34" s="4" t="s">
        <v>91</v>
      </c>
      <c r="C34" s="6" t="s">
        <v>37</v>
      </c>
      <c r="D34" s="4" t="s">
        <v>6</v>
      </c>
      <c r="E34" s="2" t="s">
        <v>139</v>
      </c>
      <c r="F34" s="2">
        <v>9</v>
      </c>
      <c r="G34" s="2">
        <v>2</v>
      </c>
      <c r="H34" s="2">
        <v>20</v>
      </c>
      <c r="I34" s="12">
        <f t="shared" si="0"/>
        <v>31</v>
      </c>
      <c r="J34" s="5">
        <v>10.56910569105691</v>
      </c>
      <c r="K34" s="15">
        <f t="shared" si="1"/>
        <v>327.64227642276421</v>
      </c>
      <c r="L34" s="15">
        <f t="shared" si="2"/>
        <v>403</v>
      </c>
      <c r="M34" s="5"/>
      <c r="N34" s="5"/>
      <c r="O34" s="4"/>
    </row>
    <row r="35" spans="1:15" hidden="1">
      <c r="A35" s="2">
        <v>27</v>
      </c>
      <c r="B35" s="4" t="s">
        <v>91</v>
      </c>
      <c r="C35" s="6" t="s">
        <v>35</v>
      </c>
      <c r="D35" s="4" t="s">
        <v>6</v>
      </c>
      <c r="E35" s="4" t="s">
        <v>207</v>
      </c>
      <c r="F35" s="2">
        <v>17</v>
      </c>
      <c r="G35" s="2">
        <v>30</v>
      </c>
      <c r="H35" s="2">
        <v>40</v>
      </c>
      <c r="I35" s="12">
        <f t="shared" si="0"/>
        <v>87</v>
      </c>
      <c r="J35" s="5">
        <v>8.1300813008130088</v>
      </c>
      <c r="K35" s="15">
        <f t="shared" si="1"/>
        <v>707.31707317073176</v>
      </c>
      <c r="L35" s="15">
        <f t="shared" si="2"/>
        <v>870</v>
      </c>
      <c r="M35" s="5"/>
      <c r="N35" s="5"/>
      <c r="O35" s="4"/>
    </row>
    <row r="36" spans="1:15" hidden="1">
      <c r="A36" s="12">
        <v>28</v>
      </c>
      <c r="B36" s="4" t="s">
        <v>91</v>
      </c>
      <c r="C36" s="6" t="s">
        <v>36</v>
      </c>
      <c r="D36" s="4" t="s">
        <v>6</v>
      </c>
      <c r="E36" s="4" t="s">
        <v>208</v>
      </c>
      <c r="F36" s="2">
        <v>14</v>
      </c>
      <c r="G36" s="2"/>
      <c r="H36" s="2">
        <v>40</v>
      </c>
      <c r="I36" s="12">
        <f t="shared" si="0"/>
        <v>54</v>
      </c>
      <c r="J36" s="5">
        <v>7.7235772357723578</v>
      </c>
      <c r="K36" s="15">
        <f t="shared" si="1"/>
        <v>417.07317073170731</v>
      </c>
      <c r="L36" s="15">
        <f t="shared" si="2"/>
        <v>513</v>
      </c>
      <c r="M36" s="5"/>
      <c r="N36" s="5"/>
      <c r="O36" s="4"/>
    </row>
    <row r="37" spans="1:15" hidden="1">
      <c r="A37" s="2">
        <v>29</v>
      </c>
      <c r="B37" s="4" t="s">
        <v>91</v>
      </c>
      <c r="C37" s="6" t="s">
        <v>16</v>
      </c>
      <c r="D37" s="4" t="s">
        <v>4</v>
      </c>
      <c r="E37" s="2" t="s">
        <v>138</v>
      </c>
      <c r="F37" s="2">
        <v>46</v>
      </c>
      <c r="G37" s="2"/>
      <c r="H37" s="2">
        <v>30</v>
      </c>
      <c r="I37" s="12">
        <f t="shared" si="0"/>
        <v>76</v>
      </c>
      <c r="J37" s="5">
        <v>0.73170731707317072</v>
      </c>
      <c r="K37" s="15">
        <f t="shared" si="1"/>
        <v>55.609756097560975</v>
      </c>
      <c r="L37" s="15">
        <f t="shared" si="2"/>
        <v>68.400000000000006</v>
      </c>
      <c r="M37" s="5"/>
      <c r="N37" s="5"/>
      <c r="O37" s="4"/>
    </row>
    <row r="38" spans="1:15" hidden="1">
      <c r="A38" s="2">
        <v>30</v>
      </c>
      <c r="B38" s="4" t="s">
        <v>91</v>
      </c>
      <c r="C38" s="6" t="s">
        <v>32</v>
      </c>
      <c r="D38" s="4" t="s">
        <v>6</v>
      </c>
      <c r="E38" s="4" t="s">
        <v>136</v>
      </c>
      <c r="F38" s="2">
        <v>12</v>
      </c>
      <c r="G38" s="2"/>
      <c r="H38" s="2">
        <v>5</v>
      </c>
      <c r="I38" s="12">
        <f t="shared" si="0"/>
        <v>17</v>
      </c>
      <c r="J38" s="5">
        <v>11.382113821138212</v>
      </c>
      <c r="K38" s="15">
        <f t="shared" si="1"/>
        <v>193.4959349593496</v>
      </c>
      <c r="L38" s="15">
        <f t="shared" si="2"/>
        <v>238</v>
      </c>
      <c r="M38" s="5"/>
      <c r="N38" s="5"/>
      <c r="O38" s="4"/>
    </row>
    <row r="39" spans="1:15" hidden="1">
      <c r="A39" s="12">
        <v>31</v>
      </c>
      <c r="B39" s="4" t="s">
        <v>91</v>
      </c>
      <c r="C39" s="6" t="s">
        <v>33</v>
      </c>
      <c r="D39" s="4" t="s">
        <v>6</v>
      </c>
      <c r="E39" s="4" t="s">
        <v>205</v>
      </c>
      <c r="F39" s="2">
        <v>13</v>
      </c>
      <c r="G39" s="2">
        <v>30</v>
      </c>
      <c r="H39" s="2">
        <v>30</v>
      </c>
      <c r="I39" s="12">
        <f t="shared" si="0"/>
        <v>73</v>
      </c>
      <c r="J39" s="5">
        <v>9.7560975609756095</v>
      </c>
      <c r="K39" s="15">
        <f t="shared" si="1"/>
        <v>712.19512195121945</v>
      </c>
      <c r="L39" s="15">
        <f t="shared" si="2"/>
        <v>875.99999999999989</v>
      </c>
      <c r="M39" s="5"/>
      <c r="N39" s="5"/>
      <c r="O39" s="4"/>
    </row>
    <row r="40" spans="1:15" hidden="1">
      <c r="A40" s="2">
        <v>32</v>
      </c>
      <c r="B40" s="4" t="s">
        <v>91</v>
      </c>
      <c r="C40" s="6" t="s">
        <v>34</v>
      </c>
      <c r="D40" s="4" t="s">
        <v>6</v>
      </c>
      <c r="E40" s="4" t="s">
        <v>206</v>
      </c>
      <c r="F40" s="2">
        <v>15</v>
      </c>
      <c r="G40" s="2">
        <v>25</v>
      </c>
      <c r="H40" s="2">
        <v>30</v>
      </c>
      <c r="I40" s="12">
        <f t="shared" si="0"/>
        <v>70</v>
      </c>
      <c r="J40" s="5">
        <v>8.9430894308943092</v>
      </c>
      <c r="K40" s="15">
        <f t="shared" si="1"/>
        <v>626.01626016260161</v>
      </c>
      <c r="L40" s="15">
        <f t="shared" si="2"/>
        <v>770</v>
      </c>
      <c r="M40" s="5"/>
      <c r="N40" s="5"/>
      <c r="O40" s="4"/>
    </row>
    <row r="41" spans="1:15" hidden="1">
      <c r="A41" s="2">
        <v>33</v>
      </c>
      <c r="B41" s="4" t="s">
        <v>91</v>
      </c>
      <c r="C41" s="6" t="s">
        <v>17</v>
      </c>
      <c r="D41" s="4" t="s">
        <v>4</v>
      </c>
      <c r="E41" s="2" t="s">
        <v>139</v>
      </c>
      <c r="F41" s="2">
        <v>50</v>
      </c>
      <c r="G41" s="2"/>
      <c r="H41" s="2">
        <v>5</v>
      </c>
      <c r="I41" s="12">
        <f t="shared" si="0"/>
        <v>55</v>
      </c>
      <c r="J41" s="5">
        <v>0.17073170731707316</v>
      </c>
      <c r="K41" s="15">
        <f t="shared" si="1"/>
        <v>9.390243902439023</v>
      </c>
      <c r="L41" s="15">
        <f t="shared" si="2"/>
        <v>11.549999999999999</v>
      </c>
      <c r="M41" s="5"/>
      <c r="N41" s="5"/>
      <c r="O41" s="4"/>
    </row>
    <row r="42" spans="1:15" hidden="1">
      <c r="A42" s="12">
        <v>34</v>
      </c>
      <c r="B42" s="4" t="s">
        <v>91</v>
      </c>
      <c r="C42" s="6" t="s">
        <v>8</v>
      </c>
      <c r="D42" s="4" t="s">
        <v>4</v>
      </c>
      <c r="E42" s="4" t="s">
        <v>257</v>
      </c>
      <c r="F42" s="2"/>
      <c r="G42" s="2">
        <v>200</v>
      </c>
      <c r="H42" s="2"/>
      <c r="I42" s="12">
        <f t="shared" si="0"/>
        <v>200</v>
      </c>
      <c r="J42" s="5">
        <v>8.1300813008130093E-2</v>
      </c>
      <c r="K42" s="15">
        <f t="shared" si="1"/>
        <v>16.260162601626018</v>
      </c>
      <c r="L42" s="15">
        <f t="shared" si="2"/>
        <v>20</v>
      </c>
      <c r="M42" s="5"/>
      <c r="N42" s="5"/>
      <c r="O42" s="4"/>
    </row>
    <row r="43" spans="1:15" ht="75" hidden="1">
      <c r="A43" s="2">
        <v>35</v>
      </c>
      <c r="B43" s="4" t="s">
        <v>91</v>
      </c>
      <c r="C43" s="6" t="s">
        <v>94</v>
      </c>
      <c r="D43" s="4" t="s">
        <v>4</v>
      </c>
      <c r="E43" s="4" t="s">
        <v>267</v>
      </c>
      <c r="F43" s="2"/>
      <c r="G43" s="2">
        <v>1000</v>
      </c>
      <c r="H43" s="2"/>
      <c r="I43" s="12">
        <f t="shared" si="0"/>
        <v>1000</v>
      </c>
      <c r="J43" s="5">
        <v>0.8</v>
      </c>
      <c r="K43" s="15">
        <f t="shared" si="1"/>
        <v>800</v>
      </c>
      <c r="L43" s="15">
        <f t="shared" si="2"/>
        <v>984</v>
      </c>
      <c r="M43" s="5"/>
      <c r="N43" s="5"/>
      <c r="O43" s="4"/>
    </row>
    <row r="44" spans="1:15" hidden="1">
      <c r="A44" s="2">
        <v>36</v>
      </c>
      <c r="B44" s="4" t="s">
        <v>91</v>
      </c>
      <c r="C44" s="6" t="s">
        <v>9</v>
      </c>
      <c r="D44" s="4" t="s">
        <v>4</v>
      </c>
      <c r="E44" s="4" t="s">
        <v>258</v>
      </c>
      <c r="F44" s="2"/>
      <c r="G44" s="2">
        <v>200</v>
      </c>
      <c r="H44" s="2"/>
      <c r="I44" s="12">
        <f t="shared" si="0"/>
        <v>200</v>
      </c>
      <c r="J44" s="5">
        <v>9.7560975609756101E-2</v>
      </c>
      <c r="K44" s="15">
        <f t="shared" si="1"/>
        <v>19.512195121951219</v>
      </c>
      <c r="L44" s="15">
        <f t="shared" si="2"/>
        <v>24</v>
      </c>
      <c r="M44" s="5"/>
      <c r="N44" s="5"/>
      <c r="O44" s="4"/>
    </row>
    <row r="45" spans="1:15" ht="45" hidden="1">
      <c r="A45" s="12">
        <v>37</v>
      </c>
      <c r="B45" s="4" t="s">
        <v>91</v>
      </c>
      <c r="C45" s="6" t="s">
        <v>362</v>
      </c>
      <c r="D45" s="4" t="s">
        <v>6</v>
      </c>
      <c r="E45" s="2" t="s">
        <v>175</v>
      </c>
      <c r="F45" s="2"/>
      <c r="G45" s="2">
        <v>10</v>
      </c>
      <c r="H45" s="2">
        <v>15</v>
      </c>
      <c r="I45" s="12">
        <f t="shared" si="0"/>
        <v>25</v>
      </c>
      <c r="J45" s="5">
        <v>19</v>
      </c>
      <c r="K45" s="15">
        <f t="shared" si="1"/>
        <v>475</v>
      </c>
      <c r="L45" s="15">
        <f t="shared" si="2"/>
        <v>584.25</v>
      </c>
      <c r="M45" s="5"/>
      <c r="N45" s="5"/>
      <c r="O45" s="4"/>
    </row>
    <row r="46" spans="1:15" ht="45" hidden="1">
      <c r="A46" s="2">
        <v>38</v>
      </c>
      <c r="B46" s="4" t="s">
        <v>91</v>
      </c>
      <c r="C46" s="6" t="s">
        <v>363</v>
      </c>
      <c r="D46" s="4" t="s">
        <v>6</v>
      </c>
      <c r="E46" s="2" t="s">
        <v>161</v>
      </c>
      <c r="F46" s="2"/>
      <c r="G46" s="2">
        <v>8</v>
      </c>
      <c r="H46" s="2">
        <v>10</v>
      </c>
      <c r="I46" s="12">
        <f t="shared" si="0"/>
        <v>18</v>
      </c>
      <c r="J46" s="5">
        <v>20</v>
      </c>
      <c r="K46" s="15">
        <f t="shared" si="1"/>
        <v>360</v>
      </c>
      <c r="L46" s="15">
        <f t="shared" si="2"/>
        <v>442.8</v>
      </c>
      <c r="M46" s="5"/>
      <c r="N46" s="5"/>
      <c r="O46" s="4"/>
    </row>
    <row r="47" spans="1:15" ht="45" hidden="1">
      <c r="A47" s="2">
        <v>39</v>
      </c>
      <c r="B47" s="4" t="s">
        <v>91</v>
      </c>
      <c r="C47" s="6" t="s">
        <v>361</v>
      </c>
      <c r="D47" s="4" t="s">
        <v>6</v>
      </c>
      <c r="E47" s="2" t="s">
        <v>174</v>
      </c>
      <c r="F47" s="2"/>
      <c r="G47" s="2">
        <v>5</v>
      </c>
      <c r="H47" s="2">
        <v>15</v>
      </c>
      <c r="I47" s="12">
        <f t="shared" si="0"/>
        <v>20</v>
      </c>
      <c r="J47" s="5">
        <v>18.495934959349594</v>
      </c>
      <c r="K47" s="15">
        <f t="shared" si="1"/>
        <v>369.91869918699189</v>
      </c>
      <c r="L47" s="15">
        <f t="shared" si="2"/>
        <v>455</v>
      </c>
      <c r="M47" s="5"/>
      <c r="N47" s="5"/>
      <c r="O47" s="4"/>
    </row>
    <row r="48" spans="1:15" hidden="1">
      <c r="A48" s="12">
        <v>40</v>
      </c>
      <c r="B48" s="27" t="s">
        <v>91</v>
      </c>
      <c r="C48" s="26" t="s">
        <v>217</v>
      </c>
      <c r="D48" s="27" t="s">
        <v>4</v>
      </c>
      <c r="E48" s="27" t="s">
        <v>218</v>
      </c>
      <c r="F48" s="25"/>
      <c r="G48" s="25">
        <v>500</v>
      </c>
      <c r="H48" s="2"/>
      <c r="I48" s="12">
        <f t="shared" si="0"/>
        <v>500</v>
      </c>
      <c r="J48" s="28">
        <v>0.17</v>
      </c>
      <c r="K48" s="15">
        <f t="shared" si="1"/>
        <v>85</v>
      </c>
      <c r="L48" s="15">
        <f t="shared" si="2"/>
        <v>104.55</v>
      </c>
      <c r="M48" s="5"/>
      <c r="N48" s="5"/>
      <c r="O48" s="4"/>
    </row>
    <row r="49" spans="1:15" hidden="1">
      <c r="A49" s="2">
        <v>41</v>
      </c>
      <c r="B49" s="27" t="s">
        <v>91</v>
      </c>
      <c r="C49" s="26" t="s">
        <v>215</v>
      </c>
      <c r="D49" s="27" t="s">
        <v>4</v>
      </c>
      <c r="E49" s="27" t="s">
        <v>216</v>
      </c>
      <c r="F49" s="25"/>
      <c r="G49" s="25">
        <v>500</v>
      </c>
      <c r="H49" s="2"/>
      <c r="I49" s="12">
        <f t="shared" si="0"/>
        <v>500</v>
      </c>
      <c r="J49" s="28">
        <v>0.12</v>
      </c>
      <c r="K49" s="15">
        <f t="shared" si="1"/>
        <v>60</v>
      </c>
      <c r="L49" s="15">
        <f t="shared" si="2"/>
        <v>73.8</v>
      </c>
      <c r="M49" s="5"/>
      <c r="N49" s="5"/>
      <c r="O49" s="4"/>
    </row>
    <row r="50" spans="1:15" hidden="1">
      <c r="A50" s="2">
        <v>42</v>
      </c>
      <c r="B50" s="27" t="s">
        <v>91</v>
      </c>
      <c r="C50" s="26" t="s">
        <v>213</v>
      </c>
      <c r="D50" s="27" t="s">
        <v>4</v>
      </c>
      <c r="E50" s="27" t="s">
        <v>214</v>
      </c>
      <c r="F50" s="25"/>
      <c r="G50" s="25">
        <v>500</v>
      </c>
      <c r="H50" s="2"/>
      <c r="I50" s="12">
        <f t="shared" si="0"/>
        <v>500</v>
      </c>
      <c r="J50" s="28">
        <v>0.12</v>
      </c>
      <c r="K50" s="15">
        <f t="shared" si="1"/>
        <v>60</v>
      </c>
      <c r="L50" s="15">
        <f t="shared" si="2"/>
        <v>73.8</v>
      </c>
      <c r="M50" s="5"/>
      <c r="N50" s="5"/>
      <c r="O50" s="4"/>
    </row>
    <row r="51" spans="1:15" ht="105" hidden="1">
      <c r="A51" s="12">
        <v>43</v>
      </c>
      <c r="B51" s="4" t="s">
        <v>91</v>
      </c>
      <c r="C51" s="6" t="s">
        <v>60</v>
      </c>
      <c r="D51" s="4" t="s">
        <v>4</v>
      </c>
      <c r="E51" s="4" t="s">
        <v>253</v>
      </c>
      <c r="F51" s="2"/>
      <c r="G51" s="2">
        <v>900</v>
      </c>
      <c r="H51" s="2"/>
      <c r="I51" s="12">
        <f t="shared" si="0"/>
        <v>900</v>
      </c>
      <c r="J51" s="5">
        <v>0.21951219512195125</v>
      </c>
      <c r="K51" s="15">
        <f t="shared" si="1"/>
        <v>197.56097560975613</v>
      </c>
      <c r="L51" s="15">
        <f t="shared" si="2"/>
        <v>243.00000000000003</v>
      </c>
      <c r="M51" s="5"/>
      <c r="N51" s="5"/>
      <c r="O51" s="4"/>
    </row>
    <row r="52" spans="1:15" ht="105" hidden="1">
      <c r="A52" s="2">
        <v>44</v>
      </c>
      <c r="B52" s="4" t="s">
        <v>91</v>
      </c>
      <c r="C52" s="6" t="s">
        <v>99</v>
      </c>
      <c r="D52" s="4" t="s">
        <v>4</v>
      </c>
      <c r="E52" s="4" t="s">
        <v>252</v>
      </c>
      <c r="F52" s="2"/>
      <c r="G52" s="2">
        <v>2200</v>
      </c>
      <c r="H52" s="2"/>
      <c r="I52" s="12">
        <f t="shared" si="0"/>
        <v>2200</v>
      </c>
      <c r="J52" s="5">
        <v>0.30894308943089432</v>
      </c>
      <c r="K52" s="15">
        <f t="shared" si="1"/>
        <v>679.67479674796755</v>
      </c>
      <c r="L52" s="15">
        <f t="shared" si="2"/>
        <v>836.00000000000011</v>
      </c>
      <c r="M52" s="5"/>
      <c r="N52" s="5"/>
      <c r="O52" s="4"/>
    </row>
    <row r="53" spans="1:15" ht="105" hidden="1">
      <c r="A53" s="2">
        <v>45</v>
      </c>
      <c r="B53" s="4" t="s">
        <v>91</v>
      </c>
      <c r="C53" s="6" t="s">
        <v>98</v>
      </c>
      <c r="D53" s="4" t="s">
        <v>4</v>
      </c>
      <c r="E53" s="2" t="s">
        <v>163</v>
      </c>
      <c r="F53" s="2"/>
      <c r="G53" s="2">
        <v>800</v>
      </c>
      <c r="H53" s="2">
        <v>200</v>
      </c>
      <c r="I53" s="12">
        <f t="shared" si="0"/>
        <v>1000</v>
      </c>
      <c r="J53" s="5">
        <v>0.35772357723577236</v>
      </c>
      <c r="K53" s="15">
        <f t="shared" si="1"/>
        <v>357.72357723577238</v>
      </c>
      <c r="L53" s="15">
        <f t="shared" si="2"/>
        <v>440</v>
      </c>
      <c r="M53" s="5"/>
      <c r="N53" s="5"/>
      <c r="O53" s="4"/>
    </row>
    <row r="54" spans="1:15" ht="105" hidden="1">
      <c r="A54" s="12">
        <v>46</v>
      </c>
      <c r="B54" s="4" t="s">
        <v>91</v>
      </c>
      <c r="C54" s="6" t="s">
        <v>359</v>
      </c>
      <c r="D54" s="4" t="s">
        <v>4</v>
      </c>
      <c r="E54" s="2" t="s">
        <v>162</v>
      </c>
      <c r="F54" s="2">
        <v>50</v>
      </c>
      <c r="G54" s="2">
        <v>100</v>
      </c>
      <c r="H54" s="2">
        <v>100</v>
      </c>
      <c r="I54" s="12">
        <f t="shared" si="0"/>
        <v>250</v>
      </c>
      <c r="J54" s="5">
        <v>2.1951219512195124</v>
      </c>
      <c r="K54" s="15">
        <f t="shared" si="1"/>
        <v>548.78048780487813</v>
      </c>
      <c r="L54" s="15">
        <f t="shared" si="2"/>
        <v>675.00000000000011</v>
      </c>
      <c r="M54" s="5"/>
      <c r="N54" s="5"/>
      <c r="O54" s="4"/>
    </row>
    <row r="55" spans="1:15" ht="30" hidden="1">
      <c r="A55" s="2">
        <v>47</v>
      </c>
      <c r="B55" s="4" t="s">
        <v>91</v>
      </c>
      <c r="C55" s="6" t="s">
        <v>27</v>
      </c>
      <c r="D55" s="4" t="s">
        <v>6</v>
      </c>
      <c r="E55" s="2" t="s">
        <v>152</v>
      </c>
      <c r="F55" s="2">
        <v>3</v>
      </c>
      <c r="G55" s="2"/>
      <c r="H55" s="2">
        <v>5</v>
      </c>
      <c r="I55" s="12">
        <f t="shared" si="0"/>
        <v>8</v>
      </c>
      <c r="J55" s="5">
        <v>11.975609756097562</v>
      </c>
      <c r="K55" s="15">
        <f t="shared" si="1"/>
        <v>95.804878048780495</v>
      </c>
      <c r="L55" s="15">
        <f t="shared" si="2"/>
        <v>117.84</v>
      </c>
      <c r="M55" s="5"/>
      <c r="N55" s="5"/>
      <c r="O55" s="4"/>
    </row>
    <row r="56" spans="1:15" ht="45" hidden="1">
      <c r="A56" s="2">
        <v>48</v>
      </c>
      <c r="B56" s="4" t="s">
        <v>91</v>
      </c>
      <c r="C56" s="6" t="s">
        <v>28</v>
      </c>
      <c r="D56" s="4" t="s">
        <v>6</v>
      </c>
      <c r="E56" s="2" t="s">
        <v>153</v>
      </c>
      <c r="F56" s="2">
        <v>3</v>
      </c>
      <c r="G56" s="2"/>
      <c r="H56" s="2">
        <v>15</v>
      </c>
      <c r="I56" s="12">
        <f t="shared" si="0"/>
        <v>18</v>
      </c>
      <c r="J56" s="5">
        <v>10.040650406504065</v>
      </c>
      <c r="K56" s="15">
        <f t="shared" si="1"/>
        <v>180.73170731707319</v>
      </c>
      <c r="L56" s="15">
        <f t="shared" si="2"/>
        <v>222.3</v>
      </c>
      <c r="M56" s="5"/>
      <c r="N56" s="5"/>
      <c r="O56" s="4"/>
    </row>
    <row r="57" spans="1:15" ht="45" hidden="1">
      <c r="A57" s="12">
        <v>49</v>
      </c>
      <c r="B57" s="4" t="s">
        <v>91</v>
      </c>
      <c r="C57" s="6" t="s">
        <v>52</v>
      </c>
      <c r="D57" s="4" t="s">
        <v>6</v>
      </c>
      <c r="E57" s="2" t="s">
        <v>156</v>
      </c>
      <c r="F57" s="2">
        <v>5</v>
      </c>
      <c r="G57" s="2"/>
      <c r="H57" s="2">
        <v>5</v>
      </c>
      <c r="I57" s="12">
        <f t="shared" si="0"/>
        <v>10</v>
      </c>
      <c r="J57" s="5">
        <v>11.59</v>
      </c>
      <c r="K57" s="15">
        <f t="shared" si="1"/>
        <v>115.9</v>
      </c>
      <c r="L57" s="15">
        <f t="shared" si="2"/>
        <v>142.55700000000002</v>
      </c>
      <c r="M57" s="5"/>
      <c r="N57" s="5"/>
      <c r="O57" s="4"/>
    </row>
    <row r="58" spans="1:15" ht="30" hidden="1">
      <c r="A58" s="2">
        <v>50</v>
      </c>
      <c r="B58" s="4" t="s">
        <v>91</v>
      </c>
      <c r="C58" s="6" t="s">
        <v>51</v>
      </c>
      <c r="D58" s="4" t="s">
        <v>6</v>
      </c>
      <c r="E58" s="2" t="s">
        <v>155</v>
      </c>
      <c r="F58" s="2">
        <v>3</v>
      </c>
      <c r="G58" s="2">
        <v>9</v>
      </c>
      <c r="H58" s="2">
        <v>15</v>
      </c>
      <c r="I58" s="12">
        <f t="shared" si="0"/>
        <v>27</v>
      </c>
      <c r="J58" s="5">
        <v>7.3170731707317076</v>
      </c>
      <c r="K58" s="15">
        <f t="shared" si="1"/>
        <v>197.5609756097561</v>
      </c>
      <c r="L58" s="15">
        <f t="shared" si="2"/>
        <v>243</v>
      </c>
      <c r="M58" s="5"/>
      <c r="N58" s="5"/>
      <c r="O58" s="4"/>
    </row>
    <row r="59" spans="1:15" ht="30" hidden="1">
      <c r="A59" s="2">
        <v>51</v>
      </c>
      <c r="B59" s="4" t="s">
        <v>91</v>
      </c>
      <c r="C59" s="6" t="s">
        <v>50</v>
      </c>
      <c r="D59" s="4" t="s">
        <v>6</v>
      </c>
      <c r="E59" s="2" t="s">
        <v>154</v>
      </c>
      <c r="F59" s="2"/>
      <c r="G59" s="2"/>
      <c r="H59" s="2">
        <v>10</v>
      </c>
      <c r="I59" s="12">
        <f t="shared" si="0"/>
        <v>10</v>
      </c>
      <c r="J59" s="5">
        <v>8.4959349593495936</v>
      </c>
      <c r="K59" s="15">
        <f t="shared" si="1"/>
        <v>84.959349593495944</v>
      </c>
      <c r="L59" s="15">
        <f t="shared" si="2"/>
        <v>104.50000000000001</v>
      </c>
      <c r="M59" s="5"/>
      <c r="N59" s="5"/>
      <c r="O59" s="4"/>
    </row>
    <row r="60" spans="1:15" ht="45" hidden="1">
      <c r="A60" s="12">
        <v>52</v>
      </c>
      <c r="B60" s="4" t="s">
        <v>91</v>
      </c>
      <c r="C60" s="6" t="s">
        <v>54</v>
      </c>
      <c r="D60" s="4" t="s">
        <v>6</v>
      </c>
      <c r="E60" s="2" t="s">
        <v>158</v>
      </c>
      <c r="F60" s="2">
        <v>5</v>
      </c>
      <c r="G60" s="2"/>
      <c r="H60" s="2">
        <v>15</v>
      </c>
      <c r="I60" s="12">
        <f t="shared" si="0"/>
        <v>20</v>
      </c>
      <c r="J60" s="5">
        <v>17.073170731707318</v>
      </c>
      <c r="K60" s="15">
        <f t="shared" si="1"/>
        <v>341.46341463414637</v>
      </c>
      <c r="L60" s="15">
        <f t="shared" si="2"/>
        <v>420.00000000000006</v>
      </c>
      <c r="M60" s="5"/>
      <c r="N60" s="5"/>
      <c r="O60" s="4"/>
    </row>
    <row r="61" spans="1:15" ht="45" hidden="1">
      <c r="A61" s="2">
        <v>53</v>
      </c>
      <c r="B61" s="4" t="s">
        <v>91</v>
      </c>
      <c r="C61" s="6" t="s">
        <v>56</v>
      </c>
      <c r="D61" s="4" t="s">
        <v>6</v>
      </c>
      <c r="E61" s="2" t="s">
        <v>160</v>
      </c>
      <c r="F61" s="2">
        <v>5</v>
      </c>
      <c r="G61" s="2">
        <v>6</v>
      </c>
      <c r="H61" s="2">
        <v>5</v>
      </c>
      <c r="I61" s="12">
        <f t="shared" si="0"/>
        <v>16</v>
      </c>
      <c r="J61" s="5">
        <v>17.073170731707318</v>
      </c>
      <c r="K61" s="15">
        <f t="shared" si="1"/>
        <v>273.17073170731709</v>
      </c>
      <c r="L61" s="15">
        <f t="shared" si="2"/>
        <v>336</v>
      </c>
      <c r="M61" s="5"/>
      <c r="N61" s="5"/>
      <c r="O61" s="4"/>
    </row>
    <row r="62" spans="1:15" ht="45" hidden="1">
      <c r="A62" s="2">
        <v>54</v>
      </c>
      <c r="B62" s="4" t="s">
        <v>91</v>
      </c>
      <c r="C62" s="6" t="s">
        <v>57</v>
      </c>
      <c r="D62" s="4" t="s">
        <v>6</v>
      </c>
      <c r="E62" s="2" t="s">
        <v>161</v>
      </c>
      <c r="F62" s="2">
        <v>5</v>
      </c>
      <c r="G62" s="2"/>
      <c r="H62" s="2">
        <v>5</v>
      </c>
      <c r="I62" s="12">
        <f t="shared" si="0"/>
        <v>10</v>
      </c>
      <c r="J62" s="5">
        <v>17.073170731707318</v>
      </c>
      <c r="K62" s="15">
        <f t="shared" si="1"/>
        <v>170.73170731707319</v>
      </c>
      <c r="L62" s="15">
        <f t="shared" si="2"/>
        <v>210.00000000000003</v>
      </c>
      <c r="M62" s="5"/>
      <c r="N62" s="5"/>
      <c r="O62" s="4"/>
    </row>
    <row r="63" spans="1:15" ht="45" hidden="1">
      <c r="A63" s="12">
        <v>55</v>
      </c>
      <c r="B63" s="4" t="s">
        <v>91</v>
      </c>
      <c r="C63" s="6" t="s">
        <v>85</v>
      </c>
      <c r="D63" s="4" t="s">
        <v>6</v>
      </c>
      <c r="E63" s="2" t="s">
        <v>159</v>
      </c>
      <c r="F63" s="2">
        <v>4</v>
      </c>
      <c r="G63" s="2">
        <v>8</v>
      </c>
      <c r="H63" s="2">
        <v>10</v>
      </c>
      <c r="I63" s="12">
        <f t="shared" si="0"/>
        <v>22</v>
      </c>
      <c r="J63" s="5">
        <v>17.073170731707318</v>
      </c>
      <c r="K63" s="15">
        <f t="shared" si="1"/>
        <v>375.60975609756099</v>
      </c>
      <c r="L63" s="15">
        <f t="shared" si="2"/>
        <v>462</v>
      </c>
      <c r="M63" s="5"/>
      <c r="N63" s="5"/>
      <c r="O63" s="4"/>
    </row>
    <row r="64" spans="1:15" ht="75" hidden="1">
      <c r="A64" s="2">
        <v>56</v>
      </c>
      <c r="B64" s="4" t="s">
        <v>91</v>
      </c>
      <c r="C64" s="6" t="s">
        <v>55</v>
      </c>
      <c r="D64" s="4" t="s">
        <v>6</v>
      </c>
      <c r="E64" s="2" t="s">
        <v>157</v>
      </c>
      <c r="F64" s="2">
        <v>5</v>
      </c>
      <c r="G64" s="2">
        <v>22</v>
      </c>
      <c r="H64" s="2">
        <v>15</v>
      </c>
      <c r="I64" s="12">
        <f t="shared" si="0"/>
        <v>42</v>
      </c>
      <c r="J64" s="5">
        <v>17.073170731707318</v>
      </c>
      <c r="K64" s="15">
        <f t="shared" si="1"/>
        <v>717.07317073170736</v>
      </c>
      <c r="L64" s="15">
        <f t="shared" si="2"/>
        <v>882</v>
      </c>
      <c r="M64" s="5"/>
      <c r="N64" s="5"/>
      <c r="O64" s="4"/>
    </row>
    <row r="65" spans="1:15" ht="60" hidden="1">
      <c r="A65" s="2">
        <v>57</v>
      </c>
      <c r="B65" s="4" t="s">
        <v>91</v>
      </c>
      <c r="C65" s="6" t="s">
        <v>58</v>
      </c>
      <c r="D65" s="4" t="s">
        <v>6</v>
      </c>
      <c r="E65" s="4" t="s">
        <v>251</v>
      </c>
      <c r="F65" s="2">
        <v>3</v>
      </c>
      <c r="G65" s="2"/>
      <c r="H65" s="2"/>
      <c r="I65" s="12">
        <f t="shared" si="0"/>
        <v>3</v>
      </c>
      <c r="J65" s="5">
        <v>11.804878048780488</v>
      </c>
      <c r="K65" s="15">
        <f t="shared" si="1"/>
        <v>35.414634146341463</v>
      </c>
      <c r="L65" s="15">
        <f t="shared" si="2"/>
        <v>43.56</v>
      </c>
      <c r="M65" s="5"/>
      <c r="N65" s="5"/>
      <c r="O65" s="4"/>
    </row>
    <row r="66" spans="1:15" ht="30" hidden="1">
      <c r="A66" s="12">
        <v>58</v>
      </c>
      <c r="B66" s="4" t="s">
        <v>91</v>
      </c>
      <c r="C66" s="6" t="s">
        <v>53</v>
      </c>
      <c r="D66" s="4" t="s">
        <v>4</v>
      </c>
      <c r="E66" s="2" t="s">
        <v>250</v>
      </c>
      <c r="F66" s="2">
        <v>3</v>
      </c>
      <c r="G66" s="2">
        <v>2005</v>
      </c>
      <c r="H66" s="2"/>
      <c r="I66" s="12">
        <f t="shared" si="0"/>
        <v>2008</v>
      </c>
      <c r="J66" s="5">
        <v>1.6260162601626018E-2</v>
      </c>
      <c r="K66" s="15">
        <f t="shared" si="1"/>
        <v>32.650406504065046</v>
      </c>
      <c r="L66" s="15">
        <f t="shared" si="2"/>
        <v>40.160000000000004</v>
      </c>
      <c r="M66" s="5"/>
      <c r="N66" s="5"/>
      <c r="O66" s="4"/>
    </row>
    <row r="67" spans="1:15" ht="60" hidden="1">
      <c r="A67" s="2">
        <v>59</v>
      </c>
      <c r="B67" s="4" t="s">
        <v>91</v>
      </c>
      <c r="C67" s="6" t="s">
        <v>74</v>
      </c>
      <c r="D67" s="4" t="s">
        <v>6</v>
      </c>
      <c r="E67" s="4" t="s">
        <v>259</v>
      </c>
      <c r="F67" s="2">
        <v>5</v>
      </c>
      <c r="G67" s="2">
        <v>8</v>
      </c>
      <c r="H67" s="2"/>
      <c r="I67" s="12">
        <f t="shared" si="0"/>
        <v>13</v>
      </c>
      <c r="J67" s="5">
        <v>15</v>
      </c>
      <c r="K67" s="15">
        <f t="shared" si="1"/>
        <v>195</v>
      </c>
      <c r="L67" s="15">
        <f t="shared" si="2"/>
        <v>239.85</v>
      </c>
      <c r="M67" s="5"/>
      <c r="N67" s="5"/>
      <c r="O67" s="4"/>
    </row>
    <row r="68" spans="1:15" ht="60" hidden="1">
      <c r="A68" s="2">
        <v>60</v>
      </c>
      <c r="B68" s="4" t="s">
        <v>91</v>
      </c>
      <c r="C68" s="6" t="s">
        <v>360</v>
      </c>
      <c r="D68" s="4" t="s">
        <v>6</v>
      </c>
      <c r="E68" s="4" t="s">
        <v>260</v>
      </c>
      <c r="F68" s="2">
        <v>5</v>
      </c>
      <c r="G68" s="2"/>
      <c r="H68" s="2"/>
      <c r="I68" s="12">
        <f t="shared" si="0"/>
        <v>5</v>
      </c>
      <c r="J68" s="5">
        <v>18</v>
      </c>
      <c r="K68" s="15">
        <f t="shared" si="1"/>
        <v>90</v>
      </c>
      <c r="L68" s="15">
        <f t="shared" si="2"/>
        <v>110.7</v>
      </c>
      <c r="M68" s="5"/>
      <c r="N68" s="5"/>
      <c r="O68" s="4"/>
    </row>
    <row r="69" spans="1:15" ht="30" hidden="1">
      <c r="A69" s="12">
        <v>61</v>
      </c>
      <c r="B69" s="4" t="s">
        <v>91</v>
      </c>
      <c r="C69" s="6" t="s">
        <v>92</v>
      </c>
      <c r="D69" s="4" t="s">
        <v>7</v>
      </c>
      <c r="E69" s="4" t="s">
        <v>269</v>
      </c>
      <c r="F69" s="2"/>
      <c r="G69" s="2">
        <v>50</v>
      </c>
      <c r="H69" s="2"/>
      <c r="I69" s="12">
        <f t="shared" si="0"/>
        <v>50</v>
      </c>
      <c r="J69" s="5">
        <v>14.634146341463415</v>
      </c>
      <c r="K69" s="15">
        <f t="shared" si="1"/>
        <v>731.70731707317077</v>
      </c>
      <c r="L69" s="15">
        <f t="shared" si="2"/>
        <v>900</v>
      </c>
      <c r="M69" s="5"/>
      <c r="N69" s="5"/>
      <c r="O69" s="4"/>
    </row>
    <row r="70" spans="1:15" ht="150" hidden="1">
      <c r="A70" s="2">
        <v>62</v>
      </c>
      <c r="B70" s="22" t="s">
        <v>91</v>
      </c>
      <c r="C70" s="23" t="s">
        <v>93</v>
      </c>
      <c r="D70" s="22" t="s">
        <v>7</v>
      </c>
      <c r="E70" s="22" t="s">
        <v>268</v>
      </c>
      <c r="F70" s="21"/>
      <c r="G70" s="21">
        <v>50</v>
      </c>
      <c r="H70" s="21"/>
      <c r="I70" s="12">
        <f t="shared" si="0"/>
        <v>50</v>
      </c>
      <c r="J70" s="24">
        <v>17.886178861788618</v>
      </c>
      <c r="K70" s="15">
        <f t="shared" si="1"/>
        <v>894.30894308943095</v>
      </c>
      <c r="L70" s="15">
        <f t="shared" si="2"/>
        <v>1100</v>
      </c>
      <c r="M70" s="24"/>
      <c r="N70" s="24"/>
      <c r="O70" s="21" t="s">
        <v>107</v>
      </c>
    </row>
    <row r="71" spans="1:15" hidden="1">
      <c r="A71" s="2">
        <v>63</v>
      </c>
      <c r="B71" s="4" t="s">
        <v>91</v>
      </c>
      <c r="C71" s="6" t="s">
        <v>69</v>
      </c>
      <c r="D71" s="4" t="s">
        <v>4</v>
      </c>
      <c r="E71" s="2" t="s">
        <v>172</v>
      </c>
      <c r="F71" s="2">
        <v>121</v>
      </c>
      <c r="G71" s="2"/>
      <c r="H71" s="2">
        <v>1000</v>
      </c>
      <c r="I71" s="12">
        <f t="shared" si="0"/>
        <v>1121</v>
      </c>
      <c r="J71" s="5">
        <v>1.4634146341463414</v>
      </c>
      <c r="K71" s="15">
        <f t="shared" si="1"/>
        <v>1640.4878048780488</v>
      </c>
      <c r="L71" s="15">
        <f t="shared" si="2"/>
        <v>2017.8</v>
      </c>
      <c r="M71" s="5"/>
      <c r="N71" s="5"/>
      <c r="O71" s="4"/>
    </row>
    <row r="72" spans="1:15" hidden="1">
      <c r="A72" s="12">
        <v>64</v>
      </c>
      <c r="B72" s="4" t="s">
        <v>91</v>
      </c>
      <c r="C72" s="6" t="s">
        <v>68</v>
      </c>
      <c r="D72" s="4" t="s">
        <v>4</v>
      </c>
      <c r="E72" s="2" t="s">
        <v>173</v>
      </c>
      <c r="F72" s="2">
        <v>101</v>
      </c>
      <c r="G72" s="2"/>
      <c r="H72" s="2">
        <v>1000</v>
      </c>
      <c r="I72" s="12">
        <f t="shared" si="0"/>
        <v>1101</v>
      </c>
      <c r="J72" s="5">
        <v>1.4634146341463414</v>
      </c>
      <c r="K72" s="15">
        <f t="shared" si="1"/>
        <v>1611.219512195122</v>
      </c>
      <c r="L72" s="15">
        <f t="shared" si="2"/>
        <v>1981.8</v>
      </c>
      <c r="M72" s="5"/>
      <c r="N72" s="5"/>
      <c r="O72" s="4"/>
    </row>
    <row r="73" spans="1:15" ht="30">
      <c r="A73" s="2">
        <v>65</v>
      </c>
      <c r="B73" s="27" t="s">
        <v>90</v>
      </c>
      <c r="C73" s="26" t="s">
        <v>236</v>
      </c>
      <c r="D73" s="27" t="s">
        <v>4</v>
      </c>
      <c r="E73" s="27" t="s">
        <v>237</v>
      </c>
      <c r="F73" s="25"/>
      <c r="G73" s="25">
        <v>200</v>
      </c>
      <c r="H73" s="2"/>
      <c r="I73" s="12">
        <f t="shared" ref="I73:I136" si="3">F73+G73+H73</f>
        <v>200</v>
      </c>
      <c r="J73" s="5"/>
      <c r="K73" s="15">
        <f t="shared" ref="K73:K136" si="4">J73*I73</f>
        <v>0</v>
      </c>
      <c r="L73" s="15">
        <f t="shared" ref="L73:L136" si="5">K73*1.23</f>
        <v>0</v>
      </c>
      <c r="M73" s="5"/>
      <c r="N73" s="5"/>
      <c r="O73" s="4"/>
    </row>
    <row r="74" spans="1:15" ht="30">
      <c r="A74" s="2">
        <v>66</v>
      </c>
      <c r="B74" s="27" t="s">
        <v>90</v>
      </c>
      <c r="C74" s="26" t="s">
        <v>238</v>
      </c>
      <c r="D74" s="27" t="s">
        <v>4</v>
      </c>
      <c r="E74" s="27" t="s">
        <v>137</v>
      </c>
      <c r="F74" s="25"/>
      <c r="G74" s="25">
        <v>50</v>
      </c>
      <c r="H74" s="2"/>
      <c r="I74" s="12">
        <f t="shared" si="3"/>
        <v>50</v>
      </c>
      <c r="J74" s="5"/>
      <c r="K74" s="15">
        <f t="shared" si="4"/>
        <v>0</v>
      </c>
      <c r="L74" s="15">
        <f t="shared" si="5"/>
        <v>0</v>
      </c>
      <c r="M74" s="5"/>
      <c r="N74" s="5"/>
      <c r="O74" s="4"/>
    </row>
    <row r="75" spans="1:15" ht="30">
      <c r="A75" s="12">
        <v>67</v>
      </c>
      <c r="B75" s="27" t="s">
        <v>90</v>
      </c>
      <c r="C75" s="26" t="s">
        <v>228</v>
      </c>
      <c r="D75" s="27" t="s">
        <v>4</v>
      </c>
      <c r="E75" s="27" t="s">
        <v>229</v>
      </c>
      <c r="F75" s="25"/>
      <c r="G75" s="25">
        <v>300</v>
      </c>
      <c r="H75" s="2"/>
      <c r="I75" s="12">
        <f t="shared" si="3"/>
        <v>300</v>
      </c>
      <c r="J75" s="5"/>
      <c r="K75" s="15">
        <f t="shared" si="4"/>
        <v>0</v>
      </c>
      <c r="L75" s="15">
        <f t="shared" si="5"/>
        <v>0</v>
      </c>
      <c r="M75" s="5"/>
      <c r="N75" s="5"/>
      <c r="O75" s="4"/>
    </row>
    <row r="76" spans="1:15" ht="30">
      <c r="A76" s="2">
        <v>68</v>
      </c>
      <c r="B76" s="27" t="s">
        <v>90</v>
      </c>
      <c r="C76" s="26" t="s">
        <v>241</v>
      </c>
      <c r="D76" s="27" t="s">
        <v>4</v>
      </c>
      <c r="E76" s="27" t="s">
        <v>137</v>
      </c>
      <c r="F76" s="25"/>
      <c r="G76" s="25">
        <v>50</v>
      </c>
      <c r="H76" s="2"/>
      <c r="I76" s="12">
        <f t="shared" si="3"/>
        <v>50</v>
      </c>
      <c r="J76" s="5"/>
      <c r="K76" s="15">
        <f t="shared" si="4"/>
        <v>0</v>
      </c>
      <c r="L76" s="15">
        <f t="shared" si="5"/>
        <v>0</v>
      </c>
      <c r="M76" s="5"/>
      <c r="N76" s="5"/>
      <c r="O76" s="4"/>
    </row>
    <row r="77" spans="1:15" ht="30">
      <c r="A77" s="2">
        <v>69</v>
      </c>
      <c r="B77" s="27" t="s">
        <v>90</v>
      </c>
      <c r="C77" s="26" t="s">
        <v>242</v>
      </c>
      <c r="D77" s="27" t="s">
        <v>4</v>
      </c>
      <c r="E77" s="27" t="s">
        <v>137</v>
      </c>
      <c r="F77" s="25"/>
      <c r="G77" s="25">
        <v>50</v>
      </c>
      <c r="H77" s="2"/>
      <c r="I77" s="12">
        <f t="shared" si="3"/>
        <v>50</v>
      </c>
      <c r="J77" s="5"/>
      <c r="K77" s="15">
        <f t="shared" si="4"/>
        <v>0</v>
      </c>
      <c r="L77" s="15">
        <f t="shared" si="5"/>
        <v>0</v>
      </c>
      <c r="M77" s="5"/>
      <c r="N77" s="5"/>
      <c r="O77" s="4"/>
    </row>
    <row r="78" spans="1:15" ht="30">
      <c r="A78" s="12">
        <v>70</v>
      </c>
      <c r="B78" s="27" t="s">
        <v>90</v>
      </c>
      <c r="C78" s="26" t="s">
        <v>239</v>
      </c>
      <c r="D78" s="27" t="s">
        <v>4</v>
      </c>
      <c r="E78" s="27" t="s">
        <v>240</v>
      </c>
      <c r="F78" s="25"/>
      <c r="G78" s="25">
        <v>50</v>
      </c>
      <c r="H78" s="2"/>
      <c r="I78" s="12">
        <f t="shared" si="3"/>
        <v>50</v>
      </c>
      <c r="J78" s="5"/>
      <c r="K78" s="15">
        <f t="shared" si="4"/>
        <v>0</v>
      </c>
      <c r="L78" s="15">
        <f t="shared" si="5"/>
        <v>0</v>
      </c>
      <c r="M78" s="5"/>
      <c r="N78" s="5"/>
      <c r="O78" s="4"/>
    </row>
    <row r="79" spans="1:15" ht="30" hidden="1">
      <c r="A79" s="2">
        <v>71</v>
      </c>
      <c r="B79" s="27" t="s">
        <v>90</v>
      </c>
      <c r="C79" s="26" t="s">
        <v>226</v>
      </c>
      <c r="D79" s="27" t="s">
        <v>4</v>
      </c>
      <c r="E79" s="27" t="s">
        <v>227</v>
      </c>
      <c r="F79" s="25"/>
      <c r="G79" s="25">
        <v>200</v>
      </c>
      <c r="H79" s="2"/>
      <c r="I79" s="12">
        <f t="shared" si="3"/>
        <v>200</v>
      </c>
      <c r="J79" s="5">
        <v>0.35</v>
      </c>
      <c r="K79" s="15">
        <f t="shared" si="4"/>
        <v>70</v>
      </c>
      <c r="L79" s="15">
        <f t="shared" si="5"/>
        <v>86.1</v>
      </c>
      <c r="M79" s="5"/>
      <c r="N79" s="5"/>
      <c r="O79" s="4"/>
    </row>
    <row r="80" spans="1:15">
      <c r="A80" s="2">
        <v>72</v>
      </c>
      <c r="B80" s="27" t="s">
        <v>90</v>
      </c>
      <c r="C80" s="26" t="s">
        <v>234</v>
      </c>
      <c r="D80" s="27" t="s">
        <v>4</v>
      </c>
      <c r="E80" s="27" t="s">
        <v>235</v>
      </c>
      <c r="F80" s="25"/>
      <c r="G80" s="25">
        <v>200</v>
      </c>
      <c r="H80" s="2"/>
      <c r="I80" s="12">
        <f t="shared" si="3"/>
        <v>200</v>
      </c>
      <c r="J80" s="5"/>
      <c r="K80" s="15">
        <f t="shared" si="4"/>
        <v>0</v>
      </c>
      <c r="L80" s="15">
        <f t="shared" si="5"/>
        <v>0</v>
      </c>
      <c r="M80" s="5"/>
      <c r="N80" s="5"/>
      <c r="O80" s="4"/>
    </row>
    <row r="81" spans="1:15" hidden="1">
      <c r="A81" s="12">
        <v>73</v>
      </c>
      <c r="B81" s="27" t="s">
        <v>90</v>
      </c>
      <c r="C81" s="26" t="s">
        <v>221</v>
      </c>
      <c r="D81" s="27" t="s">
        <v>4</v>
      </c>
      <c r="E81" s="27" t="s">
        <v>222</v>
      </c>
      <c r="F81" s="25"/>
      <c r="G81" s="25">
        <v>600</v>
      </c>
      <c r="H81" s="2"/>
      <c r="I81" s="12">
        <f t="shared" si="3"/>
        <v>600</v>
      </c>
      <c r="J81" s="5">
        <v>0.15</v>
      </c>
      <c r="K81" s="15">
        <f t="shared" si="4"/>
        <v>90</v>
      </c>
      <c r="L81" s="15">
        <f t="shared" si="5"/>
        <v>110.7</v>
      </c>
      <c r="M81" s="5"/>
      <c r="N81" s="5"/>
      <c r="O81" s="4"/>
    </row>
    <row r="82" spans="1:15" hidden="1">
      <c r="A82" s="2">
        <v>74</v>
      </c>
      <c r="B82" s="27" t="s">
        <v>90</v>
      </c>
      <c r="C82" s="26" t="s">
        <v>223</v>
      </c>
      <c r="D82" s="27" t="s">
        <v>4</v>
      </c>
      <c r="E82" s="27" t="s">
        <v>224</v>
      </c>
      <c r="F82" s="25"/>
      <c r="G82" s="25">
        <v>150</v>
      </c>
      <c r="H82" s="2"/>
      <c r="I82" s="12">
        <f t="shared" si="3"/>
        <v>150</v>
      </c>
      <c r="J82" s="5">
        <v>0.21</v>
      </c>
      <c r="K82" s="15">
        <f t="shared" si="4"/>
        <v>31.5</v>
      </c>
      <c r="L82" s="15">
        <f t="shared" si="5"/>
        <v>38.744999999999997</v>
      </c>
      <c r="M82" s="5"/>
      <c r="N82" s="5"/>
      <c r="O82" s="4"/>
    </row>
    <row r="83" spans="1:15" ht="30" hidden="1">
      <c r="A83" s="2">
        <v>75</v>
      </c>
      <c r="B83" s="4" t="s">
        <v>90</v>
      </c>
      <c r="C83" s="6" t="s">
        <v>31</v>
      </c>
      <c r="D83" s="4" t="s">
        <v>6</v>
      </c>
      <c r="E83" s="2" t="s">
        <v>135</v>
      </c>
      <c r="F83" s="2"/>
      <c r="G83" s="2"/>
      <c r="H83" s="2">
        <v>5</v>
      </c>
      <c r="I83" s="12">
        <f t="shared" si="3"/>
        <v>5</v>
      </c>
      <c r="J83" s="5">
        <v>11.382113821138212</v>
      </c>
      <c r="K83" s="15">
        <f t="shared" si="4"/>
        <v>56.91056910569106</v>
      </c>
      <c r="L83" s="15">
        <f t="shared" si="5"/>
        <v>70</v>
      </c>
      <c r="M83" s="5"/>
      <c r="N83" s="5"/>
      <c r="O83" s="4"/>
    </row>
    <row r="84" spans="1:15" ht="45" hidden="1">
      <c r="A84" s="12">
        <v>76</v>
      </c>
      <c r="B84" s="4" t="s">
        <v>90</v>
      </c>
      <c r="C84" s="6" t="s">
        <v>73</v>
      </c>
      <c r="D84" s="4" t="s">
        <v>6</v>
      </c>
      <c r="E84" s="4"/>
      <c r="F84" s="2">
        <v>6</v>
      </c>
      <c r="G84" s="2"/>
      <c r="H84" s="2"/>
      <c r="I84" s="12">
        <f t="shared" si="3"/>
        <v>6</v>
      </c>
      <c r="J84" s="5">
        <v>18</v>
      </c>
      <c r="K84" s="15">
        <f t="shared" si="4"/>
        <v>108</v>
      </c>
      <c r="L84" s="15">
        <f t="shared" si="5"/>
        <v>132.84</v>
      </c>
      <c r="M84" s="5"/>
      <c r="N84" s="5"/>
      <c r="O84" s="4"/>
    </row>
    <row r="85" spans="1:15" ht="30" hidden="1">
      <c r="A85" s="2">
        <v>77</v>
      </c>
      <c r="B85" s="4" t="s">
        <v>90</v>
      </c>
      <c r="C85" s="6" t="s">
        <v>71</v>
      </c>
      <c r="D85" s="4" t="s">
        <v>6</v>
      </c>
      <c r="E85" s="4"/>
      <c r="F85" s="2">
        <v>8</v>
      </c>
      <c r="G85" s="2"/>
      <c r="H85" s="2"/>
      <c r="I85" s="12">
        <f t="shared" si="3"/>
        <v>8</v>
      </c>
      <c r="J85" s="5">
        <v>16</v>
      </c>
      <c r="K85" s="15">
        <f t="shared" si="4"/>
        <v>128</v>
      </c>
      <c r="L85" s="15">
        <f t="shared" si="5"/>
        <v>157.44</v>
      </c>
      <c r="M85" s="5"/>
      <c r="N85" s="5"/>
      <c r="O85" s="4"/>
    </row>
    <row r="86" spans="1:15" ht="30" hidden="1">
      <c r="A86" s="2">
        <v>78</v>
      </c>
      <c r="B86" s="4" t="s">
        <v>90</v>
      </c>
      <c r="C86" s="6" t="s">
        <v>72</v>
      </c>
      <c r="D86" s="4" t="s">
        <v>6</v>
      </c>
      <c r="E86" s="4"/>
      <c r="F86" s="2">
        <v>8</v>
      </c>
      <c r="G86" s="2"/>
      <c r="H86" s="2"/>
      <c r="I86" s="12">
        <f t="shared" si="3"/>
        <v>8</v>
      </c>
      <c r="J86" s="5">
        <v>18</v>
      </c>
      <c r="K86" s="15">
        <f t="shared" si="4"/>
        <v>144</v>
      </c>
      <c r="L86" s="15">
        <f t="shared" si="5"/>
        <v>177.12</v>
      </c>
      <c r="M86" s="5"/>
      <c r="N86" s="5"/>
      <c r="O86" s="4"/>
    </row>
    <row r="87" spans="1:15" ht="30" hidden="1">
      <c r="A87" s="12">
        <v>79</v>
      </c>
      <c r="B87" s="4" t="s">
        <v>90</v>
      </c>
      <c r="C87" s="6" t="s">
        <v>70</v>
      </c>
      <c r="D87" s="4" t="s">
        <v>6</v>
      </c>
      <c r="E87" s="4"/>
      <c r="F87" s="2">
        <v>5</v>
      </c>
      <c r="G87" s="2"/>
      <c r="H87" s="2"/>
      <c r="I87" s="12">
        <f t="shared" si="3"/>
        <v>5</v>
      </c>
      <c r="J87" s="5">
        <v>13</v>
      </c>
      <c r="K87" s="15">
        <f t="shared" si="4"/>
        <v>65</v>
      </c>
      <c r="L87" s="15">
        <f t="shared" si="5"/>
        <v>79.95</v>
      </c>
      <c r="M87" s="5"/>
      <c r="N87" s="5"/>
      <c r="O87" s="4"/>
    </row>
    <row r="88" spans="1:15" ht="30" hidden="1">
      <c r="A88" s="2">
        <v>80</v>
      </c>
      <c r="B88" s="4" t="s">
        <v>90</v>
      </c>
      <c r="C88" s="6" t="s">
        <v>343</v>
      </c>
      <c r="D88" s="4" t="s">
        <v>6</v>
      </c>
      <c r="E88" s="2" t="s">
        <v>122</v>
      </c>
      <c r="F88" s="2">
        <v>14</v>
      </c>
      <c r="G88" s="2"/>
      <c r="H88" s="2">
        <v>20</v>
      </c>
      <c r="I88" s="12">
        <f t="shared" si="3"/>
        <v>34</v>
      </c>
      <c r="J88" s="5">
        <v>12.195121951219512</v>
      </c>
      <c r="K88" s="15">
        <f t="shared" si="4"/>
        <v>414.63414634146341</v>
      </c>
      <c r="L88" s="15">
        <f t="shared" si="5"/>
        <v>510</v>
      </c>
      <c r="M88" s="5"/>
      <c r="N88" s="5"/>
      <c r="O88" s="4"/>
    </row>
    <row r="89" spans="1:15" ht="30" hidden="1">
      <c r="A89" s="2">
        <v>81</v>
      </c>
      <c r="B89" s="4" t="s">
        <v>90</v>
      </c>
      <c r="C89" s="6" t="s">
        <v>344</v>
      </c>
      <c r="D89" s="4" t="s">
        <v>6</v>
      </c>
      <c r="E89" s="2" t="s">
        <v>123</v>
      </c>
      <c r="F89" s="2">
        <v>10</v>
      </c>
      <c r="G89" s="2">
        <v>5</v>
      </c>
      <c r="H89" s="2">
        <v>30</v>
      </c>
      <c r="I89" s="12">
        <f t="shared" si="3"/>
        <v>45</v>
      </c>
      <c r="J89" s="5">
        <v>12.195121951219512</v>
      </c>
      <c r="K89" s="15">
        <f t="shared" si="4"/>
        <v>548.78048780487802</v>
      </c>
      <c r="L89" s="15">
        <f t="shared" si="5"/>
        <v>675</v>
      </c>
      <c r="M89" s="5"/>
      <c r="N89" s="5"/>
      <c r="O89" s="4"/>
    </row>
    <row r="90" spans="1:15" ht="30" hidden="1">
      <c r="A90" s="12">
        <v>82</v>
      </c>
      <c r="B90" s="4" t="s">
        <v>90</v>
      </c>
      <c r="C90" s="6" t="s">
        <v>353</v>
      </c>
      <c r="D90" s="4" t="s">
        <v>4</v>
      </c>
      <c r="E90" s="2" t="s">
        <v>132</v>
      </c>
      <c r="F90" s="2">
        <v>35</v>
      </c>
      <c r="G90" s="2"/>
      <c r="H90" s="2">
        <v>10</v>
      </c>
      <c r="I90" s="12">
        <f t="shared" si="3"/>
        <v>45</v>
      </c>
      <c r="J90" s="5">
        <v>0.24390243902439024</v>
      </c>
      <c r="K90" s="15">
        <f t="shared" si="4"/>
        <v>10.97560975609756</v>
      </c>
      <c r="L90" s="15">
        <f t="shared" si="5"/>
        <v>13.499999999999998</v>
      </c>
      <c r="M90" s="5"/>
      <c r="N90" s="5"/>
      <c r="O90" s="4"/>
    </row>
    <row r="91" spans="1:15" ht="30" hidden="1">
      <c r="A91" s="2">
        <v>83</v>
      </c>
      <c r="B91" s="4" t="s">
        <v>90</v>
      </c>
      <c r="C91" s="6" t="s">
        <v>330</v>
      </c>
      <c r="D91" s="4" t="s">
        <v>6</v>
      </c>
      <c r="E91" s="4" t="s">
        <v>196</v>
      </c>
      <c r="F91" s="2">
        <v>14</v>
      </c>
      <c r="G91" s="2"/>
      <c r="H91" s="2">
        <v>10</v>
      </c>
      <c r="I91" s="12">
        <f t="shared" si="3"/>
        <v>24</v>
      </c>
      <c r="J91" s="5">
        <v>9.7560975609756095</v>
      </c>
      <c r="K91" s="15">
        <f t="shared" si="4"/>
        <v>234.14634146341461</v>
      </c>
      <c r="L91" s="15">
        <f t="shared" si="5"/>
        <v>288</v>
      </c>
      <c r="M91" s="5"/>
      <c r="N91" s="5"/>
      <c r="O91" s="4"/>
    </row>
    <row r="92" spans="1:15" ht="30" hidden="1">
      <c r="A92" s="2">
        <v>84</v>
      </c>
      <c r="B92" s="4" t="s">
        <v>90</v>
      </c>
      <c r="C92" s="6" t="s">
        <v>352</v>
      </c>
      <c r="D92" s="4" t="s">
        <v>4</v>
      </c>
      <c r="E92" s="2" t="s">
        <v>131</v>
      </c>
      <c r="F92" s="2">
        <v>55</v>
      </c>
      <c r="G92" s="2">
        <v>10</v>
      </c>
      <c r="H92" s="2">
        <v>10</v>
      </c>
      <c r="I92" s="12">
        <f t="shared" si="3"/>
        <v>75</v>
      </c>
      <c r="J92" s="5">
        <v>0.11382113821138212</v>
      </c>
      <c r="K92" s="15">
        <f t="shared" si="4"/>
        <v>8.536585365853659</v>
      </c>
      <c r="L92" s="15">
        <f t="shared" si="5"/>
        <v>10.5</v>
      </c>
      <c r="M92" s="5"/>
      <c r="N92" s="5"/>
      <c r="O92" s="4"/>
    </row>
    <row r="93" spans="1:15" ht="30" hidden="1">
      <c r="A93" s="12">
        <v>85</v>
      </c>
      <c r="B93" s="4" t="s">
        <v>90</v>
      </c>
      <c r="C93" s="6" t="s">
        <v>331</v>
      </c>
      <c r="D93" s="4" t="s">
        <v>6</v>
      </c>
      <c r="E93" s="4" t="s">
        <v>197</v>
      </c>
      <c r="F93" s="2">
        <v>15</v>
      </c>
      <c r="G93" s="2"/>
      <c r="H93" s="2">
        <v>30</v>
      </c>
      <c r="I93" s="12">
        <f t="shared" si="3"/>
        <v>45</v>
      </c>
      <c r="J93" s="5">
        <v>9.7560975609756095</v>
      </c>
      <c r="K93" s="15">
        <f t="shared" si="4"/>
        <v>439.02439024390242</v>
      </c>
      <c r="L93" s="15">
        <f t="shared" si="5"/>
        <v>540</v>
      </c>
      <c r="M93" s="5"/>
      <c r="N93" s="5"/>
      <c r="O93" s="4"/>
    </row>
    <row r="94" spans="1:15" ht="30" hidden="1">
      <c r="A94" s="2">
        <v>86</v>
      </c>
      <c r="B94" s="4" t="s">
        <v>90</v>
      </c>
      <c r="C94" s="6" t="s">
        <v>332</v>
      </c>
      <c r="D94" s="4" t="s">
        <v>6</v>
      </c>
      <c r="E94" s="4" t="s">
        <v>198</v>
      </c>
      <c r="F94" s="2">
        <v>15</v>
      </c>
      <c r="G94" s="2"/>
      <c r="H94" s="2">
        <v>30</v>
      </c>
      <c r="I94" s="12">
        <f t="shared" si="3"/>
        <v>45</v>
      </c>
      <c r="J94" s="5">
        <v>9.7560975609756095</v>
      </c>
      <c r="K94" s="15">
        <f t="shared" si="4"/>
        <v>439.02439024390242</v>
      </c>
      <c r="L94" s="15">
        <f t="shared" si="5"/>
        <v>540</v>
      </c>
      <c r="M94" s="5"/>
      <c r="N94" s="5"/>
      <c r="O94" s="4"/>
    </row>
    <row r="95" spans="1:15" ht="30" hidden="1">
      <c r="A95" s="2">
        <v>87</v>
      </c>
      <c r="B95" s="4" t="s">
        <v>90</v>
      </c>
      <c r="C95" s="6" t="s">
        <v>333</v>
      </c>
      <c r="D95" s="4" t="s">
        <v>6</v>
      </c>
      <c r="E95" s="4" t="s">
        <v>199</v>
      </c>
      <c r="F95" s="2">
        <v>16</v>
      </c>
      <c r="G95" s="2"/>
      <c r="H95" s="2">
        <v>25</v>
      </c>
      <c r="I95" s="12">
        <f t="shared" si="3"/>
        <v>41</v>
      </c>
      <c r="J95" s="5">
        <v>9.7560975609756095</v>
      </c>
      <c r="K95" s="15">
        <f t="shared" si="4"/>
        <v>400</v>
      </c>
      <c r="L95" s="15">
        <f t="shared" si="5"/>
        <v>492</v>
      </c>
      <c r="M95" s="5"/>
      <c r="N95" s="5"/>
      <c r="O95" s="4"/>
    </row>
    <row r="96" spans="1:15" ht="30" hidden="1">
      <c r="A96" s="12">
        <v>88</v>
      </c>
      <c r="B96" s="4" t="s">
        <v>90</v>
      </c>
      <c r="C96" s="6" t="s">
        <v>334</v>
      </c>
      <c r="D96" s="4" t="s">
        <v>6</v>
      </c>
      <c r="E96" s="4" t="s">
        <v>120</v>
      </c>
      <c r="F96" s="2">
        <v>16</v>
      </c>
      <c r="G96" s="2"/>
      <c r="H96" s="2">
        <v>25</v>
      </c>
      <c r="I96" s="12">
        <f t="shared" si="3"/>
        <v>41</v>
      </c>
      <c r="J96" s="5">
        <v>9.7560975609756095</v>
      </c>
      <c r="K96" s="15">
        <f t="shared" si="4"/>
        <v>400</v>
      </c>
      <c r="L96" s="15">
        <f t="shared" si="5"/>
        <v>492</v>
      </c>
      <c r="M96" s="5"/>
      <c r="N96" s="5"/>
      <c r="O96" s="4"/>
    </row>
    <row r="97" spans="1:15" ht="30" hidden="1">
      <c r="A97" s="2">
        <v>89</v>
      </c>
      <c r="B97" s="4" t="s">
        <v>90</v>
      </c>
      <c r="C97" s="6" t="s">
        <v>355</v>
      </c>
      <c r="D97" s="4" t="s">
        <v>4</v>
      </c>
      <c r="E97" s="2" t="s">
        <v>133</v>
      </c>
      <c r="F97" s="2">
        <v>45</v>
      </c>
      <c r="G97" s="2">
        <v>5</v>
      </c>
      <c r="H97" s="2">
        <v>5</v>
      </c>
      <c r="I97" s="12">
        <f t="shared" si="3"/>
        <v>55</v>
      </c>
      <c r="J97" s="5">
        <v>0.48780487804878048</v>
      </c>
      <c r="K97" s="15">
        <f t="shared" si="4"/>
        <v>26.829268292682926</v>
      </c>
      <c r="L97" s="15">
        <f t="shared" si="5"/>
        <v>33</v>
      </c>
      <c r="M97" s="5"/>
      <c r="N97" s="5"/>
      <c r="O97" s="4"/>
    </row>
    <row r="98" spans="1:15" ht="30" hidden="1">
      <c r="A98" s="2">
        <v>90</v>
      </c>
      <c r="B98" s="4" t="s">
        <v>90</v>
      </c>
      <c r="C98" s="6" t="s">
        <v>335</v>
      </c>
      <c r="D98" s="4" t="s">
        <v>6</v>
      </c>
      <c r="E98" s="4" t="s">
        <v>200</v>
      </c>
      <c r="F98" s="2">
        <v>10</v>
      </c>
      <c r="G98" s="2">
        <v>5</v>
      </c>
      <c r="H98" s="2">
        <v>30</v>
      </c>
      <c r="I98" s="12">
        <f t="shared" si="3"/>
        <v>45</v>
      </c>
      <c r="J98" s="5">
        <v>9.7560975609756095</v>
      </c>
      <c r="K98" s="15">
        <f t="shared" si="4"/>
        <v>439.02439024390242</v>
      </c>
      <c r="L98" s="15">
        <f t="shared" si="5"/>
        <v>540</v>
      </c>
      <c r="M98" s="5"/>
      <c r="N98" s="5"/>
      <c r="O98" s="4"/>
    </row>
    <row r="99" spans="1:15" ht="30" hidden="1">
      <c r="A99" s="12">
        <v>91</v>
      </c>
      <c r="B99" s="4" t="s">
        <v>90</v>
      </c>
      <c r="C99" s="6" t="s">
        <v>336</v>
      </c>
      <c r="D99" s="4" t="s">
        <v>6</v>
      </c>
      <c r="E99" s="4" t="s">
        <v>201</v>
      </c>
      <c r="F99" s="2">
        <v>10</v>
      </c>
      <c r="G99" s="2"/>
      <c r="H99" s="2">
        <v>20</v>
      </c>
      <c r="I99" s="12">
        <f t="shared" si="3"/>
        <v>30</v>
      </c>
      <c r="J99" s="5">
        <v>9.7560975609756095</v>
      </c>
      <c r="K99" s="15">
        <f t="shared" si="4"/>
        <v>292.6829268292683</v>
      </c>
      <c r="L99" s="15">
        <f t="shared" si="5"/>
        <v>360</v>
      </c>
      <c r="M99" s="5"/>
      <c r="N99" s="5"/>
      <c r="O99" s="4"/>
    </row>
    <row r="100" spans="1:15" ht="30" hidden="1">
      <c r="A100" s="2">
        <v>92</v>
      </c>
      <c r="B100" s="4" t="s">
        <v>90</v>
      </c>
      <c r="C100" s="6" t="s">
        <v>340</v>
      </c>
      <c r="D100" s="4" t="s">
        <v>6</v>
      </c>
      <c r="E100" s="4" t="s">
        <v>121</v>
      </c>
      <c r="F100" s="2">
        <v>10</v>
      </c>
      <c r="G100" s="2"/>
      <c r="H100" s="2">
        <v>30</v>
      </c>
      <c r="I100" s="12">
        <f t="shared" si="3"/>
        <v>40</v>
      </c>
      <c r="J100" s="5">
        <v>10.56910569105691</v>
      </c>
      <c r="K100" s="15">
        <f t="shared" si="4"/>
        <v>422.76422764227641</v>
      </c>
      <c r="L100" s="15">
        <f t="shared" si="5"/>
        <v>520</v>
      </c>
      <c r="M100" s="5"/>
      <c r="N100" s="5"/>
      <c r="O100" s="4"/>
    </row>
    <row r="101" spans="1:15" ht="30" hidden="1">
      <c r="A101" s="2">
        <v>93</v>
      </c>
      <c r="B101" s="4" t="s">
        <v>90</v>
      </c>
      <c r="C101" s="6" t="s">
        <v>348</v>
      </c>
      <c r="D101" s="4" t="s">
        <v>4</v>
      </c>
      <c r="E101" s="2" t="s">
        <v>127</v>
      </c>
      <c r="F101" s="2"/>
      <c r="G101" s="2"/>
      <c r="H101" s="2">
        <v>10</v>
      </c>
      <c r="I101" s="12">
        <f t="shared" si="3"/>
        <v>10</v>
      </c>
      <c r="J101" s="5">
        <v>0.61788617886178865</v>
      </c>
      <c r="K101" s="15">
        <f t="shared" si="4"/>
        <v>6.1788617886178869</v>
      </c>
      <c r="L101" s="15">
        <f t="shared" si="5"/>
        <v>7.6000000000000005</v>
      </c>
      <c r="M101" s="5"/>
      <c r="N101" s="5"/>
      <c r="O101" s="4"/>
    </row>
    <row r="102" spans="1:15" ht="30" hidden="1">
      <c r="A102" s="12">
        <v>94</v>
      </c>
      <c r="B102" s="4" t="s">
        <v>90</v>
      </c>
      <c r="C102" s="6" t="s">
        <v>337</v>
      </c>
      <c r="D102" s="4" t="s">
        <v>4</v>
      </c>
      <c r="E102" s="4" t="s">
        <v>202</v>
      </c>
      <c r="F102" s="2">
        <v>60</v>
      </c>
      <c r="G102" s="2"/>
      <c r="H102" s="2">
        <v>30</v>
      </c>
      <c r="I102" s="12">
        <f t="shared" si="3"/>
        <v>90</v>
      </c>
      <c r="J102" s="5">
        <v>0.6097560975609756</v>
      </c>
      <c r="K102" s="15">
        <f t="shared" si="4"/>
        <v>54.878048780487802</v>
      </c>
      <c r="L102" s="15">
        <f t="shared" si="5"/>
        <v>67.5</v>
      </c>
      <c r="M102" s="5"/>
      <c r="N102" s="5"/>
      <c r="O102" s="4"/>
    </row>
    <row r="103" spans="1:15" ht="30" hidden="1">
      <c r="A103" s="2">
        <v>95</v>
      </c>
      <c r="B103" s="4" t="s">
        <v>90</v>
      </c>
      <c r="C103" s="6" t="s">
        <v>347</v>
      </c>
      <c r="D103" s="4" t="s">
        <v>4</v>
      </c>
      <c r="E103" s="2" t="s">
        <v>126</v>
      </c>
      <c r="F103" s="2">
        <v>50</v>
      </c>
      <c r="G103" s="2"/>
      <c r="H103" s="2">
        <v>10</v>
      </c>
      <c r="I103" s="12">
        <f t="shared" si="3"/>
        <v>60</v>
      </c>
      <c r="J103" s="5">
        <v>0.56910569105691056</v>
      </c>
      <c r="K103" s="15">
        <f t="shared" si="4"/>
        <v>34.146341463414636</v>
      </c>
      <c r="L103" s="15">
        <f t="shared" si="5"/>
        <v>42</v>
      </c>
      <c r="M103" s="5"/>
      <c r="N103" s="5"/>
      <c r="O103" s="4"/>
    </row>
    <row r="104" spans="1:15" ht="30" hidden="1">
      <c r="A104" s="2">
        <v>96</v>
      </c>
      <c r="B104" s="4" t="s">
        <v>90</v>
      </c>
      <c r="C104" s="6" t="s">
        <v>338</v>
      </c>
      <c r="D104" s="4" t="s">
        <v>4</v>
      </c>
      <c r="E104" s="4" t="s">
        <v>203</v>
      </c>
      <c r="F104" s="2">
        <v>50</v>
      </c>
      <c r="G104" s="2"/>
      <c r="H104" s="2">
        <v>30</v>
      </c>
      <c r="I104" s="12">
        <f t="shared" si="3"/>
        <v>80</v>
      </c>
      <c r="J104" s="5">
        <v>0.65040650406504075</v>
      </c>
      <c r="K104" s="15">
        <f t="shared" si="4"/>
        <v>52.032520325203258</v>
      </c>
      <c r="L104" s="15">
        <f t="shared" si="5"/>
        <v>64</v>
      </c>
      <c r="M104" s="5"/>
      <c r="N104" s="5"/>
      <c r="O104" s="4"/>
    </row>
    <row r="105" spans="1:15" ht="30" hidden="1">
      <c r="A105" s="12">
        <v>97</v>
      </c>
      <c r="B105" s="4" t="s">
        <v>90</v>
      </c>
      <c r="C105" s="6" t="s">
        <v>339</v>
      </c>
      <c r="D105" s="4" t="s">
        <v>6</v>
      </c>
      <c r="E105" s="4" t="s">
        <v>204</v>
      </c>
      <c r="F105" s="2">
        <v>16</v>
      </c>
      <c r="G105" s="2"/>
      <c r="H105" s="2">
        <v>30</v>
      </c>
      <c r="I105" s="12">
        <f t="shared" si="3"/>
        <v>46</v>
      </c>
      <c r="J105" s="5">
        <v>9.7560975609756095</v>
      </c>
      <c r="K105" s="15">
        <f t="shared" si="4"/>
        <v>448.78048780487802</v>
      </c>
      <c r="L105" s="15">
        <f t="shared" si="5"/>
        <v>552</v>
      </c>
      <c r="M105" s="5"/>
      <c r="N105" s="5"/>
      <c r="O105" s="4"/>
    </row>
    <row r="106" spans="1:15" ht="30" hidden="1">
      <c r="A106" s="2">
        <v>98</v>
      </c>
      <c r="B106" s="4" t="s">
        <v>90</v>
      </c>
      <c r="C106" s="6" t="s">
        <v>341</v>
      </c>
      <c r="D106" s="4" t="s">
        <v>6</v>
      </c>
      <c r="E106" s="4"/>
      <c r="F106" s="2">
        <v>10</v>
      </c>
      <c r="G106" s="2"/>
      <c r="H106" s="2"/>
      <c r="I106" s="12">
        <f t="shared" si="3"/>
        <v>10</v>
      </c>
      <c r="J106" s="5">
        <v>11.056910569105691</v>
      </c>
      <c r="K106" s="15">
        <f t="shared" si="4"/>
        <v>110.5691056910569</v>
      </c>
      <c r="L106" s="15">
        <f t="shared" si="5"/>
        <v>136</v>
      </c>
      <c r="M106" s="5"/>
      <c r="N106" s="5"/>
      <c r="O106" s="4"/>
    </row>
    <row r="107" spans="1:15" ht="30" hidden="1">
      <c r="A107" s="2">
        <v>99</v>
      </c>
      <c r="B107" s="4" t="s">
        <v>90</v>
      </c>
      <c r="C107" s="6" t="s">
        <v>342</v>
      </c>
      <c r="D107" s="4" t="s">
        <v>6</v>
      </c>
      <c r="E107" s="4"/>
      <c r="F107" s="2">
        <v>10</v>
      </c>
      <c r="G107" s="2"/>
      <c r="H107" s="2"/>
      <c r="I107" s="12">
        <f t="shared" si="3"/>
        <v>10</v>
      </c>
      <c r="J107" s="5">
        <v>10.56910569105691</v>
      </c>
      <c r="K107" s="15">
        <f t="shared" si="4"/>
        <v>105.6910569105691</v>
      </c>
      <c r="L107" s="15">
        <f t="shared" si="5"/>
        <v>130</v>
      </c>
      <c r="M107" s="5"/>
      <c r="N107" s="5"/>
      <c r="O107" s="4"/>
    </row>
    <row r="108" spans="1:15" ht="30" hidden="1">
      <c r="A108" s="12">
        <v>100</v>
      </c>
      <c r="B108" s="4" t="s">
        <v>90</v>
      </c>
      <c r="C108" s="6" t="s">
        <v>349</v>
      </c>
      <c r="D108" s="4" t="s">
        <v>6</v>
      </c>
      <c r="E108" s="2" t="s">
        <v>128</v>
      </c>
      <c r="F108" s="2">
        <v>8</v>
      </c>
      <c r="G108" s="2"/>
      <c r="H108" s="2">
        <v>5</v>
      </c>
      <c r="I108" s="12">
        <f t="shared" si="3"/>
        <v>13</v>
      </c>
      <c r="J108" s="5">
        <v>8.1300813008130088</v>
      </c>
      <c r="K108" s="15">
        <f t="shared" si="4"/>
        <v>105.69105691056912</v>
      </c>
      <c r="L108" s="15">
        <f t="shared" si="5"/>
        <v>130</v>
      </c>
      <c r="M108" s="5"/>
      <c r="N108" s="5"/>
      <c r="O108" s="4"/>
    </row>
    <row r="109" spans="1:15" ht="30" hidden="1">
      <c r="A109" s="2">
        <v>101</v>
      </c>
      <c r="B109" s="4" t="s">
        <v>90</v>
      </c>
      <c r="C109" s="6" t="s">
        <v>350</v>
      </c>
      <c r="D109" s="4" t="s">
        <v>4</v>
      </c>
      <c r="E109" s="2" t="s">
        <v>129</v>
      </c>
      <c r="F109" s="2">
        <v>35</v>
      </c>
      <c r="G109" s="2"/>
      <c r="H109" s="2">
        <v>5</v>
      </c>
      <c r="I109" s="12">
        <f t="shared" si="3"/>
        <v>40</v>
      </c>
      <c r="J109" s="5">
        <v>0.28455284552845528</v>
      </c>
      <c r="K109" s="15">
        <f t="shared" si="4"/>
        <v>11.382113821138212</v>
      </c>
      <c r="L109" s="15">
        <f t="shared" si="5"/>
        <v>14</v>
      </c>
      <c r="M109" s="5"/>
      <c r="N109" s="5"/>
      <c r="O109" s="4"/>
    </row>
    <row r="110" spans="1:15" ht="30" hidden="1">
      <c r="A110" s="2">
        <v>102</v>
      </c>
      <c r="B110" s="4" t="s">
        <v>90</v>
      </c>
      <c r="C110" s="6" t="s">
        <v>351</v>
      </c>
      <c r="D110" s="4" t="s">
        <v>6</v>
      </c>
      <c r="E110" s="2" t="s">
        <v>130</v>
      </c>
      <c r="F110" s="2">
        <v>10</v>
      </c>
      <c r="G110" s="2"/>
      <c r="H110" s="2">
        <v>5</v>
      </c>
      <c r="I110" s="12">
        <f t="shared" si="3"/>
        <v>15</v>
      </c>
      <c r="J110" s="5">
        <v>11.382113821138212</v>
      </c>
      <c r="K110" s="15">
        <f t="shared" si="4"/>
        <v>170.73170731707319</v>
      </c>
      <c r="L110" s="15">
        <f t="shared" si="5"/>
        <v>210.00000000000003</v>
      </c>
      <c r="M110" s="5"/>
      <c r="N110" s="5"/>
      <c r="O110" s="4"/>
    </row>
    <row r="111" spans="1:15" ht="30" hidden="1">
      <c r="A111" s="12">
        <v>103</v>
      </c>
      <c r="B111" s="4" t="s">
        <v>90</v>
      </c>
      <c r="C111" s="6" t="s">
        <v>346</v>
      </c>
      <c r="D111" s="4" t="s">
        <v>6</v>
      </c>
      <c r="E111" s="4" t="s">
        <v>125</v>
      </c>
      <c r="F111" s="2">
        <v>10</v>
      </c>
      <c r="G111" s="2"/>
      <c r="H111" s="2">
        <v>15</v>
      </c>
      <c r="I111" s="12">
        <f t="shared" si="3"/>
        <v>25</v>
      </c>
      <c r="J111" s="5">
        <v>10.56910569105691</v>
      </c>
      <c r="K111" s="15">
        <f t="shared" si="4"/>
        <v>264.22764227642273</v>
      </c>
      <c r="L111" s="15">
        <f t="shared" si="5"/>
        <v>324.99999999999994</v>
      </c>
      <c r="M111" s="5"/>
      <c r="N111" s="5"/>
      <c r="O111" s="4"/>
    </row>
    <row r="112" spans="1:15" ht="30" hidden="1">
      <c r="A112" s="2">
        <v>104</v>
      </c>
      <c r="B112" s="4" t="s">
        <v>90</v>
      </c>
      <c r="C112" s="6" t="s">
        <v>316</v>
      </c>
      <c r="D112" s="4" t="s">
        <v>6</v>
      </c>
      <c r="E112" s="4" t="s">
        <v>185</v>
      </c>
      <c r="F112" s="2">
        <v>10</v>
      </c>
      <c r="G112" s="2"/>
      <c r="H112" s="2"/>
      <c r="I112" s="12">
        <f t="shared" si="3"/>
        <v>10</v>
      </c>
      <c r="J112" s="5">
        <v>10.56910569105691</v>
      </c>
      <c r="K112" s="15">
        <f t="shared" si="4"/>
        <v>105.6910569105691</v>
      </c>
      <c r="L112" s="15">
        <f t="shared" si="5"/>
        <v>130</v>
      </c>
      <c r="M112" s="5"/>
      <c r="N112" s="5"/>
      <c r="O112" s="4"/>
    </row>
    <row r="113" spans="1:15" ht="30" hidden="1">
      <c r="A113" s="2">
        <v>105</v>
      </c>
      <c r="B113" s="4" t="s">
        <v>90</v>
      </c>
      <c r="C113" s="6" t="s">
        <v>317</v>
      </c>
      <c r="D113" s="4" t="s">
        <v>6</v>
      </c>
      <c r="E113" s="4" t="s">
        <v>117</v>
      </c>
      <c r="F113" s="2">
        <v>15</v>
      </c>
      <c r="G113" s="2"/>
      <c r="H113" s="2">
        <v>30</v>
      </c>
      <c r="I113" s="12">
        <f t="shared" si="3"/>
        <v>45</v>
      </c>
      <c r="J113" s="5">
        <v>10.56910569105691</v>
      </c>
      <c r="K113" s="15">
        <f t="shared" si="4"/>
        <v>475.60975609756093</v>
      </c>
      <c r="L113" s="15">
        <f t="shared" si="5"/>
        <v>584.99999999999989</v>
      </c>
      <c r="M113" s="5"/>
      <c r="N113" s="5"/>
      <c r="O113" s="4"/>
    </row>
    <row r="114" spans="1:15" ht="30" hidden="1">
      <c r="A114" s="12">
        <v>106</v>
      </c>
      <c r="B114" s="4" t="s">
        <v>90</v>
      </c>
      <c r="C114" s="6" t="s">
        <v>318</v>
      </c>
      <c r="D114" s="4" t="s">
        <v>6</v>
      </c>
      <c r="E114" s="4" t="s">
        <v>186</v>
      </c>
      <c r="F114" s="2">
        <v>16</v>
      </c>
      <c r="G114" s="2"/>
      <c r="H114" s="2">
        <v>35</v>
      </c>
      <c r="I114" s="12">
        <f t="shared" si="3"/>
        <v>51</v>
      </c>
      <c r="J114" s="5">
        <v>10.56910569105691</v>
      </c>
      <c r="K114" s="15">
        <f t="shared" si="4"/>
        <v>539.02439024390242</v>
      </c>
      <c r="L114" s="15">
        <f t="shared" si="5"/>
        <v>663</v>
      </c>
      <c r="M114" s="5"/>
      <c r="N114" s="5"/>
      <c r="O114" s="4"/>
    </row>
    <row r="115" spans="1:15" ht="30" hidden="1">
      <c r="A115" s="2">
        <v>107</v>
      </c>
      <c r="B115" s="4" t="s">
        <v>90</v>
      </c>
      <c r="C115" s="6" t="s">
        <v>345</v>
      </c>
      <c r="D115" s="4" t="s">
        <v>6</v>
      </c>
      <c r="E115" s="2" t="s">
        <v>124</v>
      </c>
      <c r="F115" s="2">
        <v>14</v>
      </c>
      <c r="G115" s="2"/>
      <c r="H115" s="2">
        <v>20</v>
      </c>
      <c r="I115" s="12">
        <f t="shared" si="3"/>
        <v>34</v>
      </c>
      <c r="J115" s="5">
        <v>10.56910569105691</v>
      </c>
      <c r="K115" s="15">
        <f t="shared" si="4"/>
        <v>359.34959349593493</v>
      </c>
      <c r="L115" s="15">
        <f t="shared" si="5"/>
        <v>441.99999999999994</v>
      </c>
      <c r="M115" s="5"/>
      <c r="N115" s="5"/>
      <c r="O115" s="4"/>
    </row>
    <row r="116" spans="1:15" ht="30" hidden="1">
      <c r="A116" s="2">
        <v>108</v>
      </c>
      <c r="B116" s="4" t="s">
        <v>90</v>
      </c>
      <c r="C116" s="6" t="s">
        <v>319</v>
      </c>
      <c r="D116" s="4" t="s">
        <v>6</v>
      </c>
      <c r="E116" s="4" t="s">
        <v>187</v>
      </c>
      <c r="F116" s="2">
        <v>14</v>
      </c>
      <c r="G116" s="2"/>
      <c r="H116" s="2">
        <v>45</v>
      </c>
      <c r="I116" s="12">
        <f t="shared" si="3"/>
        <v>59</v>
      </c>
      <c r="J116" s="5">
        <v>10.56910569105691</v>
      </c>
      <c r="K116" s="15">
        <f t="shared" si="4"/>
        <v>623.57723577235765</v>
      </c>
      <c r="L116" s="15">
        <f t="shared" si="5"/>
        <v>766.99999999999989</v>
      </c>
      <c r="M116" s="5"/>
      <c r="N116" s="5"/>
      <c r="O116" s="4"/>
    </row>
    <row r="117" spans="1:15" ht="30" hidden="1">
      <c r="A117" s="12">
        <v>109</v>
      </c>
      <c r="B117" s="4" t="s">
        <v>90</v>
      </c>
      <c r="C117" s="6" t="s">
        <v>320</v>
      </c>
      <c r="D117" s="4" t="s">
        <v>6</v>
      </c>
      <c r="E117" s="4" t="s">
        <v>188</v>
      </c>
      <c r="F117" s="2">
        <v>10</v>
      </c>
      <c r="G117" s="2">
        <v>5</v>
      </c>
      <c r="H117" s="2">
        <v>45</v>
      </c>
      <c r="I117" s="12">
        <f t="shared" si="3"/>
        <v>60</v>
      </c>
      <c r="J117" s="5">
        <v>10.56910569105691</v>
      </c>
      <c r="K117" s="15">
        <f t="shared" si="4"/>
        <v>634.14634146341461</v>
      </c>
      <c r="L117" s="15">
        <f t="shared" si="5"/>
        <v>780</v>
      </c>
      <c r="M117" s="5"/>
      <c r="N117" s="5"/>
      <c r="O117" s="4"/>
    </row>
    <row r="118" spans="1:15" ht="30" hidden="1">
      <c r="A118" s="2">
        <v>110</v>
      </c>
      <c r="B118" s="4" t="s">
        <v>90</v>
      </c>
      <c r="C118" s="6" t="s">
        <v>321</v>
      </c>
      <c r="D118" s="4" t="s">
        <v>6</v>
      </c>
      <c r="E118" s="4" t="s">
        <v>118</v>
      </c>
      <c r="F118" s="2">
        <v>14</v>
      </c>
      <c r="G118" s="2">
        <v>8</v>
      </c>
      <c r="H118" s="2">
        <v>20</v>
      </c>
      <c r="I118" s="12">
        <f t="shared" si="3"/>
        <v>42</v>
      </c>
      <c r="J118" s="5">
        <v>10.56910569105691</v>
      </c>
      <c r="K118" s="15">
        <f t="shared" si="4"/>
        <v>443.90243902439022</v>
      </c>
      <c r="L118" s="15">
        <f t="shared" si="5"/>
        <v>546</v>
      </c>
      <c r="M118" s="5"/>
      <c r="N118" s="5"/>
      <c r="O118" s="4"/>
    </row>
    <row r="119" spans="1:15" ht="30" hidden="1">
      <c r="A119" s="2">
        <v>111</v>
      </c>
      <c r="B119" s="4" t="s">
        <v>90</v>
      </c>
      <c r="C119" s="6" t="s">
        <v>322</v>
      </c>
      <c r="D119" s="4" t="s">
        <v>6</v>
      </c>
      <c r="E119" s="4" t="s">
        <v>119</v>
      </c>
      <c r="F119" s="2">
        <v>11</v>
      </c>
      <c r="G119" s="2">
        <v>12</v>
      </c>
      <c r="H119" s="2">
        <v>10</v>
      </c>
      <c r="I119" s="12">
        <f t="shared" si="3"/>
        <v>33</v>
      </c>
      <c r="J119" s="5">
        <v>10.56910569105691</v>
      </c>
      <c r="K119" s="15">
        <f t="shared" si="4"/>
        <v>348.78048780487802</v>
      </c>
      <c r="L119" s="15">
        <f t="shared" si="5"/>
        <v>428.99999999999994</v>
      </c>
      <c r="M119" s="5"/>
      <c r="N119" s="5"/>
      <c r="O119" s="4"/>
    </row>
    <row r="120" spans="1:15" ht="30" hidden="1">
      <c r="A120" s="12">
        <v>112</v>
      </c>
      <c r="B120" s="4" t="s">
        <v>90</v>
      </c>
      <c r="C120" s="6" t="s">
        <v>329</v>
      </c>
      <c r="D120" s="4" t="s">
        <v>6</v>
      </c>
      <c r="E120" s="4" t="s">
        <v>195</v>
      </c>
      <c r="F120" s="2">
        <v>12</v>
      </c>
      <c r="G120" s="2"/>
      <c r="H120" s="2">
        <v>10</v>
      </c>
      <c r="I120" s="12">
        <f t="shared" si="3"/>
        <v>22</v>
      </c>
      <c r="J120" s="5">
        <v>9.7560975609756095</v>
      </c>
      <c r="K120" s="15">
        <f t="shared" si="4"/>
        <v>214.63414634146341</v>
      </c>
      <c r="L120" s="15">
        <f t="shared" si="5"/>
        <v>264</v>
      </c>
      <c r="M120" s="5"/>
      <c r="N120" s="5"/>
      <c r="O120" s="4"/>
    </row>
    <row r="121" spans="1:15" ht="30" hidden="1">
      <c r="A121" s="2">
        <v>113</v>
      </c>
      <c r="B121" s="4" t="s">
        <v>90</v>
      </c>
      <c r="C121" s="6" t="s">
        <v>323</v>
      </c>
      <c r="D121" s="4" t="s">
        <v>6</v>
      </c>
      <c r="E121" s="4" t="s">
        <v>189</v>
      </c>
      <c r="F121" s="2">
        <v>14</v>
      </c>
      <c r="G121" s="2"/>
      <c r="H121" s="2">
        <v>10</v>
      </c>
      <c r="I121" s="12">
        <f t="shared" si="3"/>
        <v>24</v>
      </c>
      <c r="J121" s="5">
        <v>9.7560975609756095</v>
      </c>
      <c r="K121" s="15">
        <f t="shared" si="4"/>
        <v>234.14634146341461</v>
      </c>
      <c r="L121" s="15">
        <f t="shared" si="5"/>
        <v>288</v>
      </c>
      <c r="M121" s="5"/>
      <c r="N121" s="5"/>
      <c r="O121" s="4"/>
    </row>
    <row r="122" spans="1:15" ht="30" hidden="1">
      <c r="A122" s="2">
        <v>114</v>
      </c>
      <c r="B122" s="4" t="s">
        <v>90</v>
      </c>
      <c r="C122" s="6" t="s">
        <v>324</v>
      </c>
      <c r="D122" s="4" t="s">
        <v>6</v>
      </c>
      <c r="E122" s="4" t="s">
        <v>190</v>
      </c>
      <c r="F122" s="2">
        <v>16</v>
      </c>
      <c r="G122" s="2"/>
      <c r="H122" s="2">
        <v>20</v>
      </c>
      <c r="I122" s="12">
        <f t="shared" si="3"/>
        <v>36</v>
      </c>
      <c r="J122" s="5">
        <v>9.7560975609756095</v>
      </c>
      <c r="K122" s="15">
        <f t="shared" si="4"/>
        <v>351.21951219512192</v>
      </c>
      <c r="L122" s="15">
        <f t="shared" si="5"/>
        <v>431.99999999999994</v>
      </c>
      <c r="M122" s="5"/>
      <c r="N122" s="5"/>
      <c r="O122" s="4"/>
    </row>
    <row r="123" spans="1:15" ht="30" hidden="1">
      <c r="A123" s="12">
        <v>115</v>
      </c>
      <c r="B123" s="4" t="s">
        <v>90</v>
      </c>
      <c r="C123" s="6" t="s">
        <v>325</v>
      </c>
      <c r="D123" s="4" t="s">
        <v>6</v>
      </c>
      <c r="E123" s="4" t="s">
        <v>191</v>
      </c>
      <c r="F123" s="2">
        <v>16</v>
      </c>
      <c r="G123" s="2"/>
      <c r="H123" s="2">
        <v>30</v>
      </c>
      <c r="I123" s="12">
        <f t="shared" si="3"/>
        <v>46</v>
      </c>
      <c r="J123" s="5">
        <v>9.7560975609756095</v>
      </c>
      <c r="K123" s="15">
        <f t="shared" si="4"/>
        <v>448.78048780487802</v>
      </c>
      <c r="L123" s="15">
        <f t="shared" si="5"/>
        <v>552</v>
      </c>
      <c r="M123" s="5"/>
      <c r="N123" s="5"/>
      <c r="O123" s="4"/>
    </row>
    <row r="124" spans="1:15" ht="30" hidden="1">
      <c r="A124" s="2">
        <v>116</v>
      </c>
      <c r="B124" s="4" t="s">
        <v>90</v>
      </c>
      <c r="C124" s="6" t="s">
        <v>354</v>
      </c>
      <c r="D124" s="4" t="s">
        <v>4</v>
      </c>
      <c r="E124" s="2"/>
      <c r="F124" s="2">
        <v>55</v>
      </c>
      <c r="G124" s="2"/>
      <c r="H124" s="2"/>
      <c r="I124" s="12">
        <f t="shared" si="3"/>
        <v>55</v>
      </c>
      <c r="J124" s="5">
        <v>0.14634146341463414</v>
      </c>
      <c r="K124" s="15">
        <f t="shared" si="4"/>
        <v>8.0487804878048781</v>
      </c>
      <c r="L124" s="15">
        <f t="shared" si="5"/>
        <v>9.9</v>
      </c>
      <c r="M124" s="5"/>
      <c r="N124" s="5"/>
      <c r="O124" s="4"/>
    </row>
    <row r="125" spans="1:15" ht="30" hidden="1">
      <c r="A125" s="2">
        <v>117</v>
      </c>
      <c r="B125" s="4" t="s">
        <v>90</v>
      </c>
      <c r="C125" s="6" t="s">
        <v>326</v>
      </c>
      <c r="D125" s="4" t="s">
        <v>6</v>
      </c>
      <c r="E125" s="4" t="s">
        <v>192</v>
      </c>
      <c r="F125" s="2">
        <v>16</v>
      </c>
      <c r="G125" s="2"/>
      <c r="H125" s="2">
        <v>30</v>
      </c>
      <c r="I125" s="12">
        <f t="shared" si="3"/>
        <v>46</v>
      </c>
      <c r="J125" s="5">
        <v>9.7560975609756095</v>
      </c>
      <c r="K125" s="15">
        <f t="shared" si="4"/>
        <v>448.78048780487802</v>
      </c>
      <c r="L125" s="15">
        <f t="shared" si="5"/>
        <v>552</v>
      </c>
      <c r="M125" s="5"/>
      <c r="N125" s="5"/>
      <c r="O125" s="4"/>
    </row>
    <row r="126" spans="1:15" ht="30" hidden="1">
      <c r="A126" s="12">
        <v>118</v>
      </c>
      <c r="B126" s="4" t="s">
        <v>90</v>
      </c>
      <c r="C126" s="6" t="s">
        <v>327</v>
      </c>
      <c r="D126" s="4" t="s">
        <v>6</v>
      </c>
      <c r="E126" s="4" t="s">
        <v>193</v>
      </c>
      <c r="F126" s="2">
        <v>14</v>
      </c>
      <c r="G126" s="2"/>
      <c r="H126" s="2">
        <v>30</v>
      </c>
      <c r="I126" s="12">
        <f t="shared" si="3"/>
        <v>44</v>
      </c>
      <c r="J126" s="5">
        <v>9.7560975609756095</v>
      </c>
      <c r="K126" s="15">
        <f t="shared" si="4"/>
        <v>429.26829268292681</v>
      </c>
      <c r="L126" s="15">
        <f t="shared" si="5"/>
        <v>528</v>
      </c>
      <c r="M126" s="5"/>
      <c r="N126" s="5"/>
      <c r="O126" s="4"/>
    </row>
    <row r="127" spans="1:15" ht="30" hidden="1">
      <c r="A127" s="2">
        <v>119</v>
      </c>
      <c r="B127" s="4" t="s">
        <v>90</v>
      </c>
      <c r="C127" s="6" t="s">
        <v>328</v>
      </c>
      <c r="D127" s="4" t="s">
        <v>6</v>
      </c>
      <c r="E127" s="4" t="s">
        <v>194</v>
      </c>
      <c r="F127" s="2">
        <v>15</v>
      </c>
      <c r="G127" s="2">
        <v>13</v>
      </c>
      <c r="H127" s="2">
        <v>30</v>
      </c>
      <c r="I127" s="12">
        <f t="shared" si="3"/>
        <v>58</v>
      </c>
      <c r="J127" s="5">
        <v>9.7560975609756095</v>
      </c>
      <c r="K127" s="15">
        <f t="shared" si="4"/>
        <v>565.85365853658539</v>
      </c>
      <c r="L127" s="15">
        <f t="shared" si="5"/>
        <v>696</v>
      </c>
      <c r="M127" s="5"/>
      <c r="N127" s="5"/>
      <c r="O127" s="4"/>
    </row>
    <row r="128" spans="1:15" ht="30" hidden="1">
      <c r="A128" s="2">
        <v>120</v>
      </c>
      <c r="B128" s="4" t="s">
        <v>90</v>
      </c>
      <c r="C128" s="6" t="s">
        <v>356</v>
      </c>
      <c r="D128" s="4" t="s">
        <v>4</v>
      </c>
      <c r="E128" s="2" t="s">
        <v>134</v>
      </c>
      <c r="F128" s="2">
        <v>35</v>
      </c>
      <c r="G128" s="2"/>
      <c r="H128" s="2">
        <v>10</v>
      </c>
      <c r="I128" s="12">
        <f t="shared" si="3"/>
        <v>45</v>
      </c>
      <c r="J128" s="5">
        <v>1.788617886178862</v>
      </c>
      <c r="K128" s="15">
        <f t="shared" si="4"/>
        <v>80.487804878048792</v>
      </c>
      <c r="L128" s="15">
        <f t="shared" si="5"/>
        <v>99.000000000000014</v>
      </c>
      <c r="M128" s="5"/>
      <c r="N128" s="5"/>
      <c r="O128" s="4"/>
    </row>
    <row r="129" spans="1:15" ht="30" hidden="1">
      <c r="A129" s="12">
        <v>121</v>
      </c>
      <c r="B129" s="4" t="s">
        <v>90</v>
      </c>
      <c r="C129" s="6" t="s">
        <v>30</v>
      </c>
      <c r="D129" s="4" t="s">
        <v>4</v>
      </c>
      <c r="E129" s="4"/>
      <c r="F129" s="2">
        <v>60</v>
      </c>
      <c r="G129" s="2"/>
      <c r="H129" s="2"/>
      <c r="I129" s="12">
        <f t="shared" si="3"/>
        <v>60</v>
      </c>
      <c r="J129" s="5">
        <v>0.4065040650406504</v>
      </c>
      <c r="K129" s="15">
        <f t="shared" si="4"/>
        <v>24.390243902439025</v>
      </c>
      <c r="L129" s="15">
        <f t="shared" si="5"/>
        <v>30</v>
      </c>
      <c r="M129" s="5"/>
      <c r="N129" s="5"/>
      <c r="O129" s="4"/>
    </row>
    <row r="130" spans="1:15" ht="30" hidden="1">
      <c r="A130" s="2">
        <v>122</v>
      </c>
      <c r="B130" s="4" t="s">
        <v>90</v>
      </c>
      <c r="C130" s="6" t="s">
        <v>29</v>
      </c>
      <c r="D130" s="4" t="s">
        <v>6</v>
      </c>
      <c r="E130" s="2" t="s">
        <v>116</v>
      </c>
      <c r="F130" s="2">
        <v>13</v>
      </c>
      <c r="G130" s="2">
        <v>4</v>
      </c>
      <c r="H130" s="2">
        <v>15</v>
      </c>
      <c r="I130" s="12">
        <f t="shared" si="3"/>
        <v>32</v>
      </c>
      <c r="J130" s="5">
        <v>9.7560975609756095</v>
      </c>
      <c r="K130" s="15">
        <f t="shared" si="4"/>
        <v>312.19512195121951</v>
      </c>
      <c r="L130" s="15">
        <f t="shared" si="5"/>
        <v>384</v>
      </c>
      <c r="M130" s="5"/>
      <c r="N130" s="5"/>
      <c r="O130" s="4"/>
    </row>
    <row r="131" spans="1:15" ht="30" hidden="1">
      <c r="A131" s="2">
        <v>123</v>
      </c>
      <c r="B131" s="27" t="s">
        <v>90</v>
      </c>
      <c r="C131" s="26" t="s">
        <v>225</v>
      </c>
      <c r="D131" s="27" t="s">
        <v>4</v>
      </c>
      <c r="E131" s="27" t="s">
        <v>137</v>
      </c>
      <c r="F131" s="25"/>
      <c r="G131" s="25">
        <v>300</v>
      </c>
      <c r="H131" s="2"/>
      <c r="I131" s="12">
        <f t="shared" si="3"/>
        <v>300</v>
      </c>
      <c r="J131" s="5">
        <v>0.2</v>
      </c>
      <c r="K131" s="15">
        <f t="shared" si="4"/>
        <v>60</v>
      </c>
      <c r="L131" s="15">
        <f t="shared" si="5"/>
        <v>73.8</v>
      </c>
      <c r="M131" s="5"/>
      <c r="N131" s="5"/>
      <c r="O131" s="4"/>
    </row>
    <row r="132" spans="1:15" ht="30">
      <c r="A132" s="12">
        <v>124</v>
      </c>
      <c r="B132" s="27" t="s">
        <v>90</v>
      </c>
      <c r="C132" s="26" t="s">
        <v>243</v>
      </c>
      <c r="D132" s="27" t="s">
        <v>4</v>
      </c>
      <c r="E132" s="27" t="s">
        <v>137</v>
      </c>
      <c r="F132" s="25"/>
      <c r="G132" s="25">
        <v>50</v>
      </c>
      <c r="H132" s="2"/>
      <c r="I132" s="12">
        <f t="shared" si="3"/>
        <v>50</v>
      </c>
      <c r="J132" s="5"/>
      <c r="K132" s="15">
        <f t="shared" si="4"/>
        <v>0</v>
      </c>
      <c r="L132" s="15">
        <f t="shared" si="5"/>
        <v>0</v>
      </c>
      <c r="M132" s="5"/>
      <c r="N132" s="5"/>
      <c r="O132" s="4"/>
    </row>
    <row r="133" spans="1:15" ht="30" hidden="1">
      <c r="A133" s="2">
        <v>125</v>
      </c>
      <c r="B133" s="27" t="s">
        <v>90</v>
      </c>
      <c r="C133" s="26" t="s">
        <v>219</v>
      </c>
      <c r="D133" s="27" t="s">
        <v>4</v>
      </c>
      <c r="E133" s="27" t="s">
        <v>220</v>
      </c>
      <c r="F133" s="25"/>
      <c r="G133" s="25">
        <v>200</v>
      </c>
      <c r="H133" s="2"/>
      <c r="I133" s="12">
        <f t="shared" si="3"/>
        <v>200</v>
      </c>
      <c r="J133" s="5">
        <v>0.18</v>
      </c>
      <c r="K133" s="15">
        <f t="shared" si="4"/>
        <v>36</v>
      </c>
      <c r="L133" s="15">
        <f t="shared" si="5"/>
        <v>44.28</v>
      </c>
      <c r="M133" s="5"/>
      <c r="N133" s="5"/>
      <c r="O133" s="4"/>
    </row>
    <row r="134" spans="1:15">
      <c r="A134" s="2">
        <v>126</v>
      </c>
      <c r="B134" s="4"/>
      <c r="C134" s="26" t="s">
        <v>281</v>
      </c>
      <c r="D134" s="27" t="s">
        <v>4</v>
      </c>
      <c r="E134" s="27"/>
      <c r="F134" s="25"/>
      <c r="G134" s="25">
        <v>15</v>
      </c>
      <c r="H134" s="2"/>
      <c r="I134" s="12">
        <f t="shared" si="3"/>
        <v>15</v>
      </c>
      <c r="J134" s="5"/>
      <c r="K134" s="15">
        <f t="shared" si="4"/>
        <v>0</v>
      </c>
      <c r="L134" s="15">
        <f t="shared" si="5"/>
        <v>0</v>
      </c>
      <c r="M134" s="5"/>
      <c r="N134" s="5"/>
      <c r="O134" s="4"/>
    </row>
    <row r="135" spans="1:15">
      <c r="A135" s="12">
        <v>127</v>
      </c>
      <c r="B135" s="4"/>
      <c r="C135" s="26" t="s">
        <v>282</v>
      </c>
      <c r="D135" s="27" t="s">
        <v>4</v>
      </c>
      <c r="E135" s="27"/>
      <c r="F135" s="25"/>
      <c r="G135" s="25">
        <v>15</v>
      </c>
      <c r="H135" s="2"/>
      <c r="I135" s="12">
        <f t="shared" si="3"/>
        <v>15</v>
      </c>
      <c r="J135" s="5"/>
      <c r="K135" s="15">
        <f t="shared" si="4"/>
        <v>0</v>
      </c>
      <c r="L135" s="15">
        <f t="shared" si="5"/>
        <v>0</v>
      </c>
      <c r="M135" s="5"/>
      <c r="N135" s="5"/>
      <c r="O135" s="4"/>
    </row>
    <row r="136" spans="1:15">
      <c r="A136" s="2">
        <v>128</v>
      </c>
      <c r="B136" s="4"/>
      <c r="C136" s="26" t="s">
        <v>283</v>
      </c>
      <c r="D136" s="27" t="s">
        <v>4</v>
      </c>
      <c r="E136" s="27"/>
      <c r="F136" s="25"/>
      <c r="G136" s="25">
        <v>15</v>
      </c>
      <c r="H136" s="2"/>
      <c r="I136" s="12">
        <f t="shared" si="3"/>
        <v>15</v>
      </c>
      <c r="J136" s="5"/>
      <c r="K136" s="15">
        <f t="shared" si="4"/>
        <v>0</v>
      </c>
      <c r="L136" s="15">
        <f t="shared" si="5"/>
        <v>0</v>
      </c>
      <c r="M136" s="5"/>
      <c r="N136" s="5"/>
      <c r="O136" s="4"/>
    </row>
    <row r="137" spans="1:15">
      <c r="A137" s="2">
        <v>129</v>
      </c>
      <c r="B137" s="4"/>
      <c r="C137" s="26" t="s">
        <v>284</v>
      </c>
      <c r="D137" s="27" t="s">
        <v>4</v>
      </c>
      <c r="E137" s="27"/>
      <c r="F137" s="25"/>
      <c r="G137" s="25">
        <v>15</v>
      </c>
      <c r="H137" s="2"/>
      <c r="I137" s="12">
        <f t="shared" ref="I137:I181" si="6">F137+G137+H137</f>
        <v>15</v>
      </c>
      <c r="J137" s="5"/>
      <c r="K137" s="15">
        <f t="shared" ref="K137:K181" si="7">J137*I137</f>
        <v>0</v>
      </c>
      <c r="L137" s="15">
        <f t="shared" ref="L137:L182" si="8">K137*1.23</f>
        <v>0</v>
      </c>
      <c r="M137" s="5"/>
      <c r="N137" s="5"/>
      <c r="O137" s="4"/>
    </row>
    <row r="138" spans="1:15">
      <c r="A138" s="12">
        <v>130</v>
      </c>
      <c r="B138" s="4"/>
      <c r="C138" s="26" t="s">
        <v>280</v>
      </c>
      <c r="D138" s="27" t="s">
        <v>4</v>
      </c>
      <c r="E138" s="27"/>
      <c r="F138" s="25"/>
      <c r="G138" s="25">
        <v>15</v>
      </c>
      <c r="H138" s="2"/>
      <c r="I138" s="12">
        <f t="shared" si="6"/>
        <v>15</v>
      </c>
      <c r="J138" s="5"/>
      <c r="K138" s="15">
        <f t="shared" si="7"/>
        <v>0</v>
      </c>
      <c r="L138" s="15">
        <f t="shared" si="8"/>
        <v>0</v>
      </c>
      <c r="M138" s="5"/>
      <c r="N138" s="5"/>
      <c r="O138" s="4"/>
    </row>
    <row r="139" spans="1:15">
      <c r="A139" s="2">
        <v>131</v>
      </c>
      <c r="B139" s="4"/>
      <c r="C139" s="26" t="s">
        <v>275</v>
      </c>
      <c r="D139" s="27" t="s">
        <v>4</v>
      </c>
      <c r="E139" s="27"/>
      <c r="F139" s="25"/>
      <c r="G139" s="25">
        <v>20</v>
      </c>
      <c r="H139" s="2"/>
      <c r="I139" s="12">
        <f t="shared" si="6"/>
        <v>20</v>
      </c>
      <c r="J139" s="5"/>
      <c r="K139" s="15">
        <f t="shared" si="7"/>
        <v>0</v>
      </c>
      <c r="L139" s="15">
        <f t="shared" si="8"/>
        <v>0</v>
      </c>
      <c r="M139" s="5"/>
      <c r="N139" s="5"/>
      <c r="O139" s="4"/>
    </row>
    <row r="140" spans="1:15">
      <c r="A140" s="2">
        <v>132</v>
      </c>
      <c r="B140" s="4"/>
      <c r="C140" s="26" t="s">
        <v>276</v>
      </c>
      <c r="D140" s="27" t="s">
        <v>4</v>
      </c>
      <c r="E140" s="27"/>
      <c r="F140" s="25"/>
      <c r="G140" s="25">
        <v>20</v>
      </c>
      <c r="H140" s="2"/>
      <c r="I140" s="12">
        <f t="shared" si="6"/>
        <v>20</v>
      </c>
      <c r="J140" s="5"/>
      <c r="K140" s="15">
        <f t="shared" si="7"/>
        <v>0</v>
      </c>
      <c r="L140" s="15">
        <f t="shared" si="8"/>
        <v>0</v>
      </c>
      <c r="M140" s="5"/>
      <c r="N140" s="5"/>
      <c r="O140" s="4"/>
    </row>
    <row r="141" spans="1:15">
      <c r="A141" s="12">
        <v>133</v>
      </c>
      <c r="B141" s="4"/>
      <c r="C141" s="26" t="s">
        <v>277</v>
      </c>
      <c r="D141" s="27" t="s">
        <v>4</v>
      </c>
      <c r="E141" s="27"/>
      <c r="F141" s="25"/>
      <c r="G141" s="25">
        <v>20</v>
      </c>
      <c r="H141" s="2"/>
      <c r="I141" s="12">
        <f t="shared" si="6"/>
        <v>20</v>
      </c>
      <c r="J141" s="5"/>
      <c r="K141" s="15">
        <f t="shared" si="7"/>
        <v>0</v>
      </c>
      <c r="L141" s="15">
        <f t="shared" si="8"/>
        <v>0</v>
      </c>
      <c r="M141" s="5"/>
      <c r="N141" s="5"/>
      <c r="O141" s="4"/>
    </row>
    <row r="142" spans="1:15" ht="30">
      <c r="A142" s="2">
        <v>134</v>
      </c>
      <c r="B142" s="4"/>
      <c r="C142" s="26" t="s">
        <v>295</v>
      </c>
      <c r="D142" s="27" t="s">
        <v>4</v>
      </c>
      <c r="E142" s="27"/>
      <c r="F142" s="25"/>
      <c r="G142" s="25">
        <v>20</v>
      </c>
      <c r="H142" s="2"/>
      <c r="I142" s="12">
        <f t="shared" si="6"/>
        <v>20</v>
      </c>
      <c r="J142" s="5"/>
      <c r="K142" s="15">
        <f t="shared" si="7"/>
        <v>0</v>
      </c>
      <c r="L142" s="15">
        <f t="shared" si="8"/>
        <v>0</v>
      </c>
      <c r="M142" s="5"/>
      <c r="N142" s="5"/>
      <c r="O142" s="4"/>
    </row>
    <row r="143" spans="1:15" ht="30">
      <c r="A143" s="2">
        <v>135</v>
      </c>
      <c r="B143" s="4"/>
      <c r="C143" s="26" t="s">
        <v>296</v>
      </c>
      <c r="D143" s="27" t="s">
        <v>4</v>
      </c>
      <c r="E143" s="27"/>
      <c r="F143" s="25"/>
      <c r="G143" s="25">
        <v>20</v>
      </c>
      <c r="H143" s="2"/>
      <c r="I143" s="12">
        <f t="shared" si="6"/>
        <v>20</v>
      </c>
      <c r="J143" s="5"/>
      <c r="K143" s="15">
        <f t="shared" si="7"/>
        <v>0</v>
      </c>
      <c r="L143" s="15">
        <f t="shared" si="8"/>
        <v>0</v>
      </c>
      <c r="M143" s="5"/>
      <c r="N143" s="5"/>
      <c r="O143" s="4"/>
    </row>
    <row r="144" spans="1:15">
      <c r="A144" s="12">
        <v>136</v>
      </c>
      <c r="B144" s="4"/>
      <c r="C144" s="26" t="s">
        <v>286</v>
      </c>
      <c r="D144" s="27" t="s">
        <v>4</v>
      </c>
      <c r="E144" s="27"/>
      <c r="F144" s="25"/>
      <c r="G144" s="25">
        <v>10</v>
      </c>
      <c r="H144" s="2"/>
      <c r="I144" s="12">
        <f t="shared" si="6"/>
        <v>10</v>
      </c>
      <c r="J144" s="5"/>
      <c r="K144" s="15">
        <f t="shared" si="7"/>
        <v>0</v>
      </c>
      <c r="L144" s="15">
        <f t="shared" si="8"/>
        <v>0</v>
      </c>
      <c r="M144" s="5"/>
      <c r="N144" s="5"/>
      <c r="O144" s="4"/>
    </row>
    <row r="145" spans="1:15">
      <c r="A145" s="2">
        <v>137</v>
      </c>
      <c r="B145" s="4"/>
      <c r="C145" s="26" t="s">
        <v>285</v>
      </c>
      <c r="D145" s="27" t="s">
        <v>4</v>
      </c>
      <c r="E145" s="27"/>
      <c r="F145" s="25"/>
      <c r="G145" s="25">
        <v>10</v>
      </c>
      <c r="H145" s="2"/>
      <c r="I145" s="12">
        <f t="shared" si="6"/>
        <v>10</v>
      </c>
      <c r="J145" s="5"/>
      <c r="K145" s="15">
        <f t="shared" si="7"/>
        <v>0</v>
      </c>
      <c r="L145" s="15">
        <f t="shared" si="8"/>
        <v>0</v>
      </c>
      <c r="M145" s="5"/>
      <c r="N145" s="5"/>
      <c r="O145" s="4"/>
    </row>
    <row r="146" spans="1:15" ht="105" hidden="1">
      <c r="A146" s="2">
        <v>138</v>
      </c>
      <c r="B146" s="4" t="s">
        <v>91</v>
      </c>
      <c r="C146" s="6" t="s">
        <v>59</v>
      </c>
      <c r="D146" s="4" t="s">
        <v>4</v>
      </c>
      <c r="E146" s="2" t="s">
        <v>164</v>
      </c>
      <c r="F146" s="2">
        <v>50</v>
      </c>
      <c r="G146" s="2">
        <v>100</v>
      </c>
      <c r="H146" s="2">
        <v>200</v>
      </c>
      <c r="I146" s="12">
        <f t="shared" si="6"/>
        <v>350</v>
      </c>
      <c r="J146" s="5">
        <v>0.5934959349593496</v>
      </c>
      <c r="K146" s="15">
        <f t="shared" si="7"/>
        <v>207.72357723577235</v>
      </c>
      <c r="L146" s="15">
        <f t="shared" si="8"/>
        <v>255.5</v>
      </c>
      <c r="M146" s="5"/>
      <c r="N146" s="5"/>
      <c r="O146" s="4"/>
    </row>
    <row r="147" spans="1:15" ht="60" hidden="1">
      <c r="A147" s="12">
        <v>139</v>
      </c>
      <c r="B147" s="4" t="s">
        <v>90</v>
      </c>
      <c r="C147" s="6" t="s">
        <v>42</v>
      </c>
      <c r="D147" s="4" t="s">
        <v>4</v>
      </c>
      <c r="E147" s="4" t="s">
        <v>211</v>
      </c>
      <c r="F147" s="2"/>
      <c r="G147" s="2"/>
      <c r="H147" s="2">
        <v>2500</v>
      </c>
      <c r="I147" s="12">
        <f t="shared" si="6"/>
        <v>2500</v>
      </c>
      <c r="J147" s="5">
        <v>7.3170731707317069E-2</v>
      </c>
      <c r="K147" s="15">
        <f t="shared" si="7"/>
        <v>182.92682926829266</v>
      </c>
      <c r="L147" s="15">
        <f t="shared" si="8"/>
        <v>224.99999999999997</v>
      </c>
      <c r="M147" s="5"/>
      <c r="N147" s="5"/>
      <c r="O147" s="4"/>
    </row>
    <row r="148" spans="1:15" ht="60" hidden="1">
      <c r="A148" s="2">
        <v>140</v>
      </c>
      <c r="B148" s="4" t="s">
        <v>90</v>
      </c>
      <c r="C148" s="6" t="s">
        <v>43</v>
      </c>
      <c r="D148" s="4" t="s">
        <v>4</v>
      </c>
      <c r="E148" s="4" t="s">
        <v>212</v>
      </c>
      <c r="F148" s="2"/>
      <c r="G148" s="2"/>
      <c r="H148" s="2">
        <v>2500</v>
      </c>
      <c r="I148" s="12">
        <f t="shared" si="6"/>
        <v>2500</v>
      </c>
      <c r="J148" s="5">
        <v>8.1300813008130093E-2</v>
      </c>
      <c r="K148" s="15">
        <f t="shared" si="7"/>
        <v>203.25203252032523</v>
      </c>
      <c r="L148" s="15">
        <f t="shared" si="8"/>
        <v>250.00000000000003</v>
      </c>
      <c r="M148" s="5"/>
      <c r="N148" s="5"/>
      <c r="O148" s="4"/>
    </row>
    <row r="149" spans="1:15" ht="30" hidden="1">
      <c r="A149" s="2">
        <v>141</v>
      </c>
      <c r="B149" s="4" t="s">
        <v>90</v>
      </c>
      <c r="C149" s="6" t="s">
        <v>45</v>
      </c>
      <c r="D149" s="4" t="s">
        <v>6</v>
      </c>
      <c r="E149" s="4"/>
      <c r="F149" s="2"/>
      <c r="G149" s="2">
        <v>4</v>
      </c>
      <c r="H149" s="2"/>
      <c r="I149" s="12">
        <f t="shared" si="6"/>
        <v>4</v>
      </c>
      <c r="J149" s="5">
        <v>17.886178861788618</v>
      </c>
      <c r="K149" s="15">
        <f t="shared" si="7"/>
        <v>71.544715447154474</v>
      </c>
      <c r="L149" s="15">
        <f t="shared" si="8"/>
        <v>88</v>
      </c>
      <c r="M149" s="5"/>
      <c r="N149" s="5"/>
      <c r="O149" s="4"/>
    </row>
    <row r="150" spans="1:15" ht="30" hidden="1">
      <c r="A150" s="12">
        <v>142</v>
      </c>
      <c r="B150" s="4" t="s">
        <v>90</v>
      </c>
      <c r="C150" s="6" t="s">
        <v>47</v>
      </c>
      <c r="D150" s="4" t="s">
        <v>6</v>
      </c>
      <c r="E150" s="2" t="s">
        <v>149</v>
      </c>
      <c r="F150" s="2">
        <v>3</v>
      </c>
      <c r="G150" s="2"/>
      <c r="H150" s="2">
        <v>10</v>
      </c>
      <c r="I150" s="12">
        <f t="shared" si="6"/>
        <v>13</v>
      </c>
      <c r="J150" s="5">
        <v>12.195121951219512</v>
      </c>
      <c r="K150" s="15">
        <f t="shared" si="7"/>
        <v>158.53658536585365</v>
      </c>
      <c r="L150" s="15">
        <f t="shared" si="8"/>
        <v>195</v>
      </c>
      <c r="M150" s="5"/>
      <c r="N150" s="5"/>
      <c r="O150" s="4"/>
    </row>
    <row r="151" spans="1:15" ht="30" hidden="1">
      <c r="A151" s="2">
        <v>143</v>
      </c>
      <c r="B151" s="4" t="s">
        <v>90</v>
      </c>
      <c r="C151" s="6" t="s">
        <v>46</v>
      </c>
      <c r="D151" s="4" t="s">
        <v>6</v>
      </c>
      <c r="E151" s="2" t="s">
        <v>148</v>
      </c>
      <c r="F151" s="2">
        <v>3</v>
      </c>
      <c r="G151" s="2"/>
      <c r="H151" s="2">
        <v>10</v>
      </c>
      <c r="I151" s="12">
        <f t="shared" si="6"/>
        <v>13</v>
      </c>
      <c r="J151" s="5">
        <v>12.195121951219512</v>
      </c>
      <c r="K151" s="15">
        <f t="shared" si="7"/>
        <v>158.53658536585365</v>
      </c>
      <c r="L151" s="15">
        <f t="shared" si="8"/>
        <v>195</v>
      </c>
      <c r="M151" s="5"/>
      <c r="N151" s="5"/>
      <c r="O151" s="4"/>
    </row>
    <row r="152" spans="1:15" ht="45" hidden="1">
      <c r="A152" s="2">
        <v>144</v>
      </c>
      <c r="B152" s="27" t="s">
        <v>90</v>
      </c>
      <c r="C152" s="26" t="s">
        <v>364</v>
      </c>
      <c r="D152" s="27" t="s">
        <v>4</v>
      </c>
      <c r="E152" s="27" t="s">
        <v>300</v>
      </c>
      <c r="F152" s="25">
        <v>500</v>
      </c>
      <c r="G152" s="2"/>
      <c r="H152" s="2"/>
      <c r="I152" s="12">
        <f t="shared" si="6"/>
        <v>500</v>
      </c>
      <c r="J152" s="28">
        <v>0.8</v>
      </c>
      <c r="K152" s="15">
        <f t="shared" si="7"/>
        <v>400</v>
      </c>
      <c r="L152" s="15">
        <f t="shared" si="8"/>
        <v>492</v>
      </c>
      <c r="M152" s="5"/>
      <c r="N152" s="30" t="s">
        <v>302</v>
      </c>
      <c r="O152" s="4"/>
    </row>
    <row r="153" spans="1:15" ht="45" hidden="1">
      <c r="A153" s="12">
        <v>145</v>
      </c>
      <c r="B153" s="27" t="s">
        <v>90</v>
      </c>
      <c r="C153" s="26" t="s">
        <v>365</v>
      </c>
      <c r="D153" s="27" t="s">
        <v>4</v>
      </c>
      <c r="E153" s="27" t="s">
        <v>301</v>
      </c>
      <c r="F153" s="25">
        <v>500</v>
      </c>
      <c r="G153" s="2"/>
      <c r="H153" s="2"/>
      <c r="I153" s="12">
        <f t="shared" si="6"/>
        <v>500</v>
      </c>
      <c r="J153" s="28">
        <v>0.1</v>
      </c>
      <c r="K153" s="15">
        <f t="shared" si="7"/>
        <v>50</v>
      </c>
      <c r="L153" s="15">
        <f t="shared" si="8"/>
        <v>61.5</v>
      </c>
      <c r="M153" s="5"/>
      <c r="N153" s="30" t="s">
        <v>302</v>
      </c>
      <c r="O153" s="4"/>
    </row>
    <row r="154" spans="1:15" ht="45" hidden="1">
      <c r="A154" s="2">
        <v>146</v>
      </c>
      <c r="B154" s="27" t="s">
        <v>90</v>
      </c>
      <c r="C154" s="26" t="s">
        <v>366</v>
      </c>
      <c r="D154" s="27" t="s">
        <v>4</v>
      </c>
      <c r="E154" s="27" t="s">
        <v>212</v>
      </c>
      <c r="F154" s="25">
        <v>500</v>
      </c>
      <c r="G154" s="2"/>
      <c r="H154" s="2"/>
      <c r="I154" s="12">
        <f t="shared" si="6"/>
        <v>500</v>
      </c>
      <c r="J154" s="28">
        <v>0.12</v>
      </c>
      <c r="K154" s="15">
        <f t="shared" si="7"/>
        <v>60</v>
      </c>
      <c r="L154" s="15">
        <f t="shared" si="8"/>
        <v>73.8</v>
      </c>
      <c r="M154" s="5"/>
      <c r="N154" s="30" t="s">
        <v>302</v>
      </c>
      <c r="O154" s="4"/>
    </row>
    <row r="155" spans="1:15" ht="75" hidden="1">
      <c r="A155" s="2">
        <v>147</v>
      </c>
      <c r="B155" s="4" t="s">
        <v>90</v>
      </c>
      <c r="C155" s="6" t="s">
        <v>357</v>
      </c>
      <c r="D155" s="4" t="s">
        <v>6</v>
      </c>
      <c r="E155" s="2" t="s">
        <v>150</v>
      </c>
      <c r="F155" s="2"/>
      <c r="G155" s="2"/>
      <c r="H155" s="2">
        <v>8</v>
      </c>
      <c r="I155" s="12">
        <f t="shared" si="6"/>
        <v>8</v>
      </c>
      <c r="J155" s="5">
        <v>21.13821138211382</v>
      </c>
      <c r="K155" s="15">
        <f t="shared" si="7"/>
        <v>169.10569105691056</v>
      </c>
      <c r="L155" s="15">
        <f t="shared" si="8"/>
        <v>207.99999999999997</v>
      </c>
      <c r="M155" s="5"/>
      <c r="N155" s="5"/>
      <c r="O155" s="4"/>
    </row>
    <row r="156" spans="1:15" ht="75" hidden="1">
      <c r="A156" s="12">
        <v>148</v>
      </c>
      <c r="B156" s="4" t="s">
        <v>90</v>
      </c>
      <c r="C156" s="6" t="s">
        <v>358</v>
      </c>
      <c r="D156" s="4" t="s">
        <v>6</v>
      </c>
      <c r="E156" s="2" t="s">
        <v>151</v>
      </c>
      <c r="F156" s="2">
        <v>3</v>
      </c>
      <c r="G156" s="2">
        <v>9</v>
      </c>
      <c r="H156" s="2">
        <v>5</v>
      </c>
      <c r="I156" s="12">
        <f t="shared" si="6"/>
        <v>17</v>
      </c>
      <c r="J156" s="5">
        <v>21.13821138211382</v>
      </c>
      <c r="K156" s="15">
        <f t="shared" si="7"/>
        <v>359.34959349593493</v>
      </c>
      <c r="L156" s="15">
        <f t="shared" si="8"/>
        <v>441.99999999999994</v>
      </c>
      <c r="M156" s="5"/>
      <c r="N156" s="5"/>
      <c r="O156" s="4"/>
    </row>
    <row r="157" spans="1:15" ht="60" hidden="1">
      <c r="A157" s="2">
        <v>149</v>
      </c>
      <c r="B157" s="4" t="s">
        <v>90</v>
      </c>
      <c r="C157" s="6" t="s">
        <v>44</v>
      </c>
      <c r="D157" s="4" t="s">
        <v>6</v>
      </c>
      <c r="E157" s="2" t="s">
        <v>137</v>
      </c>
      <c r="F157" s="2"/>
      <c r="G157" s="2"/>
      <c r="H157" s="2">
        <v>5</v>
      </c>
      <c r="I157" s="12">
        <f t="shared" si="6"/>
        <v>5</v>
      </c>
      <c r="J157" s="5">
        <v>14.634146341463415</v>
      </c>
      <c r="K157" s="15">
        <f t="shared" si="7"/>
        <v>73.170731707317074</v>
      </c>
      <c r="L157" s="15">
        <f t="shared" si="8"/>
        <v>90</v>
      </c>
      <c r="M157" s="5"/>
      <c r="N157" s="5"/>
      <c r="O157" s="4"/>
    </row>
    <row r="158" spans="1:15" ht="60" hidden="1">
      <c r="A158" s="2">
        <v>150</v>
      </c>
      <c r="B158" s="4" t="s">
        <v>90</v>
      </c>
      <c r="C158" s="6" t="s">
        <v>49</v>
      </c>
      <c r="D158" s="4" t="s">
        <v>6</v>
      </c>
      <c r="E158" s="4"/>
      <c r="F158" s="2">
        <v>2</v>
      </c>
      <c r="G158" s="2"/>
      <c r="H158" s="2"/>
      <c r="I158" s="12">
        <f t="shared" si="6"/>
        <v>2</v>
      </c>
      <c r="J158" s="5">
        <v>14</v>
      </c>
      <c r="K158" s="15">
        <f t="shared" si="7"/>
        <v>28</v>
      </c>
      <c r="L158" s="15">
        <f t="shared" si="8"/>
        <v>34.44</v>
      </c>
      <c r="M158" s="5"/>
      <c r="N158" s="5"/>
      <c r="O158" s="4"/>
    </row>
    <row r="159" spans="1:15" ht="60" hidden="1">
      <c r="A159" s="12">
        <v>151</v>
      </c>
      <c r="B159" s="4" t="s">
        <v>90</v>
      </c>
      <c r="C159" s="6" t="s">
        <v>48</v>
      </c>
      <c r="D159" s="4" t="s">
        <v>6</v>
      </c>
      <c r="E159" s="4"/>
      <c r="F159" s="2">
        <v>5</v>
      </c>
      <c r="G159" s="2"/>
      <c r="H159" s="2"/>
      <c r="I159" s="12">
        <f t="shared" si="6"/>
        <v>5</v>
      </c>
      <c r="J159" s="5">
        <v>15.5</v>
      </c>
      <c r="K159" s="15">
        <f t="shared" si="7"/>
        <v>77.5</v>
      </c>
      <c r="L159" s="15">
        <f t="shared" si="8"/>
        <v>95.325000000000003</v>
      </c>
      <c r="M159" s="5"/>
      <c r="N159" s="5"/>
      <c r="O159" s="4"/>
    </row>
    <row r="160" spans="1:15" hidden="1">
      <c r="A160" s="2">
        <v>152</v>
      </c>
      <c r="B160" s="4" t="s">
        <v>91</v>
      </c>
      <c r="C160" s="6" t="s">
        <v>61</v>
      </c>
      <c r="D160" s="4" t="s">
        <v>6</v>
      </c>
      <c r="E160" s="2" t="s">
        <v>165</v>
      </c>
      <c r="F160" s="2">
        <v>1</v>
      </c>
      <c r="G160" s="2">
        <v>4</v>
      </c>
      <c r="H160" s="2">
        <v>2</v>
      </c>
      <c r="I160" s="12">
        <f t="shared" si="6"/>
        <v>7</v>
      </c>
      <c r="J160" s="5">
        <v>28.569105691056912</v>
      </c>
      <c r="K160" s="15">
        <f t="shared" si="7"/>
        <v>199.98373983739839</v>
      </c>
      <c r="L160" s="15">
        <f t="shared" si="8"/>
        <v>245.98000000000002</v>
      </c>
      <c r="M160" s="5"/>
      <c r="N160" s="5"/>
      <c r="O160" s="4"/>
    </row>
    <row r="161" spans="1:15" hidden="1">
      <c r="A161" s="2">
        <v>153</v>
      </c>
      <c r="B161" s="4" t="s">
        <v>91</v>
      </c>
      <c r="C161" s="6" t="s">
        <v>66</v>
      </c>
      <c r="D161" s="4" t="s">
        <v>6</v>
      </c>
      <c r="E161" s="2" t="s">
        <v>171</v>
      </c>
      <c r="F161" s="2">
        <v>4</v>
      </c>
      <c r="G161" s="2"/>
      <c r="H161" s="2">
        <v>2</v>
      </c>
      <c r="I161" s="12">
        <f t="shared" si="6"/>
        <v>6</v>
      </c>
      <c r="J161" s="5">
        <v>17.13821138211382</v>
      </c>
      <c r="K161" s="15">
        <f t="shared" si="7"/>
        <v>102.82926829268291</v>
      </c>
      <c r="L161" s="15">
        <f t="shared" si="8"/>
        <v>126.47999999999998</v>
      </c>
      <c r="M161" s="5"/>
      <c r="N161" s="5"/>
      <c r="O161" s="4"/>
    </row>
    <row r="162" spans="1:15" hidden="1">
      <c r="A162" s="12">
        <v>154</v>
      </c>
      <c r="B162" s="4" t="s">
        <v>91</v>
      </c>
      <c r="C162" s="6" t="s">
        <v>63</v>
      </c>
      <c r="D162" s="4" t="s">
        <v>4</v>
      </c>
      <c r="E162" s="2" t="s">
        <v>167</v>
      </c>
      <c r="F162" s="2">
        <v>3</v>
      </c>
      <c r="G162" s="2"/>
      <c r="H162" s="2">
        <v>100</v>
      </c>
      <c r="I162" s="12">
        <f t="shared" si="6"/>
        <v>103</v>
      </c>
      <c r="J162" s="5">
        <v>5.6910569105691061E-2</v>
      </c>
      <c r="K162" s="15">
        <f t="shared" si="7"/>
        <v>5.8617886178861793</v>
      </c>
      <c r="L162" s="15">
        <f t="shared" si="8"/>
        <v>7.2100000000000009</v>
      </c>
      <c r="M162" s="5"/>
      <c r="N162" s="5"/>
      <c r="O162" s="4"/>
    </row>
    <row r="163" spans="1:15" hidden="1">
      <c r="A163" s="2">
        <v>155</v>
      </c>
      <c r="B163" s="4" t="s">
        <v>91</v>
      </c>
      <c r="C163" s="6" t="s">
        <v>65</v>
      </c>
      <c r="D163" s="4" t="s">
        <v>4</v>
      </c>
      <c r="E163" s="2" t="s">
        <v>170</v>
      </c>
      <c r="F163" s="2">
        <v>4</v>
      </c>
      <c r="G163" s="2"/>
      <c r="H163" s="2">
        <v>100</v>
      </c>
      <c r="I163" s="12">
        <f t="shared" si="6"/>
        <v>104</v>
      </c>
      <c r="J163" s="5">
        <v>0.11382113821138212</v>
      </c>
      <c r="K163" s="15">
        <f t="shared" si="7"/>
        <v>11.83739837398374</v>
      </c>
      <c r="L163" s="15">
        <f t="shared" si="8"/>
        <v>14.56</v>
      </c>
      <c r="M163" s="5"/>
      <c r="N163" s="5"/>
      <c r="O163" s="4"/>
    </row>
    <row r="164" spans="1:15" hidden="1">
      <c r="A164" s="2">
        <v>156</v>
      </c>
      <c r="B164" s="4" t="s">
        <v>91</v>
      </c>
      <c r="C164" s="6" t="s">
        <v>62</v>
      </c>
      <c r="D164" s="4" t="s">
        <v>6</v>
      </c>
      <c r="E164" s="2" t="s">
        <v>166</v>
      </c>
      <c r="F164" s="2">
        <v>3</v>
      </c>
      <c r="G164" s="2">
        <v>4</v>
      </c>
      <c r="H164" s="2">
        <v>2</v>
      </c>
      <c r="I164" s="12">
        <f t="shared" si="6"/>
        <v>9</v>
      </c>
      <c r="J164" s="5">
        <v>17.13821138211382</v>
      </c>
      <c r="K164" s="15">
        <f t="shared" si="7"/>
        <v>154.24390243902437</v>
      </c>
      <c r="L164" s="15">
        <f t="shared" si="8"/>
        <v>189.71999999999997</v>
      </c>
      <c r="M164" s="5"/>
      <c r="N164" s="5"/>
      <c r="O164" s="4"/>
    </row>
    <row r="165" spans="1:15" hidden="1">
      <c r="A165" s="12">
        <v>157</v>
      </c>
      <c r="B165" s="4" t="s">
        <v>91</v>
      </c>
      <c r="C165" s="6" t="s">
        <v>64</v>
      </c>
      <c r="D165" s="4" t="s">
        <v>6</v>
      </c>
      <c r="E165" s="2" t="s">
        <v>168</v>
      </c>
      <c r="F165" s="2">
        <v>3</v>
      </c>
      <c r="G165" s="2"/>
      <c r="H165" s="2">
        <v>2</v>
      </c>
      <c r="I165" s="12">
        <f t="shared" si="6"/>
        <v>5</v>
      </c>
      <c r="J165" s="5">
        <v>17.146341463414636</v>
      </c>
      <c r="K165" s="15">
        <f t="shared" si="7"/>
        <v>85.731707317073187</v>
      </c>
      <c r="L165" s="15">
        <f t="shared" si="8"/>
        <v>105.45000000000002</v>
      </c>
      <c r="M165" s="5"/>
      <c r="N165" s="5"/>
      <c r="O165" s="4"/>
    </row>
    <row r="166" spans="1:15" hidden="1">
      <c r="A166" s="2">
        <v>158</v>
      </c>
      <c r="B166" s="4" t="s">
        <v>91</v>
      </c>
      <c r="C166" s="6" t="s">
        <v>67</v>
      </c>
      <c r="D166" s="4" t="s">
        <v>4</v>
      </c>
      <c r="E166" s="2" t="s">
        <v>254</v>
      </c>
      <c r="F166" s="2">
        <v>20</v>
      </c>
      <c r="G166" s="2"/>
      <c r="H166" s="2"/>
      <c r="I166" s="12">
        <f t="shared" si="6"/>
        <v>20</v>
      </c>
      <c r="J166" s="5">
        <v>2</v>
      </c>
      <c r="K166" s="15">
        <f t="shared" si="7"/>
        <v>40</v>
      </c>
      <c r="L166" s="15">
        <f t="shared" si="8"/>
        <v>49.2</v>
      </c>
      <c r="M166" s="5"/>
      <c r="N166" s="5"/>
      <c r="O166" s="4"/>
    </row>
    <row r="167" spans="1:15" ht="90" hidden="1">
      <c r="A167" s="2">
        <v>159</v>
      </c>
      <c r="B167" s="4" t="s">
        <v>91</v>
      </c>
      <c r="C167" s="6" t="s">
        <v>100</v>
      </c>
      <c r="D167" s="4" t="s">
        <v>6</v>
      </c>
      <c r="E167" s="4"/>
      <c r="F167" s="2">
        <v>6</v>
      </c>
      <c r="G167" s="2"/>
      <c r="H167" s="2"/>
      <c r="I167" s="12">
        <f t="shared" si="6"/>
        <v>6</v>
      </c>
      <c r="J167" s="5">
        <v>19</v>
      </c>
      <c r="K167" s="15">
        <f t="shared" si="7"/>
        <v>114</v>
      </c>
      <c r="L167" s="15">
        <f t="shared" si="8"/>
        <v>140.22</v>
      </c>
      <c r="M167" s="5"/>
      <c r="N167" s="5"/>
      <c r="O167" s="4"/>
    </row>
    <row r="168" spans="1:15" hidden="1">
      <c r="A168" s="12">
        <v>160</v>
      </c>
      <c r="B168" s="4" t="s">
        <v>91</v>
      </c>
      <c r="C168" s="6" t="s">
        <v>12</v>
      </c>
      <c r="D168" s="4" t="s">
        <v>6</v>
      </c>
      <c r="E168" s="4" t="s">
        <v>182</v>
      </c>
      <c r="F168" s="2">
        <v>3</v>
      </c>
      <c r="G168" s="2"/>
      <c r="H168" s="2">
        <v>10</v>
      </c>
      <c r="I168" s="12">
        <f t="shared" si="6"/>
        <v>13</v>
      </c>
      <c r="J168" s="5">
        <v>13.821138211382115</v>
      </c>
      <c r="K168" s="15">
        <f t="shared" si="7"/>
        <v>179.67479674796749</v>
      </c>
      <c r="L168" s="15">
        <f t="shared" si="8"/>
        <v>221</v>
      </c>
      <c r="M168" s="5"/>
      <c r="N168" s="5"/>
      <c r="O168" s="4"/>
    </row>
    <row r="169" spans="1:15" hidden="1">
      <c r="A169" s="2">
        <v>161</v>
      </c>
      <c r="B169" s="4" t="s">
        <v>91</v>
      </c>
      <c r="C169" s="6" t="s">
        <v>13</v>
      </c>
      <c r="D169" s="4" t="s">
        <v>6</v>
      </c>
      <c r="E169" s="4" t="s">
        <v>183</v>
      </c>
      <c r="F169" s="2">
        <v>4</v>
      </c>
      <c r="G169" s="2"/>
      <c r="H169" s="2">
        <v>12</v>
      </c>
      <c r="I169" s="12">
        <f t="shared" si="6"/>
        <v>16</v>
      </c>
      <c r="J169" s="5">
        <v>13.008130081300813</v>
      </c>
      <c r="K169" s="15">
        <f t="shared" si="7"/>
        <v>208.130081300813</v>
      </c>
      <c r="L169" s="15">
        <f t="shared" si="8"/>
        <v>256</v>
      </c>
      <c r="M169" s="5"/>
      <c r="N169" s="5"/>
      <c r="O169" s="4"/>
    </row>
    <row r="170" spans="1:15" hidden="1">
      <c r="A170" s="2">
        <v>162</v>
      </c>
      <c r="B170" s="4" t="s">
        <v>91</v>
      </c>
      <c r="C170" s="6" t="s">
        <v>14</v>
      </c>
      <c r="D170" s="4" t="s">
        <v>6</v>
      </c>
      <c r="E170" s="4" t="s">
        <v>184</v>
      </c>
      <c r="F170" s="2">
        <v>3</v>
      </c>
      <c r="G170" s="2">
        <v>7</v>
      </c>
      <c r="H170" s="2">
        <v>5</v>
      </c>
      <c r="I170" s="12">
        <f t="shared" si="6"/>
        <v>15</v>
      </c>
      <c r="J170" s="5">
        <v>11.382113821138212</v>
      </c>
      <c r="K170" s="15">
        <f t="shared" si="7"/>
        <v>170.73170731707319</v>
      </c>
      <c r="L170" s="15">
        <f t="shared" si="8"/>
        <v>210.00000000000003</v>
      </c>
      <c r="M170" s="5"/>
      <c r="N170" s="5"/>
      <c r="O170" s="4"/>
    </row>
    <row r="171" spans="1:15" hidden="1">
      <c r="A171" s="12">
        <v>163</v>
      </c>
      <c r="B171" s="4" t="s">
        <v>91</v>
      </c>
      <c r="C171" s="6" t="s">
        <v>83</v>
      </c>
      <c r="D171" s="4" t="s">
        <v>4</v>
      </c>
      <c r="E171" s="2" t="s">
        <v>169</v>
      </c>
      <c r="F171" s="2">
        <v>3</v>
      </c>
      <c r="G171" s="2"/>
      <c r="H171" s="2"/>
      <c r="I171" s="12">
        <f t="shared" si="6"/>
        <v>3</v>
      </c>
      <c r="J171" s="5">
        <v>7.3170731707317069E-2</v>
      </c>
      <c r="K171" s="15">
        <f t="shared" si="7"/>
        <v>0.21951219512195119</v>
      </c>
      <c r="L171" s="15">
        <f t="shared" si="8"/>
        <v>0.26999999999999996</v>
      </c>
      <c r="M171" s="5"/>
      <c r="N171" s="5"/>
      <c r="O171" s="4"/>
    </row>
    <row r="172" spans="1:15">
      <c r="A172" s="2">
        <v>164</v>
      </c>
      <c r="B172" s="4"/>
      <c r="C172" s="26" t="s">
        <v>290</v>
      </c>
      <c r="D172" s="27" t="s">
        <v>4</v>
      </c>
      <c r="E172" s="27"/>
      <c r="F172" s="25"/>
      <c r="G172" s="25">
        <v>10</v>
      </c>
      <c r="H172" s="2"/>
      <c r="I172" s="12">
        <f t="shared" si="6"/>
        <v>10</v>
      </c>
      <c r="J172" s="5"/>
      <c r="K172" s="15">
        <f t="shared" si="7"/>
        <v>0</v>
      </c>
      <c r="L172" s="15">
        <f t="shared" si="8"/>
        <v>0</v>
      </c>
      <c r="M172" s="5"/>
      <c r="N172" s="5"/>
      <c r="O172" s="4"/>
    </row>
    <row r="173" spans="1:15">
      <c r="A173" s="2">
        <v>165</v>
      </c>
      <c r="B173" s="4"/>
      <c r="C173" s="26" t="s">
        <v>289</v>
      </c>
      <c r="D173" s="27" t="s">
        <v>4</v>
      </c>
      <c r="E173" s="27"/>
      <c r="F173" s="25"/>
      <c r="G173" s="25">
        <v>10</v>
      </c>
      <c r="H173" s="2"/>
      <c r="I173" s="12">
        <f t="shared" si="6"/>
        <v>10</v>
      </c>
      <c r="J173" s="5"/>
      <c r="K173" s="15">
        <f t="shared" si="7"/>
        <v>0</v>
      </c>
      <c r="L173" s="15">
        <f t="shared" si="8"/>
        <v>0</v>
      </c>
      <c r="M173" s="5"/>
      <c r="N173" s="5"/>
      <c r="O173" s="4"/>
    </row>
    <row r="174" spans="1:15">
      <c r="A174" s="12">
        <v>166</v>
      </c>
      <c r="B174" s="4"/>
      <c r="C174" s="26" t="s">
        <v>288</v>
      </c>
      <c r="D174" s="27" t="s">
        <v>4</v>
      </c>
      <c r="E174" s="27"/>
      <c r="F174" s="25"/>
      <c r="G174" s="25">
        <v>10</v>
      </c>
      <c r="H174" s="2"/>
      <c r="I174" s="12">
        <f t="shared" si="6"/>
        <v>10</v>
      </c>
      <c r="J174" s="5"/>
      <c r="K174" s="15">
        <f t="shared" si="7"/>
        <v>0</v>
      </c>
      <c r="L174" s="15">
        <f t="shared" si="8"/>
        <v>0</v>
      </c>
      <c r="M174" s="5"/>
      <c r="N174" s="5"/>
      <c r="O174" s="4"/>
    </row>
    <row r="175" spans="1:15" ht="30">
      <c r="A175" s="2">
        <v>167</v>
      </c>
      <c r="B175" s="4"/>
      <c r="C175" s="26" t="s">
        <v>293</v>
      </c>
      <c r="D175" s="27" t="s">
        <v>4</v>
      </c>
      <c r="E175" s="27"/>
      <c r="F175" s="25"/>
      <c r="G175" s="25">
        <v>20</v>
      </c>
      <c r="H175" s="2"/>
      <c r="I175" s="12">
        <f t="shared" si="6"/>
        <v>20</v>
      </c>
      <c r="J175" s="5"/>
      <c r="K175" s="15">
        <f t="shared" si="7"/>
        <v>0</v>
      </c>
      <c r="L175" s="15">
        <f t="shared" si="8"/>
        <v>0</v>
      </c>
      <c r="M175" s="5"/>
      <c r="N175" s="5"/>
      <c r="O175" s="4"/>
    </row>
    <row r="176" spans="1:15" ht="30">
      <c r="A176" s="2">
        <v>168</v>
      </c>
      <c r="B176" s="4"/>
      <c r="C176" s="26" t="s">
        <v>294</v>
      </c>
      <c r="D176" s="27" t="s">
        <v>4</v>
      </c>
      <c r="E176" s="27"/>
      <c r="F176" s="25"/>
      <c r="G176" s="25">
        <v>20</v>
      </c>
      <c r="H176" s="2"/>
      <c r="I176" s="12">
        <f t="shared" si="6"/>
        <v>20</v>
      </c>
      <c r="J176" s="5"/>
      <c r="K176" s="15">
        <f t="shared" si="7"/>
        <v>0</v>
      </c>
      <c r="L176" s="15">
        <f t="shared" si="8"/>
        <v>0</v>
      </c>
      <c r="M176" s="5"/>
      <c r="N176" s="5"/>
      <c r="O176" s="4"/>
    </row>
    <row r="177" spans="1:16">
      <c r="A177" s="12">
        <v>169</v>
      </c>
      <c r="B177" s="4"/>
      <c r="C177" s="26" t="s">
        <v>291</v>
      </c>
      <c r="D177" s="27" t="s">
        <v>4</v>
      </c>
      <c r="E177" s="27"/>
      <c r="F177" s="25"/>
      <c r="G177" s="25">
        <v>10</v>
      </c>
      <c r="H177" s="2"/>
      <c r="I177" s="12">
        <f t="shared" si="6"/>
        <v>10</v>
      </c>
      <c r="J177" s="5"/>
      <c r="K177" s="15">
        <f t="shared" si="7"/>
        <v>0</v>
      </c>
      <c r="L177" s="15">
        <f t="shared" si="8"/>
        <v>0</v>
      </c>
      <c r="M177" s="5"/>
      <c r="N177" s="5"/>
      <c r="O177" s="4"/>
    </row>
    <row r="178" spans="1:16">
      <c r="A178" s="2">
        <v>170</v>
      </c>
      <c r="B178" s="4"/>
      <c r="C178" s="26" t="s">
        <v>292</v>
      </c>
      <c r="D178" s="27" t="s">
        <v>4</v>
      </c>
      <c r="E178" s="27"/>
      <c r="F178" s="25"/>
      <c r="G178" s="25">
        <v>10</v>
      </c>
      <c r="H178" s="2"/>
      <c r="I178" s="12">
        <f t="shared" si="6"/>
        <v>10</v>
      </c>
      <c r="J178" s="5"/>
      <c r="K178" s="15">
        <f t="shared" si="7"/>
        <v>0</v>
      </c>
      <c r="L178" s="15">
        <f t="shared" si="8"/>
        <v>0</v>
      </c>
      <c r="M178" s="5"/>
      <c r="N178" s="5"/>
      <c r="O178" s="4"/>
    </row>
    <row r="179" spans="1:16">
      <c r="A179" s="2">
        <v>171</v>
      </c>
      <c r="B179" s="4"/>
      <c r="C179" s="26" t="s">
        <v>278</v>
      </c>
      <c r="D179" s="27" t="s">
        <v>4</v>
      </c>
      <c r="E179" s="27"/>
      <c r="F179" s="25"/>
      <c r="G179" s="25">
        <v>10</v>
      </c>
      <c r="H179" s="2"/>
      <c r="I179" s="12">
        <f t="shared" si="6"/>
        <v>10</v>
      </c>
      <c r="J179" s="5"/>
      <c r="K179" s="15">
        <f t="shared" si="7"/>
        <v>0</v>
      </c>
      <c r="L179" s="15">
        <f t="shared" si="8"/>
        <v>0</v>
      </c>
      <c r="M179" s="5"/>
      <c r="N179" s="5"/>
      <c r="O179" s="4"/>
    </row>
    <row r="180" spans="1:16">
      <c r="A180" s="12">
        <v>172</v>
      </c>
      <c r="B180" s="4"/>
      <c r="C180" s="26" t="s">
        <v>279</v>
      </c>
      <c r="D180" s="27" t="s">
        <v>4</v>
      </c>
      <c r="E180" s="27"/>
      <c r="F180" s="25"/>
      <c r="G180" s="25">
        <v>10</v>
      </c>
      <c r="H180" s="2"/>
      <c r="I180" s="12">
        <f t="shared" si="6"/>
        <v>10</v>
      </c>
      <c r="J180" s="5"/>
      <c r="K180" s="15">
        <f t="shared" si="7"/>
        <v>0</v>
      </c>
      <c r="L180" s="15">
        <f t="shared" si="8"/>
        <v>0</v>
      </c>
      <c r="M180" s="5"/>
      <c r="N180" s="5"/>
      <c r="O180" s="4"/>
    </row>
    <row r="181" spans="1:16">
      <c r="A181" s="2">
        <v>173</v>
      </c>
      <c r="B181" s="4"/>
      <c r="C181" s="26" t="s">
        <v>287</v>
      </c>
      <c r="D181" s="27" t="s">
        <v>4</v>
      </c>
      <c r="E181" s="27"/>
      <c r="F181" s="25"/>
      <c r="G181" s="25">
        <v>10</v>
      </c>
      <c r="H181" s="2"/>
      <c r="I181" s="12">
        <f t="shared" si="6"/>
        <v>10</v>
      </c>
      <c r="J181" s="5"/>
      <c r="K181" s="15">
        <f t="shared" si="7"/>
        <v>0</v>
      </c>
      <c r="L181" s="15">
        <f t="shared" si="8"/>
        <v>0</v>
      </c>
      <c r="M181" s="5"/>
      <c r="N181" s="5"/>
      <c r="O181" s="4"/>
    </row>
    <row r="182" spans="1:16">
      <c r="K182" s="38">
        <f>SUM(K9:K181)</f>
        <v>36897.786178861788</v>
      </c>
      <c r="L182" s="39">
        <f t="shared" si="8"/>
        <v>45384.277000000002</v>
      </c>
    </row>
    <row r="187" spans="1:16" ht="45">
      <c r="A187" s="2">
        <v>14</v>
      </c>
      <c r="B187" s="27" t="s">
        <v>102</v>
      </c>
      <c r="C187" s="26" t="s">
        <v>244</v>
      </c>
      <c r="D187" s="27" t="s">
        <v>4</v>
      </c>
      <c r="E187" s="27" t="s">
        <v>245</v>
      </c>
      <c r="F187" s="27"/>
      <c r="G187" s="27">
        <v>2</v>
      </c>
      <c r="H187" s="27"/>
      <c r="I187" s="21">
        <f t="shared" ref="I187:I188" si="9">F187+G187+H187</f>
        <v>2</v>
      </c>
      <c r="J187" s="28"/>
      <c r="K187" s="24">
        <f t="shared" ref="K187:K188" si="10">J187*I187</f>
        <v>0</v>
      </c>
      <c r="L187" s="24">
        <f t="shared" ref="L187:L188" si="11">K187*1.23</f>
        <v>0</v>
      </c>
      <c r="M187" s="24"/>
      <c r="N187" s="28"/>
      <c r="O187" s="28"/>
      <c r="P187" s="27"/>
    </row>
    <row r="188" spans="1:16" ht="30">
      <c r="A188" s="2">
        <v>15</v>
      </c>
      <c r="B188" s="27" t="s">
        <v>102</v>
      </c>
      <c r="C188" s="26" t="s">
        <v>246</v>
      </c>
      <c r="D188" s="27" t="s">
        <v>4</v>
      </c>
      <c r="E188" s="27"/>
      <c r="F188" s="27"/>
      <c r="G188" s="27">
        <v>4</v>
      </c>
      <c r="H188" s="27"/>
      <c r="I188" s="21">
        <f t="shared" si="9"/>
        <v>4</v>
      </c>
      <c r="J188" s="28"/>
      <c r="K188" s="24">
        <f t="shared" si="10"/>
        <v>0</v>
      </c>
      <c r="L188" s="24">
        <f t="shared" si="11"/>
        <v>0</v>
      </c>
      <c r="M188" s="24"/>
      <c r="N188" s="28"/>
      <c r="O188" s="28"/>
      <c r="P188" s="27"/>
    </row>
  </sheetData>
  <protectedRanges>
    <protectedRange password="CFA1" sqref="K1:N4 K10:L181 K9:N9 M10:N138" name="Rozstęp4_4_5_10_1"/>
    <protectedRange password="CFA1" sqref="D9:E11 D13:E39 D12 D40:D42 D56:E60 D45:D55 D65:E66 D67 G63:H67 J63:J67 I63:I181 G9:J62 D61:D64 D43:E44" name="Rozstęp4_4_5_1_6_3"/>
    <protectedRange password="CFA1" sqref="D71:E71 D68:D70 D72 D77:E79 D76 D80:D81 D83:D86 D89:D94 J94 G68:H94 D87:E88 D82:E82 J68:J92 D73:E75" name="Rozstęp4_4_5_1_6_4"/>
    <protectedRange password="CFA1" sqref="D100:E100 G95:H101 D95:D99 J95:J101" name="Rozstęp4_4_5_2_1_21_2"/>
    <protectedRange password="CFA1" sqref="J93" name="Rozstęp4_4_5_1_6_1_1"/>
    <protectedRange password="CFA1" sqref="J102:J116 G102:H116" name="Rozstęp4_4_5_2_1_21_3"/>
    <protectedRange password="CFA1" sqref="G117:H117 J117" name="Rozstęp4_4_5_2_1_28"/>
    <protectedRange password="CFA1" sqref="G118:H119 J118:J119" name="Rozstęp4_4_5_2_1_30"/>
    <protectedRange password="CFA1" sqref="G120:H135 J120:J135" name="Rozstęp4_4_5_2_1_32"/>
    <protectedRange password="CFA1" sqref="D179:E181" name="Rozstęp4_4_5_1_6_4_1"/>
    <protectedRange password="CFA1" sqref="K187:O188" name="Rozstęp4_4_5_10_1_1_3"/>
    <protectedRange password="CFA1" sqref="I187:I188" name="Rozstęp4_4_5_21_1_3"/>
    <protectedRange password="CFA1" sqref="J187" name="Rozstęp4_4_5_2_1_4_2_3"/>
  </protectedRanges>
  <mergeCells count="16">
    <mergeCell ref="A5:A7"/>
    <mergeCell ref="B5:B7"/>
    <mergeCell ref="C5:C7"/>
    <mergeCell ref="D5:D7"/>
    <mergeCell ref="E5:E7"/>
    <mergeCell ref="O5:O7"/>
    <mergeCell ref="F6:F7"/>
    <mergeCell ref="G6:G7"/>
    <mergeCell ref="H6:H7"/>
    <mergeCell ref="I5:I7"/>
    <mergeCell ref="J5:J7"/>
    <mergeCell ref="K5:K7"/>
    <mergeCell ref="L5:L7"/>
    <mergeCell ref="M5:M7"/>
    <mergeCell ref="N5:N7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topLeftCell="A34" workbookViewId="0">
      <selection activeCell="Q43" sqref="Q43"/>
    </sheetView>
  </sheetViews>
  <sheetFormatPr defaultRowHeight="15"/>
  <cols>
    <col min="1" max="1" width="4.5703125" customWidth="1"/>
    <col min="2" max="2" width="15" hidden="1" customWidth="1"/>
    <col min="3" max="3" width="54" customWidth="1"/>
    <col min="4" max="4" width="10" customWidth="1"/>
    <col min="5" max="5" width="20.85546875" hidden="1" customWidth="1"/>
    <col min="6" max="7" width="31.42578125" customWidth="1"/>
    <col min="8" max="9" width="13.5703125" customWidth="1"/>
    <col min="10" max="10" width="13.28515625" customWidth="1"/>
    <col min="11" max="11" width="13.42578125" style="67" customWidth="1"/>
    <col min="12" max="12" width="10.85546875" customWidth="1"/>
    <col min="13" max="13" width="11" customWidth="1"/>
    <col min="14" max="14" width="11.28515625" customWidth="1"/>
    <col min="15" max="15" width="12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59" t="s">
        <v>413</v>
      </c>
      <c r="L1" s="3"/>
      <c r="M1" s="3"/>
      <c r="O1" s="68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59"/>
      <c r="L2" s="3"/>
      <c r="M2" s="3"/>
    </row>
    <row r="3" spans="1:15" ht="21">
      <c r="A3" s="128" t="s">
        <v>387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5">
      <c r="A4" s="3"/>
      <c r="B4" s="3"/>
      <c r="C4" s="42"/>
      <c r="D4" s="42"/>
      <c r="E4" s="42"/>
      <c r="F4" s="42"/>
      <c r="G4" s="42"/>
      <c r="H4" s="43"/>
      <c r="I4" s="3"/>
      <c r="J4" s="3"/>
      <c r="K4" s="59"/>
      <c r="L4" s="3"/>
      <c r="M4" s="3"/>
    </row>
    <row r="5" spans="1:15" ht="15" customHeight="1">
      <c r="A5" s="122" t="s">
        <v>101</v>
      </c>
      <c r="B5" s="102" t="s">
        <v>88</v>
      </c>
      <c r="C5" s="102" t="s">
        <v>396</v>
      </c>
      <c r="D5" s="102" t="s">
        <v>391</v>
      </c>
      <c r="E5" s="102" t="s">
        <v>112</v>
      </c>
      <c r="F5" s="102" t="s">
        <v>400</v>
      </c>
      <c r="G5" s="102" t="s">
        <v>401</v>
      </c>
      <c r="H5" s="115" t="s">
        <v>392</v>
      </c>
      <c r="I5" s="116" t="s">
        <v>393</v>
      </c>
      <c r="J5" s="116" t="s">
        <v>398</v>
      </c>
      <c r="K5" s="119" t="s">
        <v>394</v>
      </c>
      <c r="L5" s="102" t="s">
        <v>82</v>
      </c>
      <c r="M5" s="115" t="s">
        <v>395</v>
      </c>
      <c r="N5" s="115"/>
      <c r="O5" s="115"/>
    </row>
    <row r="6" spans="1:15">
      <c r="A6" s="123"/>
      <c r="B6" s="103"/>
      <c r="C6" s="103"/>
      <c r="D6" s="103"/>
      <c r="E6" s="103"/>
      <c r="F6" s="103"/>
      <c r="G6" s="103"/>
      <c r="H6" s="115"/>
      <c r="I6" s="117"/>
      <c r="J6" s="117"/>
      <c r="K6" s="120"/>
      <c r="L6" s="103"/>
      <c r="M6" s="115" t="s">
        <v>1</v>
      </c>
      <c r="N6" s="115" t="s">
        <v>0</v>
      </c>
      <c r="O6" s="115" t="s">
        <v>95</v>
      </c>
    </row>
    <row r="7" spans="1:15" ht="46.5" customHeight="1">
      <c r="A7" s="124"/>
      <c r="B7" s="104"/>
      <c r="C7" s="104"/>
      <c r="D7" s="104"/>
      <c r="E7" s="104"/>
      <c r="F7" s="104"/>
      <c r="G7" s="104"/>
      <c r="H7" s="115"/>
      <c r="I7" s="118"/>
      <c r="J7" s="118"/>
      <c r="K7" s="121"/>
      <c r="L7" s="104"/>
      <c r="M7" s="115"/>
      <c r="N7" s="115"/>
      <c r="O7" s="115"/>
    </row>
    <row r="8" spans="1:15" ht="24" customHeight="1">
      <c r="A8" s="81">
        <v>1</v>
      </c>
      <c r="B8" s="82"/>
      <c r="C8" s="82">
        <v>2</v>
      </c>
      <c r="D8" s="82">
        <v>3</v>
      </c>
      <c r="E8" s="81">
        <v>3.5</v>
      </c>
      <c r="F8" s="82">
        <v>4</v>
      </c>
      <c r="G8" s="82">
        <v>5</v>
      </c>
      <c r="H8" s="82">
        <v>6</v>
      </c>
      <c r="I8" s="82">
        <v>7</v>
      </c>
      <c r="J8" s="81">
        <v>8</v>
      </c>
      <c r="K8" s="82">
        <v>9</v>
      </c>
      <c r="L8" s="82">
        <v>10</v>
      </c>
      <c r="M8" s="82">
        <v>11</v>
      </c>
      <c r="N8" s="81">
        <v>12</v>
      </c>
      <c r="O8" s="82">
        <v>13</v>
      </c>
    </row>
    <row r="9" spans="1:15" ht="24" customHeight="1">
      <c r="A9" s="107" t="s">
        <v>411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0" spans="1:15" ht="60">
      <c r="A10" s="48">
        <v>1</v>
      </c>
      <c r="B10" s="4" t="s">
        <v>102</v>
      </c>
      <c r="C10" s="1" t="s">
        <v>404</v>
      </c>
      <c r="D10" s="4" t="s">
        <v>3</v>
      </c>
      <c r="E10" s="4"/>
      <c r="F10" s="4"/>
      <c r="G10" s="4"/>
      <c r="H10" s="48">
        <f t="shared" ref="H10:H24" si="0">M10+N10+O10</f>
        <v>42</v>
      </c>
      <c r="I10" s="5"/>
      <c r="J10" s="5"/>
      <c r="K10" s="60"/>
      <c r="L10" s="5"/>
      <c r="M10" s="4">
        <v>42</v>
      </c>
      <c r="N10" s="4"/>
      <c r="O10" s="4"/>
    </row>
    <row r="11" spans="1:15" ht="48.75" customHeight="1">
      <c r="A11" s="48">
        <v>2</v>
      </c>
      <c r="B11" s="4" t="s">
        <v>102</v>
      </c>
      <c r="C11" s="6" t="s">
        <v>409</v>
      </c>
      <c r="D11" s="4" t="s">
        <v>3</v>
      </c>
      <c r="E11" s="4" t="s">
        <v>245</v>
      </c>
      <c r="F11" s="4"/>
      <c r="G11" s="4"/>
      <c r="H11" s="48">
        <f t="shared" si="0"/>
        <v>60</v>
      </c>
      <c r="I11" s="5"/>
      <c r="J11" s="5"/>
      <c r="K11" s="60"/>
      <c r="L11" s="5"/>
      <c r="M11" s="4"/>
      <c r="N11" s="4">
        <v>60</v>
      </c>
      <c r="O11" s="4"/>
    </row>
    <row r="12" spans="1:15" ht="45">
      <c r="A12" s="48">
        <v>3</v>
      </c>
      <c r="B12" s="4" t="s">
        <v>102</v>
      </c>
      <c r="C12" s="6" t="s">
        <v>408</v>
      </c>
      <c r="D12" s="4" t="s">
        <v>3</v>
      </c>
      <c r="E12" s="4"/>
      <c r="F12" s="4"/>
      <c r="G12" s="4"/>
      <c r="H12" s="48">
        <f t="shared" si="0"/>
        <v>120</v>
      </c>
      <c r="I12" s="5"/>
      <c r="J12" s="5"/>
      <c r="K12" s="60"/>
      <c r="L12" s="5"/>
      <c r="M12" s="4"/>
      <c r="N12" s="4">
        <v>120</v>
      </c>
      <c r="O12" s="4"/>
    </row>
    <row r="13" spans="1:15" ht="30">
      <c r="A13" s="48">
        <v>4</v>
      </c>
      <c r="B13" s="4" t="s">
        <v>102</v>
      </c>
      <c r="C13" s="1" t="s">
        <v>304</v>
      </c>
      <c r="D13" s="4" t="s">
        <v>4</v>
      </c>
      <c r="E13" s="4"/>
      <c r="F13" s="4"/>
      <c r="G13" s="4"/>
      <c r="H13" s="48">
        <f t="shared" si="0"/>
        <v>11</v>
      </c>
      <c r="I13" s="5"/>
      <c r="J13" s="5"/>
      <c r="K13" s="60"/>
      <c r="L13" s="5"/>
      <c r="M13" s="4">
        <v>10</v>
      </c>
      <c r="N13" s="4">
        <v>1</v>
      </c>
      <c r="O13" s="4"/>
    </row>
    <row r="14" spans="1:15" ht="30">
      <c r="A14" s="48">
        <v>5</v>
      </c>
      <c r="B14" s="4" t="s">
        <v>102</v>
      </c>
      <c r="C14" s="1" t="s">
        <v>303</v>
      </c>
      <c r="D14" s="4" t="s">
        <v>4</v>
      </c>
      <c r="E14" s="4" t="s">
        <v>272</v>
      </c>
      <c r="F14" s="4"/>
      <c r="G14" s="4"/>
      <c r="H14" s="48">
        <f t="shared" si="0"/>
        <v>16</v>
      </c>
      <c r="I14" s="5"/>
      <c r="J14" s="5"/>
      <c r="K14" s="60"/>
      <c r="L14" s="5"/>
      <c r="M14" s="4">
        <v>15</v>
      </c>
      <c r="N14" s="4">
        <v>1</v>
      </c>
      <c r="O14" s="4"/>
    </row>
    <row r="15" spans="1:15" ht="105">
      <c r="A15" s="48">
        <v>6</v>
      </c>
      <c r="B15" s="4" t="s">
        <v>102</v>
      </c>
      <c r="C15" s="1" t="s">
        <v>103</v>
      </c>
      <c r="D15" s="4" t="s">
        <v>4</v>
      </c>
      <c r="E15" s="4" t="s">
        <v>176</v>
      </c>
      <c r="F15" s="4"/>
      <c r="G15" s="4"/>
      <c r="H15" s="48">
        <f t="shared" si="0"/>
        <v>30</v>
      </c>
      <c r="I15" s="5"/>
      <c r="J15" s="5"/>
      <c r="K15" s="60"/>
      <c r="L15" s="5"/>
      <c r="M15" s="4"/>
      <c r="N15" s="4">
        <v>30</v>
      </c>
      <c r="O15" s="4"/>
    </row>
    <row r="16" spans="1:15" ht="60">
      <c r="A16" s="48">
        <v>7</v>
      </c>
      <c r="B16" s="4" t="s">
        <v>102</v>
      </c>
      <c r="C16" s="1" t="s">
        <v>405</v>
      </c>
      <c r="D16" s="4" t="s">
        <v>299</v>
      </c>
      <c r="E16" s="4" t="s">
        <v>177</v>
      </c>
      <c r="F16" s="4"/>
      <c r="G16" s="4"/>
      <c r="H16" s="48">
        <f t="shared" si="0"/>
        <v>18</v>
      </c>
      <c r="I16" s="5"/>
      <c r="J16" s="5"/>
      <c r="K16" s="60"/>
      <c r="L16" s="5"/>
      <c r="M16" s="4">
        <v>9</v>
      </c>
      <c r="N16" s="4">
        <v>4</v>
      </c>
      <c r="O16" s="4">
        <v>5</v>
      </c>
    </row>
    <row r="17" spans="1:15" ht="90">
      <c r="A17" s="48">
        <v>8</v>
      </c>
      <c r="B17" s="4" t="s">
        <v>102</v>
      </c>
      <c r="C17" s="6" t="s">
        <v>378</v>
      </c>
      <c r="D17" s="4" t="s">
        <v>113</v>
      </c>
      <c r="E17" s="4" t="s">
        <v>114</v>
      </c>
      <c r="F17" s="4"/>
      <c r="G17" s="4"/>
      <c r="H17" s="48">
        <f t="shared" si="0"/>
        <v>20</v>
      </c>
      <c r="I17" s="5"/>
      <c r="J17" s="5"/>
      <c r="K17" s="60"/>
      <c r="L17" s="5"/>
      <c r="M17" s="4"/>
      <c r="N17" s="4">
        <v>20</v>
      </c>
      <c r="O17" s="4"/>
    </row>
    <row r="18" spans="1:15" ht="45">
      <c r="A18" s="48">
        <v>9</v>
      </c>
      <c r="B18" s="4" t="s">
        <v>102</v>
      </c>
      <c r="C18" s="1" t="s">
        <v>371</v>
      </c>
      <c r="D18" s="4" t="s">
        <v>299</v>
      </c>
      <c r="E18" s="4" t="s">
        <v>270</v>
      </c>
      <c r="F18" s="4"/>
      <c r="G18" s="4"/>
      <c r="H18" s="48">
        <f t="shared" si="0"/>
        <v>40</v>
      </c>
      <c r="I18" s="5"/>
      <c r="J18" s="5"/>
      <c r="K18" s="60"/>
      <c r="L18" s="5"/>
      <c r="M18" s="4">
        <v>20</v>
      </c>
      <c r="N18" s="4">
        <v>20</v>
      </c>
      <c r="O18" s="4"/>
    </row>
    <row r="19" spans="1:15" ht="60">
      <c r="A19" s="48">
        <v>10</v>
      </c>
      <c r="B19" s="4" t="s">
        <v>102</v>
      </c>
      <c r="C19" s="1" t="s">
        <v>372</v>
      </c>
      <c r="D19" s="4" t="s">
        <v>299</v>
      </c>
      <c r="E19" s="4"/>
      <c r="F19" s="4"/>
      <c r="G19" s="4"/>
      <c r="H19" s="48">
        <f t="shared" si="0"/>
        <v>40</v>
      </c>
      <c r="I19" s="5"/>
      <c r="J19" s="5"/>
      <c r="K19" s="60"/>
      <c r="L19" s="5"/>
      <c r="M19" s="4">
        <v>30</v>
      </c>
      <c r="N19" s="4"/>
      <c r="O19" s="4">
        <v>10</v>
      </c>
    </row>
    <row r="20" spans="1:15" ht="105">
      <c r="A20" s="48">
        <v>11</v>
      </c>
      <c r="B20" s="4" t="s">
        <v>102</v>
      </c>
      <c r="C20" s="1" t="s">
        <v>368</v>
      </c>
      <c r="D20" s="4" t="s">
        <v>299</v>
      </c>
      <c r="E20" s="4"/>
      <c r="F20" s="4"/>
      <c r="G20" s="4"/>
      <c r="H20" s="48">
        <f t="shared" si="0"/>
        <v>43</v>
      </c>
      <c r="I20" s="5"/>
      <c r="J20" s="5"/>
      <c r="K20" s="60"/>
      <c r="L20" s="5"/>
      <c r="M20" s="4">
        <v>23</v>
      </c>
      <c r="N20" s="4"/>
      <c r="O20" s="4">
        <v>20</v>
      </c>
    </row>
    <row r="21" spans="1:15" ht="105">
      <c r="A21" s="48">
        <v>12</v>
      </c>
      <c r="B21" s="4" t="s">
        <v>102</v>
      </c>
      <c r="C21" s="1" t="s">
        <v>373</v>
      </c>
      <c r="D21" s="4" t="s">
        <v>299</v>
      </c>
      <c r="E21" s="4" t="s">
        <v>271</v>
      </c>
      <c r="F21" s="4"/>
      <c r="G21" s="4"/>
      <c r="H21" s="48">
        <f t="shared" si="0"/>
        <v>54</v>
      </c>
      <c r="I21" s="5"/>
      <c r="J21" s="5"/>
      <c r="K21" s="60"/>
      <c r="L21" s="5"/>
      <c r="M21" s="4">
        <v>54</v>
      </c>
      <c r="N21" s="4"/>
      <c r="O21" s="4"/>
    </row>
    <row r="22" spans="1:15" ht="75">
      <c r="A22" s="48">
        <v>13</v>
      </c>
      <c r="B22" s="4" t="s">
        <v>102</v>
      </c>
      <c r="C22" s="1" t="s">
        <v>374</v>
      </c>
      <c r="D22" s="4" t="s">
        <v>299</v>
      </c>
      <c r="E22" s="4" t="s">
        <v>115</v>
      </c>
      <c r="F22" s="4"/>
      <c r="G22" s="4"/>
      <c r="H22" s="48">
        <f t="shared" si="0"/>
        <v>400</v>
      </c>
      <c r="I22" s="5"/>
      <c r="J22" s="5"/>
      <c r="K22" s="60"/>
      <c r="L22" s="5"/>
      <c r="M22" s="4">
        <v>300</v>
      </c>
      <c r="N22" s="4"/>
      <c r="O22" s="4">
        <v>100</v>
      </c>
    </row>
    <row r="23" spans="1:15" ht="135">
      <c r="A23" s="48">
        <v>14</v>
      </c>
      <c r="B23" s="4" t="s">
        <v>102</v>
      </c>
      <c r="C23" s="1" t="s">
        <v>375</v>
      </c>
      <c r="D23" s="4" t="s">
        <v>4</v>
      </c>
      <c r="E23" s="4"/>
      <c r="F23" s="4"/>
      <c r="G23" s="4"/>
      <c r="H23" s="48">
        <f t="shared" si="0"/>
        <v>4</v>
      </c>
      <c r="I23" s="5"/>
      <c r="J23" s="5"/>
      <c r="K23" s="60"/>
      <c r="L23" s="5"/>
      <c r="M23" s="4"/>
      <c r="N23" s="4">
        <v>4</v>
      </c>
      <c r="O23" s="4"/>
    </row>
    <row r="24" spans="1:15" ht="60">
      <c r="A24" s="48">
        <v>15</v>
      </c>
      <c r="B24" s="4" t="s">
        <v>102</v>
      </c>
      <c r="C24" s="1" t="s">
        <v>367</v>
      </c>
      <c r="D24" s="4" t="s">
        <v>4</v>
      </c>
      <c r="E24" s="4"/>
      <c r="F24" s="4"/>
      <c r="G24" s="4"/>
      <c r="H24" s="48">
        <f t="shared" si="0"/>
        <v>1</v>
      </c>
      <c r="I24" s="5"/>
      <c r="J24" s="5"/>
      <c r="K24" s="60"/>
      <c r="L24" s="5"/>
      <c r="M24" s="4"/>
      <c r="N24" s="4">
        <v>1</v>
      </c>
      <c r="O24" s="4"/>
    </row>
    <row r="25" spans="1:15" ht="18.75">
      <c r="A25" s="125" t="s">
        <v>97</v>
      </c>
      <c r="B25" s="126"/>
      <c r="C25" s="126"/>
      <c r="D25" s="126"/>
      <c r="E25" s="126"/>
      <c r="F25" s="126"/>
      <c r="G25" s="126"/>
      <c r="H25" s="126"/>
      <c r="I25" s="127"/>
      <c r="J25" s="41"/>
      <c r="K25" s="61" t="s">
        <v>397</v>
      </c>
      <c r="L25" s="41"/>
      <c r="M25" s="61" t="s">
        <v>397</v>
      </c>
      <c r="N25" s="61" t="s">
        <v>397</v>
      </c>
      <c r="O25" s="61" t="s">
        <v>397</v>
      </c>
    </row>
    <row r="26" spans="1:15" ht="18.75">
      <c r="A26" s="100" t="s">
        <v>390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56"/>
      <c r="M26" s="56"/>
      <c r="N26" s="56"/>
      <c r="O26" s="78"/>
    </row>
    <row r="27" spans="1:15" ht="18.75">
      <c r="A27" s="101" t="s">
        <v>402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78"/>
    </row>
    <row r="28" spans="1:15" ht="17.25">
      <c r="A28" s="73" t="s">
        <v>403</v>
      </c>
      <c r="B28" s="56"/>
      <c r="C28" s="56"/>
      <c r="D28" s="58"/>
      <c r="E28" s="56"/>
      <c r="F28" s="56"/>
      <c r="G28" s="56"/>
      <c r="H28" s="56"/>
      <c r="I28" s="57"/>
      <c r="J28" s="62"/>
      <c r="K28" s="56"/>
      <c r="L28" s="56"/>
      <c r="M28" s="56"/>
      <c r="N28" s="58"/>
      <c r="O28" s="55"/>
    </row>
    <row r="29" spans="1:15" ht="15.75">
      <c r="A29" s="69"/>
      <c r="B29" s="69"/>
      <c r="C29" s="69"/>
      <c r="D29" s="69"/>
      <c r="E29" s="69"/>
      <c r="F29" s="69"/>
      <c r="G29" s="69"/>
      <c r="H29" s="69"/>
      <c r="I29" s="69"/>
      <c r="J29" s="70"/>
      <c r="K29" s="70"/>
      <c r="L29" s="71"/>
      <c r="M29" s="70"/>
      <c r="N29" s="72"/>
    </row>
    <row r="30" spans="1:15" ht="18.75">
      <c r="A30" s="34"/>
      <c r="B30" s="50"/>
      <c r="C30" s="51"/>
      <c r="D30" s="51"/>
      <c r="E30" s="51"/>
      <c r="F30" s="51"/>
      <c r="G30" s="51"/>
      <c r="H30" s="52"/>
      <c r="I30" s="53"/>
      <c r="J30" s="53"/>
      <c r="K30" s="63"/>
      <c r="L30" s="53"/>
      <c r="M30" s="50"/>
    </row>
    <row r="31" spans="1:15">
      <c r="A31" s="49"/>
      <c r="B31" s="31"/>
      <c r="C31" s="32"/>
      <c r="D31" s="32"/>
      <c r="E31" s="32"/>
      <c r="F31" s="32"/>
      <c r="G31" s="32"/>
      <c r="H31" s="49"/>
      <c r="I31" s="33"/>
      <c r="J31" s="33"/>
      <c r="K31" s="64"/>
      <c r="L31" s="33"/>
      <c r="M31" s="31"/>
    </row>
    <row r="32" spans="1:15">
      <c r="A32" s="49"/>
      <c r="B32" s="31"/>
      <c r="C32" s="32"/>
      <c r="D32" s="32"/>
      <c r="E32" s="32"/>
      <c r="F32" s="32"/>
      <c r="G32" s="32"/>
      <c r="H32" s="49"/>
      <c r="I32" s="33"/>
      <c r="J32" s="33"/>
      <c r="K32" s="64"/>
      <c r="L32" s="33"/>
      <c r="M32" s="31"/>
    </row>
    <row r="33" spans="1:15">
      <c r="A33" s="49"/>
      <c r="B33" s="31"/>
      <c r="C33" s="32"/>
      <c r="D33" s="32"/>
      <c r="E33" s="32"/>
      <c r="F33" s="32"/>
      <c r="G33" s="32"/>
      <c r="H33" s="49"/>
      <c r="I33" s="33"/>
      <c r="J33" s="33"/>
      <c r="K33" s="64"/>
      <c r="L33" s="33"/>
      <c r="M33" s="31"/>
    </row>
    <row r="34" spans="1:15" ht="15" customHeight="1">
      <c r="A34" s="122" t="s">
        <v>101</v>
      </c>
      <c r="B34" s="102" t="s">
        <v>88</v>
      </c>
      <c r="C34" s="102" t="s">
        <v>396</v>
      </c>
      <c r="D34" s="102" t="s">
        <v>391</v>
      </c>
      <c r="E34" s="102" t="s">
        <v>112</v>
      </c>
      <c r="F34" s="102" t="s">
        <v>400</v>
      </c>
      <c r="G34" s="102" t="s">
        <v>401</v>
      </c>
      <c r="H34" s="115" t="s">
        <v>392</v>
      </c>
      <c r="I34" s="116" t="s">
        <v>393</v>
      </c>
      <c r="J34" s="116" t="s">
        <v>398</v>
      </c>
      <c r="K34" s="119" t="s">
        <v>394</v>
      </c>
      <c r="L34" s="102" t="s">
        <v>82</v>
      </c>
      <c r="M34" s="112" t="s">
        <v>399</v>
      </c>
      <c r="N34" s="113"/>
      <c r="O34" s="114"/>
    </row>
    <row r="35" spans="1:15">
      <c r="A35" s="123"/>
      <c r="B35" s="103"/>
      <c r="C35" s="103"/>
      <c r="D35" s="103"/>
      <c r="E35" s="103"/>
      <c r="F35" s="103"/>
      <c r="G35" s="103"/>
      <c r="H35" s="115"/>
      <c r="I35" s="117"/>
      <c r="J35" s="117"/>
      <c r="K35" s="120"/>
      <c r="L35" s="103"/>
      <c r="M35" s="102" t="s">
        <v>1</v>
      </c>
      <c r="N35" s="102" t="s">
        <v>0</v>
      </c>
      <c r="O35" s="102" t="s">
        <v>95</v>
      </c>
    </row>
    <row r="36" spans="1:15" ht="41.25" customHeight="1">
      <c r="A36" s="124"/>
      <c r="B36" s="104"/>
      <c r="C36" s="104"/>
      <c r="D36" s="104"/>
      <c r="E36" s="104"/>
      <c r="F36" s="104"/>
      <c r="G36" s="104"/>
      <c r="H36" s="115"/>
      <c r="I36" s="118"/>
      <c r="J36" s="118"/>
      <c r="K36" s="121"/>
      <c r="L36" s="104"/>
      <c r="M36" s="104"/>
      <c r="N36" s="104"/>
      <c r="O36" s="104"/>
    </row>
    <row r="37" spans="1:15" ht="41.25" customHeight="1">
      <c r="A37" s="81">
        <v>1</v>
      </c>
      <c r="B37" s="82"/>
      <c r="C37" s="82">
        <v>2</v>
      </c>
      <c r="D37" s="82">
        <v>3</v>
      </c>
      <c r="E37" s="82"/>
      <c r="F37" s="82">
        <v>4</v>
      </c>
      <c r="G37" s="82">
        <v>5</v>
      </c>
      <c r="H37" s="83">
        <v>6</v>
      </c>
      <c r="I37" s="82">
        <v>7</v>
      </c>
      <c r="J37" s="82">
        <v>8</v>
      </c>
      <c r="K37" s="82">
        <v>9</v>
      </c>
      <c r="L37" s="82">
        <v>10</v>
      </c>
      <c r="M37" s="82">
        <v>11</v>
      </c>
      <c r="N37" s="82">
        <v>12</v>
      </c>
      <c r="O37" s="82">
        <v>13</v>
      </c>
    </row>
    <row r="38" spans="1:15" ht="41.25" customHeight="1">
      <c r="A38" s="105" t="s">
        <v>412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6"/>
    </row>
    <row r="39" spans="1:15" ht="75">
      <c r="A39" s="47">
        <v>1</v>
      </c>
      <c r="B39" s="29" t="s">
        <v>104</v>
      </c>
      <c r="C39" s="46" t="s">
        <v>377</v>
      </c>
      <c r="D39" s="29" t="s">
        <v>4</v>
      </c>
      <c r="E39" s="29" t="s">
        <v>305</v>
      </c>
      <c r="F39" s="74"/>
      <c r="G39" s="74" t="s">
        <v>397</v>
      </c>
      <c r="H39" s="47">
        <f t="shared" ref="H39:H45" si="1">M39+N39+O39</f>
        <v>5</v>
      </c>
      <c r="I39" s="36"/>
      <c r="J39" s="36"/>
      <c r="K39" s="65"/>
      <c r="L39" s="36"/>
      <c r="M39" s="4">
        <v>5</v>
      </c>
      <c r="N39" s="4"/>
      <c r="O39" s="4"/>
    </row>
    <row r="40" spans="1:15" ht="60">
      <c r="A40" s="47">
        <v>2</v>
      </c>
      <c r="B40" s="29" t="s">
        <v>312</v>
      </c>
      <c r="C40" s="35" t="s">
        <v>382</v>
      </c>
      <c r="D40" s="47" t="s">
        <v>4</v>
      </c>
      <c r="E40" s="47"/>
      <c r="F40" s="75"/>
      <c r="G40" s="75" t="s">
        <v>397</v>
      </c>
      <c r="H40" s="47">
        <f t="shared" si="1"/>
        <v>300</v>
      </c>
      <c r="I40" s="40"/>
      <c r="J40" s="36"/>
      <c r="K40" s="65"/>
      <c r="L40" s="36"/>
      <c r="M40" s="48">
        <v>200</v>
      </c>
      <c r="N40" s="48"/>
      <c r="O40" s="48">
        <v>100</v>
      </c>
    </row>
    <row r="41" spans="1:15" ht="75">
      <c r="A41" s="47">
        <v>3</v>
      </c>
      <c r="B41" s="29" t="s">
        <v>312</v>
      </c>
      <c r="C41" s="35" t="s">
        <v>383</v>
      </c>
      <c r="D41" s="47" t="s">
        <v>4</v>
      </c>
      <c r="E41" s="47" t="s">
        <v>313</v>
      </c>
      <c r="F41" s="75"/>
      <c r="G41" s="75" t="s">
        <v>397</v>
      </c>
      <c r="H41" s="47">
        <f t="shared" si="1"/>
        <v>300</v>
      </c>
      <c r="I41" s="40"/>
      <c r="J41" s="36"/>
      <c r="K41" s="65"/>
      <c r="L41" s="36"/>
      <c r="M41" s="48">
        <v>200</v>
      </c>
      <c r="N41" s="48"/>
      <c r="O41" s="48">
        <v>100</v>
      </c>
    </row>
    <row r="42" spans="1:15" ht="60">
      <c r="A42" s="48">
        <v>4</v>
      </c>
      <c r="B42" s="4" t="s">
        <v>312</v>
      </c>
      <c r="C42" s="1" t="s">
        <v>384</v>
      </c>
      <c r="D42" s="48" t="s">
        <v>4</v>
      </c>
      <c r="E42" s="48" t="s">
        <v>314</v>
      </c>
      <c r="F42" s="76"/>
      <c r="G42" s="76" t="s">
        <v>397</v>
      </c>
      <c r="H42" s="48">
        <f t="shared" si="1"/>
        <v>300</v>
      </c>
      <c r="I42" s="54"/>
      <c r="J42" s="36"/>
      <c r="K42" s="65"/>
      <c r="L42" s="36"/>
      <c r="M42" s="48">
        <v>200</v>
      </c>
      <c r="N42" s="48"/>
      <c r="O42" s="48">
        <v>100</v>
      </c>
    </row>
    <row r="43" spans="1:15" ht="75">
      <c r="A43" s="47">
        <v>5</v>
      </c>
      <c r="B43" s="29" t="s">
        <v>307</v>
      </c>
      <c r="C43" s="35" t="s">
        <v>410</v>
      </c>
      <c r="D43" s="29" t="s">
        <v>310</v>
      </c>
      <c r="E43" s="29" t="s">
        <v>311</v>
      </c>
      <c r="F43" s="74"/>
      <c r="G43" s="74" t="s">
        <v>397</v>
      </c>
      <c r="H43" s="47">
        <f t="shared" si="1"/>
        <v>20</v>
      </c>
      <c r="I43" s="36"/>
      <c r="J43" s="36"/>
      <c r="K43" s="65"/>
      <c r="L43" s="36"/>
      <c r="M43" s="4">
        <v>10</v>
      </c>
      <c r="N43" s="4"/>
      <c r="O43" s="4">
        <v>10</v>
      </c>
    </row>
    <row r="44" spans="1:15" ht="45">
      <c r="A44" s="48">
        <v>6</v>
      </c>
      <c r="B44" s="4" t="s">
        <v>307</v>
      </c>
      <c r="C44" s="1" t="s">
        <v>369</v>
      </c>
      <c r="D44" s="4" t="s">
        <v>5</v>
      </c>
      <c r="E44" s="4" t="s">
        <v>309</v>
      </c>
      <c r="F44" s="77"/>
      <c r="G44" s="77" t="s">
        <v>397</v>
      </c>
      <c r="H44" s="48">
        <v>1</v>
      </c>
      <c r="I44" s="5"/>
      <c r="J44" s="36"/>
      <c r="K44" s="65"/>
      <c r="L44" s="36"/>
      <c r="M44" s="4">
        <v>1</v>
      </c>
      <c r="N44" s="4"/>
      <c r="O44" s="4"/>
    </row>
    <row r="45" spans="1:15" ht="75">
      <c r="A45" s="47">
        <v>7</v>
      </c>
      <c r="B45" s="29" t="s">
        <v>307</v>
      </c>
      <c r="C45" s="46" t="s">
        <v>379</v>
      </c>
      <c r="D45" s="29" t="s">
        <v>310</v>
      </c>
      <c r="E45" s="47" t="s">
        <v>315</v>
      </c>
      <c r="F45" s="75"/>
      <c r="G45" s="75" t="s">
        <v>397</v>
      </c>
      <c r="H45" s="47">
        <f t="shared" si="1"/>
        <v>4</v>
      </c>
      <c r="I45" s="40"/>
      <c r="J45" s="36"/>
      <c r="K45" s="65"/>
      <c r="L45" s="36"/>
      <c r="M45" s="48">
        <v>4</v>
      </c>
      <c r="N45" s="48"/>
      <c r="O45" s="48"/>
    </row>
    <row r="46" spans="1:15" ht="60">
      <c r="A46" s="47"/>
      <c r="B46" s="29" t="s">
        <v>307</v>
      </c>
      <c r="C46" s="46" t="s">
        <v>388</v>
      </c>
      <c r="D46" s="29" t="s">
        <v>5</v>
      </c>
      <c r="E46" s="47" t="s">
        <v>308</v>
      </c>
      <c r="F46" s="75"/>
      <c r="G46" s="75" t="s">
        <v>397</v>
      </c>
      <c r="H46" s="47">
        <v>30</v>
      </c>
      <c r="I46" s="40"/>
      <c r="J46" s="36"/>
      <c r="K46" s="65"/>
      <c r="L46" s="36"/>
      <c r="M46" s="48">
        <v>30</v>
      </c>
      <c r="N46" s="48"/>
      <c r="O46" s="48"/>
    </row>
    <row r="47" spans="1:15" ht="60">
      <c r="A47" s="47">
        <v>8</v>
      </c>
      <c r="B47" s="29" t="s">
        <v>104</v>
      </c>
      <c r="C47" s="35" t="s">
        <v>106</v>
      </c>
      <c r="D47" s="29" t="s">
        <v>4</v>
      </c>
      <c r="E47" s="29" t="s">
        <v>181</v>
      </c>
      <c r="F47" s="74"/>
      <c r="G47" s="74" t="s">
        <v>397</v>
      </c>
      <c r="H47" s="47">
        <f t="shared" ref="H47:H58" si="2">M47+N47+O47</f>
        <v>50</v>
      </c>
      <c r="I47" s="36"/>
      <c r="J47" s="36"/>
      <c r="K47" s="65"/>
      <c r="L47" s="36"/>
      <c r="M47" s="4">
        <v>35</v>
      </c>
      <c r="N47" s="4">
        <v>10</v>
      </c>
      <c r="O47" s="4">
        <v>5</v>
      </c>
    </row>
    <row r="48" spans="1:15" ht="45">
      <c r="A48" s="47">
        <v>9</v>
      </c>
      <c r="B48" s="29" t="s">
        <v>104</v>
      </c>
      <c r="C48" s="35" t="s">
        <v>376</v>
      </c>
      <c r="D48" s="29" t="s">
        <v>4</v>
      </c>
      <c r="E48" s="29" t="s">
        <v>179</v>
      </c>
      <c r="F48" s="74"/>
      <c r="G48" s="74" t="s">
        <v>397</v>
      </c>
      <c r="H48" s="47">
        <f t="shared" si="2"/>
        <v>20</v>
      </c>
      <c r="I48" s="36"/>
      <c r="J48" s="36"/>
      <c r="K48" s="65"/>
      <c r="L48" s="36"/>
      <c r="M48" s="4">
        <v>10</v>
      </c>
      <c r="N48" s="4">
        <v>10</v>
      </c>
      <c r="O48" s="4"/>
    </row>
    <row r="49" spans="1:15" ht="165">
      <c r="A49" s="47">
        <v>10</v>
      </c>
      <c r="B49" s="29" t="s">
        <v>104</v>
      </c>
      <c r="C49" s="35" t="s">
        <v>407</v>
      </c>
      <c r="D49" s="29" t="s">
        <v>4</v>
      </c>
      <c r="E49" s="29" t="s">
        <v>180</v>
      </c>
      <c r="F49" s="74"/>
      <c r="G49" s="74"/>
      <c r="H49" s="47">
        <f t="shared" si="2"/>
        <v>125</v>
      </c>
      <c r="I49" s="36"/>
      <c r="J49" s="36"/>
      <c r="K49" s="65"/>
      <c r="L49" s="36"/>
      <c r="M49" s="4">
        <v>5</v>
      </c>
      <c r="N49" s="4">
        <v>60</v>
      </c>
      <c r="O49" s="4">
        <v>60</v>
      </c>
    </row>
    <row r="50" spans="1:15" ht="60">
      <c r="A50" s="47">
        <v>11</v>
      </c>
      <c r="B50" s="29" t="s">
        <v>104</v>
      </c>
      <c r="C50" s="35" t="s">
        <v>105</v>
      </c>
      <c r="D50" s="29" t="s">
        <v>4</v>
      </c>
      <c r="E50" s="29" t="s">
        <v>178</v>
      </c>
      <c r="F50" s="74"/>
      <c r="G50" s="74" t="s">
        <v>397</v>
      </c>
      <c r="H50" s="47">
        <f t="shared" si="2"/>
        <v>19</v>
      </c>
      <c r="I50" s="36"/>
      <c r="J50" s="36"/>
      <c r="K50" s="65"/>
      <c r="L50" s="36"/>
      <c r="M50" s="4">
        <v>14</v>
      </c>
      <c r="N50" s="4">
        <v>5</v>
      </c>
      <c r="O50" s="4"/>
    </row>
    <row r="51" spans="1:15" ht="165">
      <c r="A51" s="47">
        <v>12</v>
      </c>
      <c r="B51" s="29" t="s">
        <v>104</v>
      </c>
      <c r="C51" s="35" t="s">
        <v>406</v>
      </c>
      <c r="D51" s="29" t="s">
        <v>4</v>
      </c>
      <c r="E51" s="29" t="s">
        <v>273</v>
      </c>
      <c r="F51" s="74"/>
      <c r="G51" s="74" t="s">
        <v>397</v>
      </c>
      <c r="H51" s="47">
        <f t="shared" si="2"/>
        <v>60</v>
      </c>
      <c r="I51" s="36"/>
      <c r="J51" s="36"/>
      <c r="K51" s="65"/>
      <c r="L51" s="36"/>
      <c r="M51" s="4">
        <v>50</v>
      </c>
      <c r="N51" s="4">
        <v>10</v>
      </c>
      <c r="O51" s="4"/>
    </row>
    <row r="52" spans="1:15" ht="30">
      <c r="A52" s="47">
        <v>13</v>
      </c>
      <c r="B52" s="4" t="s">
        <v>104</v>
      </c>
      <c r="C52" s="1" t="s">
        <v>385</v>
      </c>
      <c r="D52" s="4" t="s">
        <v>4</v>
      </c>
      <c r="E52" s="4"/>
      <c r="F52" s="77"/>
      <c r="G52" s="77"/>
      <c r="H52" s="48">
        <f t="shared" si="2"/>
        <v>2</v>
      </c>
      <c r="I52" s="5"/>
      <c r="J52" s="36"/>
      <c r="K52" s="65"/>
      <c r="L52" s="36"/>
      <c r="M52" s="4">
        <v>2</v>
      </c>
      <c r="N52" s="4"/>
      <c r="O52" s="4"/>
    </row>
    <row r="53" spans="1:15" ht="30">
      <c r="A53" s="47">
        <v>14</v>
      </c>
      <c r="B53" s="4" t="s">
        <v>104</v>
      </c>
      <c r="C53" s="1" t="s">
        <v>386</v>
      </c>
      <c r="D53" s="4" t="s">
        <v>4</v>
      </c>
      <c r="E53" s="4"/>
      <c r="F53" s="77"/>
      <c r="G53" s="77"/>
      <c r="H53" s="48">
        <f t="shared" si="2"/>
        <v>2</v>
      </c>
      <c r="I53" s="5"/>
      <c r="J53" s="36"/>
      <c r="K53" s="65"/>
      <c r="L53" s="36"/>
      <c r="M53" s="4">
        <v>2</v>
      </c>
      <c r="N53" s="4"/>
      <c r="O53" s="4"/>
    </row>
    <row r="54" spans="1:15" ht="75">
      <c r="A54" s="47">
        <v>15</v>
      </c>
      <c r="B54" s="29" t="s">
        <v>104</v>
      </c>
      <c r="C54" s="46" t="s">
        <v>380</v>
      </c>
      <c r="D54" s="29" t="s">
        <v>4</v>
      </c>
      <c r="E54" s="29" t="s">
        <v>274</v>
      </c>
      <c r="F54" s="74"/>
      <c r="G54" s="74" t="s">
        <v>397</v>
      </c>
      <c r="H54" s="47">
        <f t="shared" si="2"/>
        <v>2</v>
      </c>
      <c r="I54" s="36"/>
      <c r="J54" s="36"/>
      <c r="K54" s="65"/>
      <c r="L54" s="36"/>
      <c r="M54" s="4">
        <v>2</v>
      </c>
      <c r="N54" s="4"/>
      <c r="O54" s="4"/>
    </row>
    <row r="55" spans="1:15" ht="75">
      <c r="A55" s="47">
        <v>16</v>
      </c>
      <c r="B55" s="29" t="s">
        <v>104</v>
      </c>
      <c r="C55" s="46" t="s">
        <v>381</v>
      </c>
      <c r="D55" s="29" t="s">
        <v>4</v>
      </c>
      <c r="E55" s="29" t="s">
        <v>306</v>
      </c>
      <c r="F55" s="74"/>
      <c r="G55" s="74" t="s">
        <v>397</v>
      </c>
      <c r="H55" s="47">
        <f t="shared" si="2"/>
        <v>2</v>
      </c>
      <c r="I55" s="36"/>
      <c r="J55" s="36"/>
      <c r="K55" s="65"/>
      <c r="L55" s="36"/>
      <c r="M55" s="4">
        <v>2</v>
      </c>
      <c r="N55" s="4"/>
      <c r="O55" s="4"/>
    </row>
    <row r="56" spans="1:15" ht="60">
      <c r="A56" s="47">
        <v>17</v>
      </c>
      <c r="B56" s="29" t="s">
        <v>104</v>
      </c>
      <c r="C56" s="35" t="s">
        <v>370</v>
      </c>
      <c r="D56" s="29" t="s">
        <v>4</v>
      </c>
      <c r="E56" s="29" t="s">
        <v>274</v>
      </c>
      <c r="F56" s="74"/>
      <c r="G56" s="74" t="s">
        <v>397</v>
      </c>
      <c r="H56" s="47">
        <f t="shared" si="2"/>
        <v>106</v>
      </c>
      <c r="I56" s="36"/>
      <c r="J56" s="36"/>
      <c r="K56" s="65"/>
      <c r="L56" s="36"/>
      <c r="M56" s="4">
        <v>96</v>
      </c>
      <c r="N56" s="4">
        <v>10</v>
      </c>
      <c r="O56" s="4"/>
    </row>
    <row r="57" spans="1:15" ht="18.75">
      <c r="A57" s="47">
        <v>18</v>
      </c>
      <c r="B57" s="29" t="s">
        <v>389</v>
      </c>
      <c r="C57" s="1" t="s">
        <v>297</v>
      </c>
      <c r="D57" s="4" t="s">
        <v>4</v>
      </c>
      <c r="E57" s="4"/>
      <c r="F57" s="74" t="s">
        <v>397</v>
      </c>
      <c r="G57" s="74" t="s">
        <v>397</v>
      </c>
      <c r="H57" s="47">
        <f t="shared" si="2"/>
        <v>10</v>
      </c>
      <c r="I57" s="36"/>
      <c r="J57" s="36"/>
      <c r="K57" s="65"/>
      <c r="L57" s="36"/>
      <c r="M57" s="4"/>
      <c r="N57" s="4">
        <v>10</v>
      </c>
      <c r="O57" s="4"/>
    </row>
    <row r="58" spans="1:15" ht="18.75">
      <c r="A58" s="47">
        <v>19</v>
      </c>
      <c r="B58" s="29" t="s">
        <v>389</v>
      </c>
      <c r="C58" s="1" t="s">
        <v>298</v>
      </c>
      <c r="D58" s="4" t="s">
        <v>4</v>
      </c>
      <c r="E58" s="4"/>
      <c r="F58" s="74" t="s">
        <v>397</v>
      </c>
      <c r="G58" s="74" t="s">
        <v>397</v>
      </c>
      <c r="H58" s="47">
        <f t="shared" si="2"/>
        <v>10</v>
      </c>
      <c r="I58" s="36"/>
      <c r="J58" s="36"/>
      <c r="K58" s="65"/>
      <c r="L58" s="36"/>
      <c r="M58" s="4"/>
      <c r="N58" s="4">
        <v>10</v>
      </c>
      <c r="O58" s="4"/>
    </row>
    <row r="59" spans="1:15" ht="18.75">
      <c r="A59" s="109" t="s">
        <v>97</v>
      </c>
      <c r="B59" s="110"/>
      <c r="C59" s="110"/>
      <c r="D59" s="110"/>
      <c r="E59" s="110"/>
      <c r="F59" s="110"/>
      <c r="G59" s="110"/>
      <c r="H59" s="110"/>
      <c r="I59" s="111"/>
      <c r="J59" s="44"/>
      <c r="K59" s="66" t="s">
        <v>397</v>
      </c>
      <c r="L59" s="45"/>
      <c r="M59" s="61" t="s">
        <v>397</v>
      </c>
      <c r="N59" s="61" t="s">
        <v>397</v>
      </c>
      <c r="O59" s="61" t="s">
        <v>397</v>
      </c>
    </row>
    <row r="60" spans="1:15">
      <c r="M60" s="79"/>
      <c r="N60" s="79"/>
      <c r="O60" s="79"/>
    </row>
    <row r="61" spans="1:15">
      <c r="A61" s="100" t="s">
        <v>390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56"/>
      <c r="M61" s="80"/>
      <c r="N61" s="80"/>
      <c r="O61" s="79"/>
    </row>
    <row r="62" spans="1:15">
      <c r="A62" s="101" t="s">
        <v>402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5">
      <c r="A63" s="73" t="s">
        <v>403</v>
      </c>
      <c r="B63" s="56"/>
      <c r="C63" s="56"/>
      <c r="D63" s="58"/>
      <c r="E63" s="56"/>
      <c r="F63" s="56"/>
      <c r="G63" s="56"/>
      <c r="H63" s="56"/>
      <c r="I63" s="57"/>
      <c r="J63" s="62"/>
      <c r="K63" s="56"/>
      <c r="L63" s="56"/>
      <c r="M63" s="56"/>
      <c r="N63" s="58"/>
    </row>
    <row r="64" spans="1:15" ht="15.75">
      <c r="A64" s="69"/>
      <c r="B64" s="69"/>
      <c r="C64" s="69"/>
      <c r="D64" s="69"/>
      <c r="E64" s="69"/>
      <c r="F64" s="69"/>
      <c r="G64" s="69"/>
      <c r="H64" s="69"/>
      <c r="I64" s="69"/>
      <c r="J64" s="70"/>
      <c r="K64" s="70"/>
      <c r="L64" s="71"/>
      <c r="M64" s="70"/>
      <c r="N64" s="72"/>
    </row>
  </sheetData>
  <protectedRanges>
    <protectedRange password="CFA1" sqref="J10:L24" name="Rozstęp4_4_5_10_1_1_3_3"/>
    <protectedRange password="CFA1" sqref="D10 O10 H10:I10 H11:H24" name="Rozstęp4_4_5_21_1_3_2"/>
    <protectedRange password="CFA1" sqref="I15:I22 O15:O24" name="Rozstęp4_4_5_11_1_1_3_3_3"/>
    <protectedRange password="CFA1" sqref="O14 I14 D14:G14" name="Rozstęp4_4_5_11_1_1_3_2_1_2"/>
    <protectedRange password="CFA1" sqref="I11" name="Rozstęp4_4_5_2_1_4_2_3_1_1"/>
    <protectedRange password="CFA1" sqref="I23:I24" name="Rozstęp4_4_5_11_1_1_3_3_1_1"/>
    <protectedRange password="CFA1" sqref="N10" name="Rozstęp4_4_5_21_1_3_1_1"/>
    <protectedRange password="CFA1" sqref="N18:N24" name="Rozstęp4_4_5_11_1_1_3_3_2_1"/>
    <protectedRange password="CFA1" sqref="N14" name="Rozstęp4_4_5_11_1_1_3_2_1_1_1"/>
    <protectedRange password="CFA1" sqref="M14" name="Rozstęp4_4_5_11_2_1_1_3_2_2_1_1"/>
    <protectedRange password="CFA1" sqref="J30:L33 J39:L58" name="Rozstęp4_4_5_10_1_1_3_2_1"/>
    <protectedRange password="CFA1" sqref="A30 H30:I33" name="Rozstęp4_4_5_11_1_1_3_1_1"/>
    <protectedRange password="CFA1" sqref="H39:H58" name="Rozstęp4_4_5_29_1_3_1"/>
    <protectedRange password="CFA1" sqref="I39 O39 D39:E39" name="Rozstęp4_4_5_30_1_3_2"/>
    <protectedRange password="CFA1" sqref="I41:I44" name="Rozstęp4_4_5_2_1_9_1_3_2"/>
    <protectedRange password="CFA1" sqref="I45:I49 I51:I53" name="Rozstęp4_4_5_2_1_9_1_3_1_2"/>
    <protectedRange password="CFA1" sqref="I50" name="Rozstęp4_4_5_2_1_9_1_3_1_1_1"/>
    <protectedRange password="CFA1" sqref="D54:E58" name="Rozstęp4_4_5_1_12_1_1"/>
    <protectedRange password="CFA1" sqref="O54:O58" name="Rozstęp4_4_5_2_1_37_2_2"/>
    <protectedRange password="CFA1" sqref="C54:C58" name="Rozstęp4_2_2_1_1_1_2_1_1"/>
    <protectedRange password="CFA1" sqref="I54:I56" name="Rozstęp4_4_5_2_1_37_1_1_2"/>
    <protectedRange password="CFA1" sqref="I57:I58" name="Rozstęp4_4_5_2_1_37_1_1_1_1"/>
    <protectedRange password="CFA1" sqref="N39" name="Rozstęp4_4_5_30_1_3_1_1"/>
    <protectedRange password="CFA1" sqref="N54:N58" name="Rozstęp4_4_5_2_1_37_2_1_1"/>
    <protectedRange password="CFA1" sqref="F39:G39" name="Rozstęp4_4_5_30_1_3_2_1"/>
    <protectedRange password="CFA1" sqref="F54:G58" name="Rozstęp4_4_5_1_12_1_1_1"/>
    <protectedRange password="CFA1" sqref="E26:I26" name="Rozstęp4_4_2_1_7_1_15_1_1"/>
    <protectedRange password="CFA1" sqref="B26" name="Rozstęp4_4_1_1_1_7_1_15_1_1"/>
    <protectedRange password="CFA1" sqref="C26:D26" name="Rozstęp4_1_1_1_7_1_15_1_1"/>
    <protectedRange password="CFA1" sqref="K26" name="Rozstęp4_1_4_1_1_1_7_1_15_1_1"/>
    <protectedRange password="CFA1" sqref="E61:I61" name="Rozstęp4_4_2_1_7_1_15_1_1_1"/>
    <protectedRange password="CFA1" sqref="B61" name="Rozstęp4_4_1_1_1_7_1_15_1_1_1"/>
    <protectedRange password="CFA1" sqref="C61:D61" name="Rozstęp4_1_1_1_7_1_15_1_1_1"/>
    <protectedRange password="CFA1" sqref="K61" name="Rozstęp4_1_4_1_1_1_7_1_15_1_1_1"/>
  </protectedRanges>
  <mergeCells count="41">
    <mergeCell ref="A3:M3"/>
    <mergeCell ref="A5:A7"/>
    <mergeCell ref="B5:B7"/>
    <mergeCell ref="C5:C7"/>
    <mergeCell ref="D5:D7"/>
    <mergeCell ref="E5:E7"/>
    <mergeCell ref="M5:O5"/>
    <mergeCell ref="H5:H7"/>
    <mergeCell ref="I5:I7"/>
    <mergeCell ref="J5:J7"/>
    <mergeCell ref="L5:L7"/>
    <mergeCell ref="M6:M7"/>
    <mergeCell ref="A34:A36"/>
    <mergeCell ref="N6:N7"/>
    <mergeCell ref="O6:O7"/>
    <mergeCell ref="B34:B36"/>
    <mergeCell ref="C34:C36"/>
    <mergeCell ref="D34:D36"/>
    <mergeCell ref="E34:E36"/>
    <mergeCell ref="K5:K7"/>
    <mergeCell ref="A25:I25"/>
    <mergeCell ref="M35:M36"/>
    <mergeCell ref="N35:N36"/>
    <mergeCell ref="O35:O36"/>
    <mergeCell ref="F5:F7"/>
    <mergeCell ref="A61:K61"/>
    <mergeCell ref="A62:N62"/>
    <mergeCell ref="G5:G7"/>
    <mergeCell ref="F34:F36"/>
    <mergeCell ref="G34:G36"/>
    <mergeCell ref="A38:O38"/>
    <mergeCell ref="A9:O9"/>
    <mergeCell ref="A26:K26"/>
    <mergeCell ref="A27:N27"/>
    <mergeCell ref="A59:I59"/>
    <mergeCell ref="M34:O34"/>
    <mergeCell ref="H34:H36"/>
    <mergeCell ref="I34:I36"/>
    <mergeCell ref="J34:J36"/>
    <mergeCell ref="K34:K36"/>
    <mergeCell ref="L34:L36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brak cen</vt:lpstr>
      <vt:lpstr>Opis przedm. zam. - Form. cen.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Woźniczka Agnieszka</dc:creator>
  <cp:lastModifiedBy>MATUSZYŃSKA Iwona</cp:lastModifiedBy>
  <cp:lastPrinted>2020-06-05T13:19:49Z</cp:lastPrinted>
  <dcterms:created xsi:type="dcterms:W3CDTF">2019-01-15T08:56:51Z</dcterms:created>
  <dcterms:modified xsi:type="dcterms:W3CDTF">2020-06-29T11:16:31Z</dcterms:modified>
</cp:coreProperties>
</file>