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2\ZP-173PGK2022 Materiały laboratoryjne 2023\"/>
    </mc:Choice>
  </mc:AlternateContent>
  <xr:revisionPtr revIDLastSave="0" documentId="13_ncr:1_{730F283F-6F1B-450B-909E-8444E43A6B2C}" xr6:coauthVersionLast="47" xr6:coauthVersionMax="47" xr10:uidLastSave="{00000000-0000-0000-0000-000000000000}"/>
  <bookViews>
    <workbookView xWindow="-120" yWindow="-120" windowWidth="20730" windowHeight="11040" xr2:uid="{7C6C2D78-8655-41D0-85E7-F6CF16CB6F2F}"/>
  </bookViews>
  <sheets>
    <sheet name="Część I" sheetId="1" r:id="rId1"/>
    <sheet name="Część II" sheetId="2" r:id="rId2"/>
    <sheet name="Część II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3" l="1"/>
  <c r="I5" i="3"/>
  <c r="I9" i="3"/>
  <c r="I10" i="3"/>
  <c r="I11" i="3"/>
  <c r="I12" i="3"/>
  <c r="I13" i="3"/>
  <c r="I17" i="3"/>
  <c r="I18" i="3"/>
  <c r="I19" i="3"/>
  <c r="I20" i="3"/>
  <c r="I21" i="3"/>
  <c r="G4" i="3"/>
  <c r="G5" i="3"/>
  <c r="G6" i="3"/>
  <c r="I6" i="3" s="1"/>
  <c r="G7" i="3"/>
  <c r="I7" i="3" s="1"/>
  <c r="G8" i="3"/>
  <c r="I8" i="3" s="1"/>
  <c r="G9" i="3"/>
  <c r="G10" i="3"/>
  <c r="G11" i="3"/>
  <c r="G12" i="3"/>
  <c r="G13" i="3"/>
  <c r="G14" i="3"/>
  <c r="I14" i="3" s="1"/>
  <c r="G15" i="3"/>
  <c r="I15" i="3" s="1"/>
  <c r="G16" i="3"/>
  <c r="I16" i="3" s="1"/>
  <c r="G17" i="3"/>
  <c r="G18" i="3"/>
  <c r="G19" i="3"/>
  <c r="G20" i="3"/>
  <c r="G21" i="3"/>
  <c r="G22" i="3"/>
  <c r="I22" i="3" s="1"/>
  <c r="G23" i="3"/>
  <c r="I23" i="3" s="1"/>
  <c r="G3" i="3"/>
  <c r="I3" i="3" s="1"/>
  <c r="I11" i="2"/>
  <c r="G11" i="2"/>
  <c r="I3" i="2"/>
  <c r="G4" i="2"/>
  <c r="G5" i="2"/>
  <c r="G6" i="2"/>
  <c r="G7" i="2"/>
  <c r="G8" i="2"/>
  <c r="G9" i="2"/>
  <c r="G10" i="2"/>
  <c r="I21" i="1"/>
  <c r="I19" i="1"/>
  <c r="I20" i="1"/>
  <c r="G21" i="1"/>
  <c r="G19" i="1"/>
  <c r="G20" i="1"/>
  <c r="G17" i="1"/>
  <c r="I17" i="1" s="1"/>
  <c r="G18" i="1"/>
  <c r="I18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4" i="1"/>
  <c r="I4" i="1" s="1"/>
  <c r="I24" i="3" l="1"/>
  <c r="G24" i="3"/>
</calcChain>
</file>

<file path=xl/sharedStrings.xml><?xml version="1.0" encoding="utf-8"?>
<sst xmlns="http://schemas.openxmlformats.org/spreadsheetml/2006/main" count="193" uniqueCount="101">
  <si>
    <t>Lp.</t>
  </si>
  <si>
    <t>Nazwa asortymentu</t>
  </si>
  <si>
    <t>J.m.</t>
  </si>
  <si>
    <t>Ilość</t>
  </si>
  <si>
    <t>Uwagi</t>
  </si>
  <si>
    <t>Część I.</t>
  </si>
  <si>
    <r>
      <t>Testy kuwetowe – dostawa w styczniu 2023 r.:</t>
    </r>
    <r>
      <rPr>
        <sz val="11"/>
        <color rgb="FF000000"/>
        <rFont val="Arial"/>
        <family val="2"/>
        <charset val="238"/>
      </rPr>
      <t> </t>
    </r>
  </si>
  <si>
    <t>1.</t>
  </si>
  <si>
    <t xml:space="preserve">ChZT zakres 10-150 mg/l ChZT </t>
  </si>
  <si>
    <t>szt.</t>
  </si>
  <si>
    <t>8 op. x 25 szt.</t>
  </si>
  <si>
    <t>2.</t>
  </si>
  <si>
    <t>ChZT zakres 300- 3500 mg/l ChZT</t>
  </si>
  <si>
    <t>1 op. x 25 szt.</t>
  </si>
  <si>
    <t>3.</t>
  </si>
  <si>
    <t>ChZT zakres 100- 1500 mg/l ChZT</t>
  </si>
  <si>
    <t>2 op. x 25 szt.</t>
  </si>
  <si>
    <t>4.</t>
  </si>
  <si>
    <t>ChZT zakres 5000- 90000 mg/l ChZT</t>
  </si>
  <si>
    <t>5.</t>
  </si>
  <si>
    <r>
      <t xml:space="preserve">Pog zakres 0,5-25 mg/l </t>
    </r>
    <r>
      <rPr>
        <sz val="11"/>
        <color theme="1"/>
        <rFont val="Arial"/>
        <family val="2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rgb="FF000000"/>
        <rFont val="Arial"/>
        <family val="2"/>
        <charset val="238"/>
      </rPr>
      <t>-P</t>
    </r>
  </si>
  <si>
    <t>10 op. x 25 szt.</t>
  </si>
  <si>
    <t>6.</t>
  </si>
  <si>
    <t xml:space="preserve">Nog 10-150 mg/l </t>
  </si>
  <si>
    <t>7.</t>
  </si>
  <si>
    <t>Nog 0,5-15 mg/l</t>
  </si>
  <si>
    <t>5 op. x 25 szt.</t>
  </si>
  <si>
    <t>ChZT zakres 10-150 mg/l ChZT (bezrtęciowe)</t>
  </si>
  <si>
    <t>4 op. x 25 szt.</t>
  </si>
  <si>
    <t>ChZT zakres 100-1500 mg/l ChZT (bezrtęciowe)</t>
  </si>
  <si>
    <r>
      <t>NH</t>
    </r>
    <r>
      <rPr>
        <vertAlign val="subscript"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-N zakres 0,010- 3,00 mg/l NH</t>
    </r>
    <r>
      <rPr>
        <vertAlign val="subscript"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-N</t>
    </r>
  </si>
  <si>
    <t>1 op. x 500 testów</t>
  </si>
  <si>
    <r>
      <t>NO</t>
    </r>
    <r>
      <rPr>
        <vertAlign val="sub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-N</t>
    </r>
    <r>
      <rPr>
        <sz val="11"/>
        <color rgb="FF000000"/>
        <rFont val="Arial"/>
        <family val="2"/>
        <charset val="238"/>
      </rPr>
      <t xml:space="preserve"> zakres 0,1-25 mg/l</t>
    </r>
  </si>
  <si>
    <t>5 op. x 100 testów</t>
  </si>
  <si>
    <t>cena netto</t>
  </si>
  <si>
    <t>VAT</t>
  </si>
  <si>
    <t>cena brutto</t>
  </si>
  <si>
    <t>Razem dla cz.I</t>
  </si>
  <si>
    <t>Część II.</t>
  </si>
  <si>
    <t xml:space="preserve">Mangan 0.01-10.0 mg/l </t>
  </si>
  <si>
    <t>op.</t>
  </si>
  <si>
    <t>4 op. x 250 testów</t>
  </si>
  <si>
    <t xml:space="preserve">Azotany 0-50 mg/l </t>
  </si>
  <si>
    <t>2 op. x 100 testów</t>
  </si>
  <si>
    <t xml:space="preserve">Chlor wolny 0,03-6,00 mg/l </t>
  </si>
  <si>
    <t xml:space="preserve">ph 6,20-8,20 pH </t>
  </si>
  <si>
    <t xml:space="preserve">Żelazo 0,03-3,00 mg/l </t>
  </si>
  <si>
    <t xml:space="preserve">Twardość ogólna H 20F </t>
  </si>
  <si>
    <t>1 op. x 200 oznaczeń</t>
  </si>
  <si>
    <t xml:space="preserve">NH4 0.04-2.30 mg/l </t>
  </si>
  <si>
    <t>2 op. x 20 testów</t>
  </si>
  <si>
    <t>8.</t>
  </si>
  <si>
    <t xml:space="preserve">Azotyny 0.0003-0.460 mg/l </t>
  </si>
  <si>
    <t>Wodorotlenek sodu NaOH</t>
  </si>
  <si>
    <t>kg</t>
  </si>
  <si>
    <t>granulki</t>
  </si>
  <si>
    <t>Zlewka niska, 50 ml</t>
  </si>
  <si>
    <t>Zlewka niska, 100 ml</t>
  </si>
  <si>
    <t>Zlewka niska, 150 ml</t>
  </si>
  <si>
    <t>Papierki wskaźnikowe pH w zakresie 0-14 ze skalą barw umieszczoną na opakowaniu</t>
  </si>
  <si>
    <r>
      <t>10 szt.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rolek</t>
    </r>
  </si>
  <si>
    <t>Żel krzemionkowy niebieski (do pochłaniania wilgoci – granulacja 2-5 mm)</t>
  </si>
  <si>
    <t xml:space="preserve">Szklane naczynka wagowe 30 x 50 z pokrywką ze szlifem </t>
  </si>
  <si>
    <t>50 mm - średnica</t>
  </si>
  <si>
    <t>Bufor pH=4</t>
  </si>
  <si>
    <t xml:space="preserve">opakowanie 250 ml </t>
  </si>
  <si>
    <t>Sączki filtracyjne średnie, ilościowe fi= 55 mm.</t>
  </si>
  <si>
    <t>10 op. x 100 szt. (w jednym opakowaniu 100 szt. sączków).</t>
  </si>
  <si>
    <t>Butelka PP 2500 ml, z nakrętką, szeroka szyjka</t>
  </si>
  <si>
    <t>Tryskawka butelka do spłukiwania</t>
  </si>
  <si>
    <t>Gruszka pipetowa z automatycznym dozowaniem</t>
  </si>
  <si>
    <t>100 ml</t>
  </si>
  <si>
    <t>Bufor pH=10</t>
  </si>
  <si>
    <t>opakowanie 250 ml</t>
  </si>
  <si>
    <t>Bufor pH=7</t>
  </si>
  <si>
    <t>Szklana, zespolona elektroda pH- metryczna dedykowana do ph-metru CP- 411 ELMETRON</t>
  </si>
  <si>
    <t>Inhibitor (bloker) nitryfikacji 5g/l C4H8N2S- buteleczki po 25 ml</t>
  </si>
  <si>
    <t>3 buteleczki po 25 ml</t>
  </si>
  <si>
    <t>Cylinder miarowy PP 1000 ml</t>
  </si>
  <si>
    <t>D= 67 mm, podziałka 10 ml</t>
  </si>
  <si>
    <t>Cylinder miarowy szklany 100 ml</t>
  </si>
  <si>
    <t>D= 31 mm, podziałka 1 ml</t>
  </si>
  <si>
    <t>Lejek z tworzywa sztucznego</t>
  </si>
  <si>
    <t>Średnica wlotu 15 cm</t>
  </si>
  <si>
    <t xml:space="preserve">Końcówki do pipet Sartorius Proline 100-1000 µl o poj. do 1000 µl bezbarwne </t>
  </si>
  <si>
    <t xml:space="preserve">Końcówki do pipet Sartorius Proline 1-5 ml z PP o poj. do 5000 µl </t>
  </si>
  <si>
    <t>1 op. x 500 szt.</t>
  </si>
  <si>
    <t>Razem dla cz.III</t>
  </si>
  <si>
    <t>Razem dla cz.II</t>
  </si>
  <si>
    <t>cena jednostkowa netto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</si>
  <si>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</si>
  <si>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</si>
  <si>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</si>
  <si>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</si>
  <si>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</si>
  <si>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</si>
  <si>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</si>
  <si>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</si>
  <si>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</si>
  <si>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 op. x 200 szt.</t>
  </si>
  <si>
    <t>Nazwa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</si>
</sst>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bscript"/>
      <sz val="11"/>
      <color theme="1"/>
      <name val="Times New Roman"/>
      <family val="1"/>
      <charset val="238"/>
    </font>
    <font>
      <vertAlign val="subscript"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8" xfId="0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1" xfId="0" applyBorder="1"/>
    <xf numFmtId="1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0" fillId="0" borderId="8" xfId="0" applyNumberFormat="1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0" fillId="2" borderId="1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A0C3-C68F-403B-94FF-BA043E4CB4D2}">
  <dimension ref="B1:K21"/>
  <sheetViews>
    <sheetView tabSelected="1" zoomScale="78" zoomScaleNormal="78" workbookViewId="0">
      <selection activeCell="I21" sqref="I21"/>
    </sheetView>
  </sheetViews>
  <sheetFormatPr defaultRowHeight="15" x14ac:dyDescent="0.25"/>
  <cols>
    <col min="2" max="2" width="21" customWidth="1"/>
    <col min="3" max="3" width="33.28515625" customWidth="1"/>
    <col min="4" max="4" width="15.28515625" customWidth="1"/>
    <col min="5" max="9" width="18.5703125" customWidth="1"/>
    <col min="10" max="10" width="39.85546875" customWidth="1"/>
    <col min="11" max="12" width="14.85546875" customWidth="1"/>
  </cols>
  <sheetData>
    <row r="1" spans="2:11" ht="87" customHeight="1" thickBot="1" x14ac:dyDescent="0.3"/>
    <row r="2" spans="2:11" ht="27" customHeight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3" t="s">
        <v>89</v>
      </c>
      <c r="G2" s="2" t="s">
        <v>34</v>
      </c>
      <c r="H2" s="2" t="s">
        <v>35</v>
      </c>
      <c r="I2" s="2" t="s">
        <v>36</v>
      </c>
      <c r="J2" s="37" t="s">
        <v>4</v>
      </c>
      <c r="K2" s="38" t="s">
        <v>100</v>
      </c>
    </row>
    <row r="3" spans="2:11" ht="45.75" customHeight="1" thickBot="1" x14ac:dyDescent="0.3">
      <c r="B3" s="4" t="s">
        <v>5</v>
      </c>
      <c r="C3" s="13" t="s">
        <v>6</v>
      </c>
      <c r="D3" s="14"/>
      <c r="E3" s="14"/>
      <c r="F3" s="14"/>
      <c r="G3" s="14"/>
      <c r="H3" s="14"/>
      <c r="I3" s="14"/>
      <c r="J3" s="14"/>
      <c r="K3" s="44"/>
    </row>
    <row r="4" spans="2:11" ht="26.25" customHeight="1" thickBot="1" x14ac:dyDescent="0.3">
      <c r="B4" s="5" t="s">
        <v>7</v>
      </c>
      <c r="C4" s="6" t="s">
        <v>8</v>
      </c>
      <c r="D4" s="7" t="s">
        <v>9</v>
      </c>
      <c r="E4" s="8">
        <v>200</v>
      </c>
      <c r="F4" s="8">
        <v>0</v>
      </c>
      <c r="G4" s="8">
        <f>E4*F4</f>
        <v>0</v>
      </c>
      <c r="H4" s="28">
        <v>0</v>
      </c>
      <c r="I4" s="8">
        <f>ROUND(G4*(1+H4),2)</f>
        <v>0</v>
      </c>
      <c r="J4" s="35" t="s">
        <v>10</v>
      </c>
      <c r="K4" s="45"/>
    </row>
    <row r="5" spans="2:11" ht="46.5" customHeight="1" thickBot="1" x14ac:dyDescent="0.3">
      <c r="B5" s="5" t="s">
        <v>11</v>
      </c>
      <c r="C5" s="10" t="s">
        <v>12</v>
      </c>
      <c r="D5" s="9" t="s">
        <v>9</v>
      </c>
      <c r="E5" s="11">
        <v>25</v>
      </c>
      <c r="F5" s="8">
        <v>0</v>
      </c>
      <c r="G5" s="8">
        <f t="shared" ref="G5:G20" si="0">E5*F5</f>
        <v>0</v>
      </c>
      <c r="H5" s="28">
        <v>0</v>
      </c>
      <c r="I5" s="8">
        <f t="shared" ref="I5:I20" si="1">ROUND(G5*(1+H5),2)</f>
        <v>0</v>
      </c>
      <c r="J5" s="35" t="s">
        <v>13</v>
      </c>
      <c r="K5" s="45"/>
    </row>
    <row r="6" spans="2:11" ht="40.5" customHeight="1" thickBot="1" x14ac:dyDescent="0.3">
      <c r="B6" s="5" t="s">
        <v>14</v>
      </c>
      <c r="C6" s="10" t="s">
        <v>15</v>
      </c>
      <c r="D6" s="7" t="s">
        <v>9</v>
      </c>
      <c r="E6" s="8">
        <v>50</v>
      </c>
      <c r="F6" s="8">
        <v>0</v>
      </c>
      <c r="G6" s="8">
        <f t="shared" si="0"/>
        <v>0</v>
      </c>
      <c r="H6" s="28">
        <v>0</v>
      </c>
      <c r="I6" s="8">
        <f t="shared" si="1"/>
        <v>0</v>
      </c>
      <c r="J6" s="35" t="s">
        <v>16</v>
      </c>
      <c r="K6" s="45"/>
    </row>
    <row r="7" spans="2:11" ht="29.25" thickBot="1" x14ac:dyDescent="0.3">
      <c r="B7" s="5" t="s">
        <v>17</v>
      </c>
      <c r="C7" s="10" t="s">
        <v>18</v>
      </c>
      <c r="D7" s="9" t="s">
        <v>9</v>
      </c>
      <c r="E7" s="8">
        <v>25</v>
      </c>
      <c r="F7" s="8">
        <v>0</v>
      </c>
      <c r="G7" s="8">
        <f t="shared" si="0"/>
        <v>0</v>
      </c>
      <c r="H7" s="28">
        <v>0</v>
      </c>
      <c r="I7" s="8">
        <f t="shared" si="1"/>
        <v>0</v>
      </c>
      <c r="J7" s="35" t="s">
        <v>13</v>
      </c>
      <c r="K7" s="45"/>
    </row>
    <row r="8" spans="2:11" ht="19.5" customHeight="1" thickBot="1" x14ac:dyDescent="0.3">
      <c r="B8" s="5" t="s">
        <v>19</v>
      </c>
      <c r="C8" s="6" t="s">
        <v>20</v>
      </c>
      <c r="D8" s="7" t="s">
        <v>9</v>
      </c>
      <c r="E8" s="8">
        <v>250</v>
      </c>
      <c r="F8" s="8">
        <v>0</v>
      </c>
      <c r="G8" s="8">
        <f t="shared" si="0"/>
        <v>0</v>
      </c>
      <c r="H8" s="28">
        <v>0</v>
      </c>
      <c r="I8" s="8">
        <f t="shared" si="1"/>
        <v>0</v>
      </c>
      <c r="J8" s="35" t="s">
        <v>21</v>
      </c>
      <c r="K8" s="45"/>
    </row>
    <row r="9" spans="2:11" ht="15.75" thickBot="1" x14ac:dyDescent="0.3">
      <c r="B9" s="5" t="s">
        <v>22</v>
      </c>
      <c r="C9" s="6" t="s">
        <v>23</v>
      </c>
      <c r="D9" s="12" t="s">
        <v>9</v>
      </c>
      <c r="E9" s="8">
        <v>50</v>
      </c>
      <c r="F9" s="8">
        <v>0</v>
      </c>
      <c r="G9" s="8">
        <f t="shared" si="0"/>
        <v>0</v>
      </c>
      <c r="H9" s="28">
        <v>0</v>
      </c>
      <c r="I9" s="8">
        <f t="shared" si="1"/>
        <v>0</v>
      </c>
      <c r="J9" s="35" t="s">
        <v>16</v>
      </c>
      <c r="K9" s="45"/>
    </row>
    <row r="10" spans="2:11" ht="15.75" thickBot="1" x14ac:dyDescent="0.3">
      <c r="B10" s="5" t="s">
        <v>24</v>
      </c>
      <c r="C10" s="6" t="s">
        <v>25</v>
      </c>
      <c r="D10" s="12" t="s">
        <v>9</v>
      </c>
      <c r="E10" s="8">
        <v>150</v>
      </c>
      <c r="F10" s="8">
        <v>0</v>
      </c>
      <c r="G10" s="8">
        <f t="shared" si="0"/>
        <v>0</v>
      </c>
      <c r="H10" s="28">
        <v>0</v>
      </c>
      <c r="I10" s="8">
        <f t="shared" si="1"/>
        <v>0</v>
      </c>
      <c r="J10" s="35" t="s">
        <v>26</v>
      </c>
      <c r="K10" s="45"/>
    </row>
    <row r="11" spans="2:11" ht="42.75" customHeight="1" thickBot="1" x14ac:dyDescent="0.3">
      <c r="B11" s="5" t="s">
        <v>51</v>
      </c>
      <c r="C11" s="6" t="s">
        <v>27</v>
      </c>
      <c r="D11" s="7" t="s">
        <v>9</v>
      </c>
      <c r="E11" s="8">
        <v>100</v>
      </c>
      <c r="F11" s="8">
        <v>0</v>
      </c>
      <c r="G11" s="8">
        <f t="shared" si="0"/>
        <v>0</v>
      </c>
      <c r="H11" s="28">
        <v>0</v>
      </c>
      <c r="I11" s="8">
        <f t="shared" si="1"/>
        <v>0</v>
      </c>
      <c r="J11" s="35" t="s">
        <v>28</v>
      </c>
      <c r="K11" s="45"/>
    </row>
    <row r="12" spans="2:11" ht="29.25" thickBot="1" x14ac:dyDescent="0.3">
      <c r="B12" s="5" t="s">
        <v>90</v>
      </c>
      <c r="C12" s="6" t="s">
        <v>29</v>
      </c>
      <c r="D12" s="7" t="s">
        <v>9</v>
      </c>
      <c r="E12" s="8">
        <v>100</v>
      </c>
      <c r="F12" s="8">
        <v>0</v>
      </c>
      <c r="G12" s="8">
        <f t="shared" si="0"/>
        <v>0</v>
      </c>
      <c r="H12" s="28">
        <v>0</v>
      </c>
      <c r="I12" s="8">
        <f t="shared" si="1"/>
        <v>0</v>
      </c>
      <c r="J12" s="35" t="s">
        <v>28</v>
      </c>
      <c r="K12" s="45"/>
    </row>
    <row r="13" spans="2:11" ht="29.25" thickBot="1" x14ac:dyDescent="0.3">
      <c r="B13" s="5" t="s">
        <v>91</v>
      </c>
      <c r="C13" s="10" t="s">
        <v>12</v>
      </c>
      <c r="D13" s="9" t="s">
        <v>9</v>
      </c>
      <c r="E13" s="11">
        <v>25</v>
      </c>
      <c r="F13" s="8">
        <v>0</v>
      </c>
      <c r="G13" s="8">
        <f t="shared" si="0"/>
        <v>0</v>
      </c>
      <c r="H13" s="28">
        <v>0</v>
      </c>
      <c r="I13" s="8">
        <f t="shared" si="1"/>
        <v>0</v>
      </c>
      <c r="J13" s="35" t="s">
        <v>13</v>
      </c>
      <c r="K13" s="45"/>
    </row>
    <row r="14" spans="2:11" ht="17.25" thickBot="1" x14ac:dyDescent="0.3">
      <c r="B14" s="5" t="s">
        <v>92</v>
      </c>
      <c r="C14" s="6" t="s">
        <v>20</v>
      </c>
      <c r="D14" s="7" t="s">
        <v>9</v>
      </c>
      <c r="E14" s="8">
        <v>250</v>
      </c>
      <c r="F14" s="8">
        <v>0</v>
      </c>
      <c r="G14" s="8">
        <f t="shared" si="0"/>
        <v>0</v>
      </c>
      <c r="H14" s="28">
        <v>0</v>
      </c>
      <c r="I14" s="8">
        <f t="shared" si="1"/>
        <v>0</v>
      </c>
      <c r="J14" s="35" t="s">
        <v>21</v>
      </c>
      <c r="K14" s="45"/>
    </row>
    <row r="15" spans="2:11" ht="15.75" thickBot="1" x14ac:dyDescent="0.3">
      <c r="B15" s="5" t="s">
        <v>93</v>
      </c>
      <c r="C15" s="6" t="s">
        <v>23</v>
      </c>
      <c r="D15" s="12" t="s">
        <v>9</v>
      </c>
      <c r="E15" s="8">
        <v>100</v>
      </c>
      <c r="F15" s="8">
        <v>0</v>
      </c>
      <c r="G15" s="8">
        <f t="shared" si="0"/>
        <v>0</v>
      </c>
      <c r="H15" s="28">
        <v>0</v>
      </c>
      <c r="I15" s="8">
        <f t="shared" si="1"/>
        <v>0</v>
      </c>
      <c r="J15" s="35" t="s">
        <v>28</v>
      </c>
      <c r="K15" s="45"/>
    </row>
    <row r="16" spans="2:11" ht="15.75" thickBot="1" x14ac:dyDescent="0.3">
      <c r="B16" s="5" t="s">
        <v>94</v>
      </c>
      <c r="C16" s="6" t="s">
        <v>25</v>
      </c>
      <c r="D16" s="12" t="s">
        <v>9</v>
      </c>
      <c r="E16" s="8">
        <v>150</v>
      </c>
      <c r="F16" s="8">
        <v>0</v>
      </c>
      <c r="G16" s="8">
        <f t="shared" si="0"/>
        <v>0</v>
      </c>
      <c r="H16" s="28">
        <v>0</v>
      </c>
      <c r="I16" s="8">
        <f t="shared" si="1"/>
        <v>0</v>
      </c>
      <c r="J16" s="35" t="s">
        <v>26</v>
      </c>
      <c r="K16" s="45"/>
    </row>
    <row r="17" spans="2:11" ht="38.25" thickBot="1" x14ac:dyDescent="0.3">
      <c r="B17" s="5" t="s">
        <v>95</v>
      </c>
      <c r="C17" s="10" t="s">
        <v>30</v>
      </c>
      <c r="D17" s="7" t="s">
        <v>9</v>
      </c>
      <c r="E17" s="8">
        <v>500</v>
      </c>
      <c r="F17" s="8">
        <v>0</v>
      </c>
      <c r="G17" s="8">
        <f t="shared" si="0"/>
        <v>0</v>
      </c>
      <c r="H17" s="28">
        <v>0</v>
      </c>
      <c r="I17" s="8">
        <f t="shared" si="1"/>
        <v>0</v>
      </c>
      <c r="J17" s="35" t="s">
        <v>31</v>
      </c>
      <c r="K17" s="45"/>
    </row>
    <row r="18" spans="2:11" ht="19.5" thickBot="1" x14ac:dyDescent="0.3">
      <c r="B18" s="5" t="s">
        <v>96</v>
      </c>
      <c r="C18" s="10" t="s">
        <v>32</v>
      </c>
      <c r="D18" s="7" t="s">
        <v>9</v>
      </c>
      <c r="E18" s="8">
        <v>500</v>
      </c>
      <c r="F18" s="8">
        <v>0</v>
      </c>
      <c r="G18" s="8">
        <f t="shared" si="0"/>
        <v>0</v>
      </c>
      <c r="H18" s="28">
        <v>0</v>
      </c>
      <c r="I18" s="8">
        <f t="shared" si="1"/>
        <v>0</v>
      </c>
      <c r="J18" s="35" t="s">
        <v>33</v>
      </c>
      <c r="K18" s="45"/>
    </row>
    <row r="19" spans="2:11" ht="38.25" thickBot="1" x14ac:dyDescent="0.3">
      <c r="B19" s="5" t="s">
        <v>97</v>
      </c>
      <c r="C19" s="10" t="s">
        <v>30</v>
      </c>
      <c r="D19" s="7" t="s">
        <v>9</v>
      </c>
      <c r="E19" s="8">
        <v>500</v>
      </c>
      <c r="F19" s="8"/>
      <c r="G19" s="8">
        <f t="shared" si="0"/>
        <v>0</v>
      </c>
      <c r="H19" s="28">
        <v>0</v>
      </c>
      <c r="I19" s="8">
        <f t="shared" si="1"/>
        <v>0</v>
      </c>
      <c r="J19" s="35" t="s">
        <v>31</v>
      </c>
      <c r="K19" s="45"/>
    </row>
    <row r="20" spans="2:11" ht="19.5" thickBot="1" x14ac:dyDescent="0.3">
      <c r="B20" s="5" t="s">
        <v>98</v>
      </c>
      <c r="C20" s="15" t="s">
        <v>32</v>
      </c>
      <c r="D20" s="16" t="s">
        <v>9</v>
      </c>
      <c r="E20" s="17">
        <v>500</v>
      </c>
      <c r="F20" s="17"/>
      <c r="G20" s="8">
        <f t="shared" si="0"/>
        <v>0</v>
      </c>
      <c r="H20" s="28">
        <v>0</v>
      </c>
      <c r="I20" s="8">
        <f t="shared" si="1"/>
        <v>0</v>
      </c>
      <c r="J20" s="36" t="s">
        <v>33</v>
      </c>
      <c r="K20" s="45"/>
    </row>
    <row r="21" spans="2:11" ht="15.75" thickBot="1" x14ac:dyDescent="0.3">
      <c r="B21" s="25" t="s">
        <v>37</v>
      </c>
      <c r="C21" s="26"/>
      <c r="D21" s="26"/>
      <c r="E21" s="26"/>
      <c r="F21" s="26"/>
      <c r="G21" s="27">
        <f>SUM(G4:G20)</f>
        <v>0</v>
      </c>
      <c r="H21" s="27"/>
      <c r="I21" s="27">
        <f>SUM(I4:I20)</f>
        <v>0</v>
      </c>
      <c r="J21" s="47"/>
      <c r="K21" s="48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95F45-7E9E-4311-95FE-39DEF7138F9E}">
  <dimension ref="B1:K11"/>
  <sheetViews>
    <sheetView zoomScale="78" zoomScaleNormal="78" workbookViewId="0">
      <selection activeCell="K2" sqref="K2:K11"/>
    </sheetView>
  </sheetViews>
  <sheetFormatPr defaultRowHeight="15" x14ac:dyDescent="0.25"/>
  <cols>
    <col min="3" max="3" width="21.5703125" customWidth="1"/>
    <col min="4" max="4" width="22.28515625" customWidth="1"/>
    <col min="5" max="5" width="32.85546875" customWidth="1"/>
    <col min="6" max="6" width="25.85546875" customWidth="1"/>
    <col min="7" max="7" width="17.28515625" customWidth="1"/>
    <col min="8" max="8" width="18.28515625" customWidth="1"/>
    <col min="9" max="9" width="11.140625" customWidth="1"/>
    <col min="10" max="10" width="53" customWidth="1"/>
    <col min="11" max="11" width="12.42578125" customWidth="1"/>
  </cols>
  <sheetData>
    <row r="1" spans="2:11" ht="29.25" thickBot="1" x14ac:dyDescent="0.3">
      <c r="B1" s="1" t="s">
        <v>0</v>
      </c>
      <c r="C1" s="2" t="s">
        <v>1</v>
      </c>
      <c r="D1" s="2" t="s">
        <v>2</v>
      </c>
      <c r="E1" s="2" t="s">
        <v>3</v>
      </c>
      <c r="F1" s="3" t="s">
        <v>89</v>
      </c>
      <c r="G1" s="2" t="s">
        <v>34</v>
      </c>
      <c r="H1" s="2" t="s">
        <v>35</v>
      </c>
      <c r="I1" s="2" t="s">
        <v>36</v>
      </c>
      <c r="J1" s="3" t="s">
        <v>4</v>
      </c>
      <c r="K1" s="41" t="s">
        <v>100</v>
      </c>
    </row>
    <row r="2" spans="2:11" ht="30" customHeight="1" thickBot="1" x14ac:dyDescent="0.3">
      <c r="B2" s="19" t="s">
        <v>38</v>
      </c>
      <c r="C2" s="33" t="s">
        <v>6</v>
      </c>
      <c r="D2" s="34"/>
      <c r="E2" s="34"/>
      <c r="F2" s="34"/>
      <c r="G2" s="34"/>
      <c r="H2" s="34"/>
      <c r="I2" s="34"/>
      <c r="J2" s="34"/>
      <c r="K2" s="44"/>
    </row>
    <row r="3" spans="2:11" ht="36.75" customHeight="1" thickBot="1" x14ac:dyDescent="0.3">
      <c r="B3" s="5" t="s">
        <v>7</v>
      </c>
      <c r="C3" s="6" t="s">
        <v>39</v>
      </c>
      <c r="D3" s="8" t="s">
        <v>40</v>
      </c>
      <c r="E3" s="8">
        <v>4</v>
      </c>
      <c r="F3" s="8"/>
      <c r="G3" s="8">
        <v>0</v>
      </c>
      <c r="H3" s="28">
        <v>0</v>
      </c>
      <c r="I3" s="8">
        <f>ROUND(G3*(H3+1),2)</f>
        <v>0</v>
      </c>
      <c r="J3" s="39" t="s">
        <v>41</v>
      </c>
      <c r="K3" s="45"/>
    </row>
    <row r="4" spans="2:11" ht="15.75" customHeight="1" thickBot="1" x14ac:dyDescent="0.3">
      <c r="B4" s="5" t="s">
        <v>11</v>
      </c>
      <c r="C4" s="6" t="s">
        <v>42</v>
      </c>
      <c r="D4" s="8" t="s">
        <v>40</v>
      </c>
      <c r="E4" s="8">
        <v>2</v>
      </c>
      <c r="F4" s="8"/>
      <c r="G4" s="8">
        <f t="shared" ref="G4:G10" si="0">E4*F4</f>
        <v>0</v>
      </c>
      <c r="H4" s="28">
        <v>0</v>
      </c>
      <c r="I4" s="8"/>
      <c r="J4" s="39" t="s">
        <v>43</v>
      </c>
      <c r="K4" s="45"/>
    </row>
    <row r="5" spans="2:11" ht="38.25" customHeight="1" thickBot="1" x14ac:dyDescent="0.3">
      <c r="B5" s="5" t="s">
        <v>14</v>
      </c>
      <c r="C5" s="6" t="s">
        <v>44</v>
      </c>
      <c r="D5" s="8" t="s">
        <v>40</v>
      </c>
      <c r="E5" s="8">
        <v>2</v>
      </c>
      <c r="F5" s="8"/>
      <c r="G5" s="8">
        <f t="shared" si="0"/>
        <v>0</v>
      </c>
      <c r="H5" s="28">
        <v>0</v>
      </c>
      <c r="I5" s="8"/>
      <c r="J5" s="39" t="s">
        <v>43</v>
      </c>
      <c r="K5" s="45"/>
    </row>
    <row r="6" spans="2:11" ht="15.75" thickBot="1" x14ac:dyDescent="0.3">
      <c r="B6" s="5" t="s">
        <v>17</v>
      </c>
      <c r="C6" s="6" t="s">
        <v>45</v>
      </c>
      <c r="D6" s="8" t="s">
        <v>40</v>
      </c>
      <c r="E6" s="8">
        <v>2</v>
      </c>
      <c r="F6" s="8"/>
      <c r="G6" s="8">
        <f t="shared" si="0"/>
        <v>0</v>
      </c>
      <c r="H6" s="28">
        <v>0</v>
      </c>
      <c r="I6" s="8"/>
      <c r="J6" s="39" t="s">
        <v>43</v>
      </c>
      <c r="K6" s="45"/>
    </row>
    <row r="7" spans="2:11" ht="22.5" customHeight="1" thickBot="1" x14ac:dyDescent="0.3">
      <c r="B7" s="5" t="s">
        <v>19</v>
      </c>
      <c r="C7" s="6" t="s">
        <v>46</v>
      </c>
      <c r="D7" s="8" t="s">
        <v>40</v>
      </c>
      <c r="E7" s="8">
        <v>2</v>
      </c>
      <c r="F7" s="8"/>
      <c r="G7" s="8">
        <f t="shared" si="0"/>
        <v>0</v>
      </c>
      <c r="H7" s="28">
        <v>0</v>
      </c>
      <c r="I7" s="8"/>
      <c r="J7" s="39" t="s">
        <v>43</v>
      </c>
      <c r="K7" s="45"/>
    </row>
    <row r="8" spans="2:11" ht="31.5" customHeight="1" thickBot="1" x14ac:dyDescent="0.3">
      <c r="B8" s="5" t="s">
        <v>22</v>
      </c>
      <c r="C8" s="6" t="s">
        <v>47</v>
      </c>
      <c r="D8" s="8" t="s">
        <v>40</v>
      </c>
      <c r="E8" s="8">
        <v>1</v>
      </c>
      <c r="F8" s="8"/>
      <c r="G8" s="8">
        <f t="shared" si="0"/>
        <v>0</v>
      </c>
      <c r="H8" s="28">
        <v>0</v>
      </c>
      <c r="I8" s="8"/>
      <c r="J8" s="39" t="s">
        <v>48</v>
      </c>
      <c r="K8" s="45"/>
    </row>
    <row r="9" spans="2:11" ht="43.5" customHeight="1" thickBot="1" x14ac:dyDescent="0.3">
      <c r="B9" s="5" t="s">
        <v>24</v>
      </c>
      <c r="C9" s="6" t="s">
        <v>49</v>
      </c>
      <c r="D9" s="8" t="s">
        <v>40</v>
      </c>
      <c r="E9" s="8">
        <v>2</v>
      </c>
      <c r="F9" s="8"/>
      <c r="G9" s="8">
        <f t="shared" si="0"/>
        <v>0</v>
      </c>
      <c r="H9" s="28">
        <v>0</v>
      </c>
      <c r="I9" s="8"/>
      <c r="J9" s="39" t="s">
        <v>50</v>
      </c>
      <c r="K9" s="45"/>
    </row>
    <row r="10" spans="2:11" ht="36.75" customHeight="1" thickBot="1" x14ac:dyDescent="0.3">
      <c r="B10" s="5" t="s">
        <v>51</v>
      </c>
      <c r="C10" s="6" t="s">
        <v>52</v>
      </c>
      <c r="D10" s="8" t="s">
        <v>40</v>
      </c>
      <c r="E10" s="8">
        <v>2</v>
      </c>
      <c r="F10" s="8"/>
      <c r="G10" s="8">
        <f t="shared" si="0"/>
        <v>0</v>
      </c>
      <c r="H10" s="28">
        <v>0</v>
      </c>
      <c r="I10" s="8"/>
      <c r="J10" s="39" t="s">
        <v>50</v>
      </c>
      <c r="K10" s="45"/>
    </row>
    <row r="11" spans="2:11" ht="30.75" thickBot="1" x14ac:dyDescent="0.3">
      <c r="B11" s="24" t="s">
        <v>88</v>
      </c>
      <c r="C11" s="21"/>
      <c r="D11" s="21"/>
      <c r="E11" s="21"/>
      <c r="F11" s="21"/>
      <c r="G11" s="18">
        <f>SUM(G3:G10)</f>
        <v>0</v>
      </c>
      <c r="H11" s="18"/>
      <c r="I11" s="18">
        <f>SUM(I3:I10)</f>
        <v>0</v>
      </c>
      <c r="J11" s="40"/>
      <c r="K11" s="46"/>
    </row>
  </sheetData>
  <mergeCells count="1">
    <mergeCell ref="C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AC4C-774E-45B8-A6AC-F14760344DE4}">
  <dimension ref="B1:K25"/>
  <sheetViews>
    <sheetView zoomScale="77" zoomScaleNormal="77" workbookViewId="0">
      <selection activeCell="K24" sqref="K24"/>
    </sheetView>
  </sheetViews>
  <sheetFormatPr defaultRowHeight="15" x14ac:dyDescent="0.25"/>
  <cols>
    <col min="3" max="3" width="29" customWidth="1"/>
    <col min="4" max="4" width="11.28515625" customWidth="1"/>
    <col min="5" max="6" width="29.28515625" customWidth="1"/>
    <col min="7" max="7" width="22.140625" customWidth="1"/>
    <col min="8" max="8" width="15.42578125" customWidth="1"/>
    <col min="9" max="9" width="12.7109375" customWidth="1"/>
    <col min="10" max="10" width="37.42578125" customWidth="1"/>
    <col min="11" max="11" width="12.28515625" customWidth="1"/>
  </cols>
  <sheetData>
    <row r="1" spans="2:11" ht="15.75" thickBot="1" x14ac:dyDescent="0.3"/>
    <row r="2" spans="2:11" ht="29.2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3" t="s">
        <v>89</v>
      </c>
      <c r="G2" s="2" t="s">
        <v>34</v>
      </c>
      <c r="H2" s="2" t="s">
        <v>35</v>
      </c>
      <c r="I2" s="2" t="s">
        <v>36</v>
      </c>
      <c r="J2" s="3" t="s">
        <v>4</v>
      </c>
      <c r="K2" s="41" t="s">
        <v>100</v>
      </c>
    </row>
    <row r="3" spans="2:11" ht="15.75" thickBot="1" x14ac:dyDescent="0.3">
      <c r="B3" s="31">
        <v>1</v>
      </c>
      <c r="C3" s="6" t="s">
        <v>53</v>
      </c>
      <c r="D3" s="7" t="s">
        <v>54</v>
      </c>
      <c r="E3" s="8">
        <v>0.5</v>
      </c>
      <c r="F3" s="8">
        <v>0</v>
      </c>
      <c r="G3" s="8">
        <f>E3*F3</f>
        <v>0</v>
      </c>
      <c r="H3" s="28">
        <v>0</v>
      </c>
      <c r="I3" s="29">
        <f>ROUND(G3*(1+H3),2)</f>
        <v>0</v>
      </c>
      <c r="J3" s="35" t="s">
        <v>55</v>
      </c>
      <c r="K3" s="44"/>
    </row>
    <row r="4" spans="2:11" ht="15.75" thickBot="1" x14ac:dyDescent="0.3">
      <c r="B4" s="31">
        <v>2</v>
      </c>
      <c r="C4" s="6" t="s">
        <v>56</v>
      </c>
      <c r="D4" s="7" t="s">
        <v>9</v>
      </c>
      <c r="E4" s="8">
        <v>5</v>
      </c>
      <c r="F4" s="8"/>
      <c r="G4" s="8">
        <f t="shared" ref="G4:G23" si="0">E4*F4</f>
        <v>0</v>
      </c>
      <c r="H4" s="28">
        <v>0</v>
      </c>
      <c r="I4" s="29">
        <f t="shared" ref="I4:I23" si="1">ROUND(G4*(1+H4),2)</f>
        <v>0</v>
      </c>
      <c r="J4" s="42"/>
      <c r="K4" s="45"/>
    </row>
    <row r="5" spans="2:11" ht="15.75" thickBot="1" x14ac:dyDescent="0.3">
      <c r="B5" s="31">
        <v>3</v>
      </c>
      <c r="C5" s="6" t="s">
        <v>57</v>
      </c>
      <c r="D5" s="7" t="s">
        <v>9</v>
      </c>
      <c r="E5" s="8">
        <v>5</v>
      </c>
      <c r="F5" s="8"/>
      <c r="G5" s="8">
        <f t="shared" si="0"/>
        <v>0</v>
      </c>
      <c r="H5" s="28">
        <v>0</v>
      </c>
      <c r="I5" s="29">
        <f t="shared" si="1"/>
        <v>0</v>
      </c>
      <c r="J5" s="42"/>
      <c r="K5" s="45"/>
    </row>
    <row r="6" spans="2:11" ht="15.75" thickBot="1" x14ac:dyDescent="0.3">
      <c r="B6" s="31">
        <v>4</v>
      </c>
      <c r="C6" s="6" t="s">
        <v>58</v>
      </c>
      <c r="D6" s="7" t="s">
        <v>9</v>
      </c>
      <c r="E6" s="8">
        <v>5</v>
      </c>
      <c r="F6" s="8"/>
      <c r="G6" s="8">
        <f t="shared" si="0"/>
        <v>0</v>
      </c>
      <c r="H6" s="28">
        <v>0</v>
      </c>
      <c r="I6" s="29">
        <f t="shared" si="1"/>
        <v>0</v>
      </c>
      <c r="J6" s="42"/>
      <c r="K6" s="45"/>
    </row>
    <row r="7" spans="2:11" ht="43.5" thickBot="1" x14ac:dyDescent="0.3">
      <c r="B7" s="31">
        <v>5</v>
      </c>
      <c r="C7" s="6" t="s">
        <v>59</v>
      </c>
      <c r="D7" s="7" t="s">
        <v>9</v>
      </c>
      <c r="E7" s="8">
        <v>10</v>
      </c>
      <c r="F7" s="8"/>
      <c r="G7" s="8">
        <f t="shared" si="0"/>
        <v>0</v>
      </c>
      <c r="H7" s="28">
        <v>0</v>
      </c>
      <c r="I7" s="29">
        <f t="shared" si="1"/>
        <v>0</v>
      </c>
      <c r="J7" s="35" t="s">
        <v>60</v>
      </c>
      <c r="K7" s="45"/>
    </row>
    <row r="8" spans="2:11" ht="43.5" thickBot="1" x14ac:dyDescent="0.3">
      <c r="B8" s="31">
        <v>6</v>
      </c>
      <c r="C8" s="6" t="s">
        <v>61</v>
      </c>
      <c r="D8" s="7" t="s">
        <v>54</v>
      </c>
      <c r="E8" s="11">
        <v>1</v>
      </c>
      <c r="F8" s="11"/>
      <c r="G8" s="8">
        <f t="shared" si="0"/>
        <v>0</v>
      </c>
      <c r="H8" s="28">
        <v>0</v>
      </c>
      <c r="I8" s="29">
        <f t="shared" si="1"/>
        <v>0</v>
      </c>
      <c r="J8" s="35"/>
      <c r="K8" s="45"/>
    </row>
    <row r="9" spans="2:11" ht="43.5" thickBot="1" x14ac:dyDescent="0.3">
      <c r="B9" s="31">
        <v>7</v>
      </c>
      <c r="C9" s="6" t="s">
        <v>62</v>
      </c>
      <c r="D9" s="7" t="s">
        <v>9</v>
      </c>
      <c r="E9" s="8">
        <v>5</v>
      </c>
      <c r="F9" s="8"/>
      <c r="G9" s="8">
        <f t="shared" si="0"/>
        <v>0</v>
      </c>
      <c r="H9" s="28">
        <v>0</v>
      </c>
      <c r="I9" s="29">
        <f t="shared" si="1"/>
        <v>0</v>
      </c>
      <c r="J9" s="35" t="s">
        <v>63</v>
      </c>
      <c r="K9" s="45"/>
    </row>
    <row r="10" spans="2:11" ht="15.75" thickBot="1" x14ac:dyDescent="0.3">
      <c r="B10" s="31">
        <v>8</v>
      </c>
      <c r="C10" s="6" t="s">
        <v>64</v>
      </c>
      <c r="D10" s="7" t="s">
        <v>9</v>
      </c>
      <c r="E10" s="8">
        <v>1</v>
      </c>
      <c r="F10" s="8"/>
      <c r="G10" s="8">
        <f t="shared" si="0"/>
        <v>0</v>
      </c>
      <c r="H10" s="28">
        <v>0</v>
      </c>
      <c r="I10" s="29">
        <f t="shared" si="1"/>
        <v>0</v>
      </c>
      <c r="J10" s="35" t="s">
        <v>65</v>
      </c>
      <c r="K10" s="45"/>
    </row>
    <row r="11" spans="2:11" ht="29.25" thickBot="1" x14ac:dyDescent="0.3">
      <c r="B11" s="31">
        <v>9</v>
      </c>
      <c r="C11" s="6" t="s">
        <v>66</v>
      </c>
      <c r="D11" s="7" t="s">
        <v>9</v>
      </c>
      <c r="E11" s="11">
        <v>1000</v>
      </c>
      <c r="F11" s="11"/>
      <c r="G11" s="8">
        <f t="shared" si="0"/>
        <v>0</v>
      </c>
      <c r="H11" s="28">
        <v>0</v>
      </c>
      <c r="I11" s="29">
        <f t="shared" si="1"/>
        <v>0</v>
      </c>
      <c r="J11" s="43" t="s">
        <v>67</v>
      </c>
      <c r="K11" s="45"/>
    </row>
    <row r="12" spans="2:11" ht="29.25" thickBot="1" x14ac:dyDescent="0.3">
      <c r="B12" s="31">
        <v>10</v>
      </c>
      <c r="C12" s="6" t="s">
        <v>68</v>
      </c>
      <c r="D12" s="7" t="s">
        <v>9</v>
      </c>
      <c r="E12" s="8">
        <v>2</v>
      </c>
      <c r="F12" s="8"/>
      <c r="G12" s="8">
        <f t="shared" si="0"/>
        <v>0</v>
      </c>
      <c r="H12" s="28">
        <v>0</v>
      </c>
      <c r="I12" s="29">
        <f t="shared" si="1"/>
        <v>0</v>
      </c>
      <c r="J12" s="35"/>
      <c r="K12" s="45"/>
    </row>
    <row r="13" spans="2:11" ht="29.25" thickBot="1" x14ac:dyDescent="0.3">
      <c r="B13" s="31">
        <v>11</v>
      </c>
      <c r="C13" s="6" t="s">
        <v>69</v>
      </c>
      <c r="D13" s="7" t="s">
        <v>9</v>
      </c>
      <c r="E13" s="8">
        <v>1</v>
      </c>
      <c r="F13" s="8"/>
      <c r="G13" s="8">
        <f t="shared" si="0"/>
        <v>0</v>
      </c>
      <c r="H13" s="28">
        <v>0</v>
      </c>
      <c r="I13" s="29">
        <f t="shared" si="1"/>
        <v>0</v>
      </c>
      <c r="J13" s="35"/>
      <c r="K13" s="45"/>
    </row>
    <row r="14" spans="2:11" ht="29.25" thickBot="1" x14ac:dyDescent="0.3">
      <c r="B14" s="31">
        <v>12</v>
      </c>
      <c r="C14" s="6" t="s">
        <v>70</v>
      </c>
      <c r="D14" s="7" t="s">
        <v>9</v>
      </c>
      <c r="E14" s="8">
        <v>1</v>
      </c>
      <c r="F14" s="8"/>
      <c r="G14" s="8">
        <f t="shared" si="0"/>
        <v>0</v>
      </c>
      <c r="H14" s="28">
        <v>0</v>
      </c>
      <c r="I14" s="29">
        <f t="shared" si="1"/>
        <v>0</v>
      </c>
      <c r="J14" s="35" t="s">
        <v>71</v>
      </c>
      <c r="K14" s="45"/>
    </row>
    <row r="15" spans="2:11" ht="15.75" thickBot="1" x14ac:dyDescent="0.3">
      <c r="B15" s="31">
        <v>13</v>
      </c>
      <c r="C15" s="6" t="s">
        <v>72</v>
      </c>
      <c r="D15" s="7" t="s">
        <v>9</v>
      </c>
      <c r="E15" s="8">
        <v>2</v>
      </c>
      <c r="F15" s="8"/>
      <c r="G15" s="8">
        <f t="shared" si="0"/>
        <v>0</v>
      </c>
      <c r="H15" s="28">
        <v>0</v>
      </c>
      <c r="I15" s="29">
        <f t="shared" si="1"/>
        <v>0</v>
      </c>
      <c r="J15" s="35" t="s">
        <v>73</v>
      </c>
      <c r="K15" s="45"/>
    </row>
    <row r="16" spans="2:11" ht="15.75" thickBot="1" x14ac:dyDescent="0.3">
      <c r="B16" s="31">
        <v>14</v>
      </c>
      <c r="C16" s="6" t="s">
        <v>74</v>
      </c>
      <c r="D16" s="7" t="s">
        <v>9</v>
      </c>
      <c r="E16" s="8">
        <v>1</v>
      </c>
      <c r="F16" s="8"/>
      <c r="G16" s="8">
        <f t="shared" si="0"/>
        <v>0</v>
      </c>
      <c r="H16" s="28">
        <v>0</v>
      </c>
      <c r="I16" s="29">
        <f t="shared" si="1"/>
        <v>0</v>
      </c>
      <c r="J16" s="35" t="s">
        <v>65</v>
      </c>
      <c r="K16" s="45"/>
    </row>
    <row r="17" spans="2:11" ht="42.75" customHeight="1" thickBot="1" x14ac:dyDescent="0.3">
      <c r="B17" s="31">
        <v>15</v>
      </c>
      <c r="C17" s="6" t="s">
        <v>75</v>
      </c>
      <c r="D17" s="7" t="s">
        <v>9</v>
      </c>
      <c r="E17" s="8">
        <v>1</v>
      </c>
      <c r="F17" s="8"/>
      <c r="G17" s="8">
        <f t="shared" si="0"/>
        <v>0</v>
      </c>
      <c r="H17" s="28">
        <v>0</v>
      </c>
      <c r="I17" s="29">
        <f t="shared" si="1"/>
        <v>0</v>
      </c>
      <c r="J17" s="35"/>
      <c r="K17" s="45"/>
    </row>
    <row r="18" spans="2:11" ht="43.5" thickBot="1" x14ac:dyDescent="0.3">
      <c r="B18" s="31">
        <v>16</v>
      </c>
      <c r="C18" s="6" t="s">
        <v>76</v>
      </c>
      <c r="D18" s="7" t="s">
        <v>9</v>
      </c>
      <c r="E18" s="8">
        <v>3</v>
      </c>
      <c r="F18" s="8"/>
      <c r="G18" s="8">
        <f t="shared" si="0"/>
        <v>0</v>
      </c>
      <c r="H18" s="28">
        <v>0</v>
      </c>
      <c r="I18" s="29">
        <f t="shared" si="1"/>
        <v>0</v>
      </c>
      <c r="J18" s="39" t="s">
        <v>77</v>
      </c>
      <c r="K18" s="45"/>
    </row>
    <row r="19" spans="2:11" ht="29.25" thickBot="1" x14ac:dyDescent="0.3">
      <c r="B19" s="31">
        <v>17</v>
      </c>
      <c r="C19" s="6" t="s">
        <v>78</v>
      </c>
      <c r="D19" s="7" t="s">
        <v>9</v>
      </c>
      <c r="E19" s="22">
        <v>1</v>
      </c>
      <c r="F19" s="22"/>
      <c r="G19" s="8">
        <f t="shared" si="0"/>
        <v>0</v>
      </c>
      <c r="H19" s="28">
        <v>0</v>
      </c>
      <c r="I19" s="29">
        <f t="shared" si="1"/>
        <v>0</v>
      </c>
      <c r="J19" s="35" t="s">
        <v>79</v>
      </c>
      <c r="K19" s="45"/>
    </row>
    <row r="20" spans="2:11" ht="29.25" thickBot="1" x14ac:dyDescent="0.3">
      <c r="B20" s="31">
        <v>18</v>
      </c>
      <c r="C20" s="6" t="s">
        <v>80</v>
      </c>
      <c r="D20" s="7" t="s">
        <v>9</v>
      </c>
      <c r="E20" s="23">
        <v>2</v>
      </c>
      <c r="F20" s="23"/>
      <c r="G20" s="8">
        <f t="shared" si="0"/>
        <v>0</v>
      </c>
      <c r="H20" s="28">
        <v>0</v>
      </c>
      <c r="I20" s="29">
        <f t="shared" si="1"/>
        <v>0</v>
      </c>
      <c r="J20" s="35" t="s">
        <v>81</v>
      </c>
      <c r="K20" s="45"/>
    </row>
    <row r="21" spans="2:11" ht="29.25" thickBot="1" x14ac:dyDescent="0.3">
      <c r="B21" s="31">
        <v>19</v>
      </c>
      <c r="C21" s="6" t="s">
        <v>82</v>
      </c>
      <c r="D21" s="7" t="s">
        <v>9</v>
      </c>
      <c r="E21" s="23">
        <v>1</v>
      </c>
      <c r="F21" s="23"/>
      <c r="G21" s="8">
        <f t="shared" si="0"/>
        <v>0</v>
      </c>
      <c r="H21" s="28">
        <v>0</v>
      </c>
      <c r="I21" s="29">
        <f t="shared" si="1"/>
        <v>0</v>
      </c>
      <c r="J21" s="35" t="s">
        <v>83</v>
      </c>
      <c r="K21" s="45"/>
    </row>
    <row r="22" spans="2:11" ht="43.5" thickBot="1" x14ac:dyDescent="0.3">
      <c r="B22" s="31">
        <v>20</v>
      </c>
      <c r="C22" s="6" t="s">
        <v>84</v>
      </c>
      <c r="D22" s="7" t="s">
        <v>40</v>
      </c>
      <c r="E22" s="23">
        <v>1</v>
      </c>
      <c r="F22" s="23"/>
      <c r="G22" s="8">
        <f t="shared" si="0"/>
        <v>0</v>
      </c>
      <c r="H22" s="28">
        <v>0</v>
      </c>
      <c r="I22" s="29">
        <f t="shared" si="1"/>
        <v>0</v>
      </c>
      <c r="J22" s="39" t="s">
        <v>86</v>
      </c>
      <c r="K22" s="45"/>
    </row>
    <row r="23" spans="2:11" ht="43.5" thickBot="1" x14ac:dyDescent="0.3">
      <c r="B23" s="32">
        <v>21</v>
      </c>
      <c r="C23" s="6" t="s">
        <v>85</v>
      </c>
      <c r="D23" s="7" t="s">
        <v>40</v>
      </c>
      <c r="E23" s="23">
        <v>1</v>
      </c>
      <c r="F23" s="23"/>
      <c r="G23" s="8">
        <f t="shared" si="0"/>
        <v>0</v>
      </c>
      <c r="H23" s="28">
        <v>0</v>
      </c>
      <c r="I23" s="29">
        <f t="shared" si="1"/>
        <v>0</v>
      </c>
      <c r="J23" s="39" t="s">
        <v>99</v>
      </c>
      <c r="K23" s="45"/>
    </row>
    <row r="24" spans="2:11" ht="30.75" thickBot="1" x14ac:dyDescent="0.3">
      <c r="B24" s="24" t="s">
        <v>87</v>
      </c>
      <c r="C24" s="21"/>
      <c r="D24" s="21"/>
      <c r="E24" s="21"/>
      <c r="F24" s="21"/>
      <c r="G24" s="18">
        <f>SUM(G3:G23)</f>
        <v>0</v>
      </c>
      <c r="H24" s="18"/>
      <c r="I24" s="30">
        <f>SUM(I3:I23)</f>
        <v>0</v>
      </c>
      <c r="J24" s="40"/>
      <c r="K24" s="46"/>
    </row>
    <row r="25" spans="2:11" ht="15.75" x14ac:dyDescent="0.25">
      <c r="B2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Pawlak</dc:creator>
  <cp:lastModifiedBy>Iga Pawlak</cp:lastModifiedBy>
  <dcterms:created xsi:type="dcterms:W3CDTF">2022-11-29T11:37:50Z</dcterms:created>
  <dcterms:modified xsi:type="dcterms:W3CDTF">2022-11-30T11:31:26Z</dcterms:modified>
</cp:coreProperties>
</file>