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1700" tabRatio="813" activeTab="3"/>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s>
  <definedNames/>
  <calcPr fullCalcOnLoad="1"/>
</workbook>
</file>

<file path=xl/sharedStrings.xml><?xml version="1.0" encoding="utf-8"?>
<sst xmlns="http://schemas.openxmlformats.org/spreadsheetml/2006/main" count="361" uniqueCount="159">
  <si>
    <t>Cena brutto:</t>
  </si>
  <si>
    <t>1.</t>
  </si>
  <si>
    <t>2.</t>
  </si>
  <si>
    <t>3.</t>
  </si>
  <si>
    <t>4.</t>
  </si>
  <si>
    <t>7.</t>
  </si>
  <si>
    <t>Dane do umowy:</t>
  </si>
  <si>
    <t>Imię i nazwisko</t>
  </si>
  <si>
    <t>Stanowisko</t>
  </si>
  <si>
    <t xml:space="preserve">   </t>
  </si>
  <si>
    <t>Nr telefonu / e-mail</t>
  </si>
  <si>
    <t>Nazwa i adres banku</t>
  </si>
  <si>
    <t>Część nr:</t>
  </si>
  <si>
    <t>Numer części</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</si>
  <si>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</si>
  <si>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</si>
  <si>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</si>
  <si>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</si>
  <si>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</si>
  <si>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</si>
  <si>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5.</t>
  </si>
  <si>
    <t>Oświadczamy, ze zapoznaliśmy się z treścią załączonego do specyfikacji wzoru umowy i w przypadku wyboru naszej oferty zawrzemy z zamawiającym  umowę sporządzoną na podstawie tego wzoru.</t>
  </si>
  <si>
    <t>województwo:</t>
  </si>
  <si>
    <t>nazwa Wykonawcy:</t>
  </si>
  <si>
    <t>6.</t>
  </si>
  <si>
    <t>Nazwa zamówienia</t>
  </si>
  <si>
    <t>Numer sprawy</t>
  </si>
  <si>
    <t>adres (siedziba) Wykonawcy:</t>
  </si>
  <si>
    <t>NIP</t>
  </si>
  <si>
    <t>REGON</t>
  </si>
  <si>
    <t>osoba do kontaktu</t>
  </si>
  <si>
    <t>telefon</t>
  </si>
  <si>
    <t>faks</t>
  </si>
  <si>
    <t>email</t>
  </si>
  <si>
    <t>FORMULARZ OFERTY</t>
  </si>
  <si>
    <t>8.</t>
  </si>
  <si>
    <t>9.</t>
  </si>
  <si>
    <t>Załącznik nr 1 do specyfikacji</t>
  </si>
  <si>
    <t>Ilość</t>
  </si>
  <si>
    <t>10.</t>
  </si>
  <si>
    <t>11.</t>
  </si>
  <si>
    <t>12.</t>
  </si>
  <si>
    <t>Oferujemy wykonanie całego przedmiotu zamówienia (w danej części) za cenę:</t>
  </si>
  <si>
    <t>Opis przedmiotu zamówienia</t>
  </si>
  <si>
    <t>część 3</t>
  </si>
  <si>
    <t>część 4</t>
  </si>
  <si>
    <t>część 5</t>
  </si>
  <si>
    <t>część 6</t>
  </si>
  <si>
    <t>część 8</t>
  </si>
  <si>
    <t>część 9</t>
  </si>
  <si>
    <t>część 10</t>
  </si>
  <si>
    <t>część 11</t>
  </si>
  <si>
    <t>Oświadczamy, że oferujemy realizację przedmiotu zamówienia zgodnie z zasadami określonymi w specyfikacji warunków zamówienia wraz z załącznikami.</t>
  </si>
  <si>
    <t>Oświadczam, że wybór niniejszej oferty będzie prowadził do powstania u Zamawiającego obowiązku podatkowego zgodnie z przepisami o podatku od towarów i usług w zakresie*:</t>
  </si>
  <si>
    <t>nazwa (rodzaj) towaru lub usługi:
wartość bez kwoty podatku:
stawka podatku, która będzie miała zastosowanie:</t>
  </si>
  <si>
    <t>...……………………………..…………………………...
………………………………..…………………………..
………………………………..…………………………..</t>
  </si>
  <si>
    <t>* Należy podać informacje o których mowa w pkt. 10.9 SWZ. Jeżeli wykonawca nie poda powyższej informacji to Zamawiający przyjmie, że wybór oferty nie będzie prowadził do powstania u Zamawiającego obowiązku podatkowego zgodnie z przepisami o podatku od towarów i usług.</t>
  </si>
  <si>
    <t>Oświadczamy, że zamierzamy powierzyć następujące części zamówienia podwykonawcom i jednocześnie podajemy nazwy (firmy) podwykonawców *:</t>
  </si>
  <si>
    <t>część zamówienia:
nazwa (firma) podwykonawcy:</t>
  </si>
  <si>
    <t>...……………………………..…………………………...
………………………………..…………………………..</t>
  </si>
  <si>
    <t>*Jeżeli wykonawca nie poda tych informacji to Zamawiający przyjmie, że wykonawca nie zamierza powierzać żadnej części zamówienia podwykonawcy.</t>
  </si>
  <si>
    <t>
 



</t>
  </si>
  <si>
    <t>*zaznaczyć właściwe.</t>
  </si>
  <si>
    <t>Oświadczamy, że termin płatności wynosi do 60 dni. Dodatkowe informacje znajdują się we wzorze umowy.</t>
  </si>
  <si>
    <t>Oświadczamy, że jesteśmy związani niniejszą ofertą do dnia wskazanego w SWZ.</t>
  </si>
  <si>
    <t>Oświadczamy, że jesteśmy *:</t>
  </si>
  <si>
    <t>Nr rachunku</t>
  </si>
  <si>
    <t>załącznik nr 1a do specyfikacji</t>
  </si>
  <si>
    <t>ARKUSZ CENOWY</t>
  </si>
  <si>
    <t>załącznik nr ….. do umowy</t>
  </si>
  <si>
    <t>Nr</t>
  </si>
  <si>
    <t>j.m.</t>
  </si>
  <si>
    <t>Numer katalogowy
jeżeli istnieje</t>
  </si>
  <si>
    <t>Cena jednostkowa brutto</t>
  </si>
  <si>
    <t>Cena brutto</t>
  </si>
  <si>
    <t>mikroprzedsiębiorstwem 
małym przedsiębiorstwem 
średnim przedsiębiorstwem
jednoosobową działalnością gospodarczą 
osobą fizyczną nieprowadzącą działalności gospodarczej
inny rodzaj (w tym duże przedsiębiorstwo)</t>
  </si>
  <si>
    <t>sztuk</t>
  </si>
  <si>
    <t>Nazwa handlowa</t>
  </si>
  <si>
    <t>Producent</t>
  </si>
  <si>
    <t>szt</t>
  </si>
  <si>
    <t>część 7</t>
  </si>
  <si>
    <t>DFP.271.157.2021.AB</t>
  </si>
  <si>
    <t>Dostawa różnych materiałów</t>
  </si>
  <si>
    <t>Oświadczamy, że zamówienie będziemy wykonywać do czasu wyczerpania kwoty wynagrodzenia umownego, jednak nie dłużej niż przez:  - część 1-2, 7-11: 28 miesięcy od daty zawarcia umowy,
 - część 3, 6: 33 miesiące od daty zawarcia umowy,
 - część 4: 30 miesięcy od daty zawarcia umowy,
 - część 5: 26 miesięcy od daty zawarcia umowy.</t>
  </si>
  <si>
    <t>Bezbarwne probówki do reakcji ilościowej PCR o pojemności 0,2ml. Łączone w tzw. Paski po 8 sztuk. Wykonane z optycznego plastiku umozliwiającego przeprowadzanie analiz opartych na odczycie wyniku rekacji barwnej (barwniki fluorescencyjne FAM, TAMRA, SYBRGreen, ROX). Probówki sterylne wolne od DNA-z, RNA-z i innych inhibitorów reakcji PCR.  Kompatybilne z aparatem ViiA7Dx posiadanym przez Zamawiającego. Dostosowane do pracy w systemie standardowym</t>
  </si>
  <si>
    <t xml:space="preserve">Pudełko kartonowe foliowane z separatorami do przechowywania materiału w probówkach: stożkowych o pojemności 1,5ml oraz okrągłodennych o pojemności 2,0ml. Pudełko o wymiarach 135x135x45mm o całkowitej pojemności 81 probówek w układzie 9x9 miejsc.    </t>
  </si>
  <si>
    <t>Końcówki bezbarwne 0,5-20µl z filtrem hydrofobowym do pipet automatycznych typu Eppendorf (pipety o zakresie objętości od 0,1ul-10ul), sterylne, wolne od DNAz, RNAz, niskoretencyjne. Pakowane w pudełka po 96 sztuk.. Każde pudełko pakowane pojedynczo w folię. Oznaczenia kalibracyjne umozliwiające dokładne odmierzanie. Wymiary końcówki dł. całk. 4,6-4,70 cm, dł. do kołnierza 4,30 cm</t>
  </si>
  <si>
    <t>Końcówka 1000µl, bezbarwna. Jednorazowa końcówka 1000µl do pipet automatycznych typu Eppendorf, autoklawowalna, pakowana w worki po 250 sztuk. Wymiary końcówki dł. całk. 7,2 cm, dł. kołnierza 6,4 cm. Nadają się do autoklawowania. Końcówka bez wypukłości  ("schodki") na odcinku końcówki, która jest zanurzana w materiale biologicznym</t>
  </si>
  <si>
    <t xml:space="preserve">Końcówka bezbarwne 200µl w statywach (pudełkach). Jednorazowa końcówka do pipet automatycznych typu Eppendorf, autoklawowalna, pakowana po 5 statywów x 96 sztuk. Wymiary końcówki dł. całk. 5,1 cm, długość do kołnierza 4,5 cm.   </t>
  </si>
  <si>
    <t xml:space="preserve">Końcówka 2-200µl, pakowane w worki Jednorazowa końcówka 200µl do pipet automatycznych typu Eppendorf, autoklawowalna. Wymiary 5,1 cm do kołnierza 4,5 cm. </t>
  </si>
  <si>
    <t>op</t>
  </si>
  <si>
    <t xml:space="preserve">Końcówki bezbarwne 2-100µl z filtrem hydrofobowym do pipet automatycznych typu Eppendorf, sterylne, wolne od DNAz, RNAz, niskoretencyjne. Pakowane pojedyńczo.  Oznaczenia kalibracyjne umozliwiające dokładne odmierzanie. Wymiary końcówki dł. całk. 5,1 cm, dł. do kołnierza 4,50 cm.   </t>
  </si>
  <si>
    <t>Naczynie reakcyjne z dołaczoną zakrętką zawierajacą uszczelkę i polem do opisu, sterylne, typ I, o poj. 2 ml., PP, z kołnierzem umożliwiającym postawienie probówki w pozycji pionowej.</t>
  </si>
  <si>
    <t xml:space="preserve">Sterylna probówka do PCR ciennkościenna o poj. 0,2 ml, neutralna, PP, z zamknięciem gwarantującym szczelność i z zabezpieczeniem przed zanieczyszczeniem. Płaskie wieczko. Probówki wolne od: pirogenów ludzkiego DNA, DNA-z, RNA-zy i ATP.  </t>
  </si>
  <si>
    <t xml:space="preserve">Sterylna bezbarwna końcówka 10 -20 µl w statywach (pudełkach). Indywidualnie pakowane. Jednorazowa końcówka do pipet automatycznych typu Eppendorf. Wymiary dł. cał. 4,6 cm, do kołnierza 4,2 cm. </t>
  </si>
  <si>
    <t>Worki foliowe strunowe 200x300 mm, opakowanie 100 szt. Zamawiający wyraża zgodę na wymiary woreczka -/+ 10%</t>
  </si>
  <si>
    <t>Worki foliowe strunowe 200x250 mm, opakowanie 100 szt. Zamawiający wyraża zgodę na wymiary woreczka -/+ 10%</t>
  </si>
  <si>
    <t>Worki foliowe strunowe 200x150 mm, opakowanie 100 szt. Zamawiający wyraża zgodę na wymiary woreczka -/+ 10%
Zamawiający dopuszcza woreczki w rozmiarze 150x200mm.</t>
  </si>
  <si>
    <t>Worki foliowe strunowe 50x70 mm, opakowanie 100 szt. Zamawiający wyraża zgodę na wymiary woreczka -/+ 10%</t>
  </si>
  <si>
    <t>Worek foliowy niebieski z folii nieprzepuszczającej światła, służący do pakowania leków 23x55cm.</t>
  </si>
  <si>
    <t>Worek foliowy niebieski z folii nieprzepuszczającej światła, służący do pakowania leków 20x35cm</t>
  </si>
  <si>
    <t>Worek foliowy niebieski z folii nieprzepuszczającej światła, służący do pakowania leków 15x25cm.</t>
  </si>
  <si>
    <t>sztuka</t>
  </si>
  <si>
    <t>Prowadniki 0,018” do udrożnień przewlekłych okluzji 
- Sztywność końcówki 30,0g
- Końcówka cieniująca 15 cm
- Długość całkowita prowadnika 180 cm, 300 cm
- Średnica zewnętrzna 0,018 cala
- Średnica zewnętrzna końcówki 0,013 cala
- Pokrycie hydrofilne typu SLIPCOAT na oplocie
- Pokrycie PTFE na szafcie
- Rdzeń wykonany z jednego kawałka drutu stalowego</t>
  </si>
  <si>
    <t>Y-CONNECTOR 
- światło wewnętrzne zastawki 9,0F
- z ruchomą końcówką „męską”
- wykonany z przezroczystego materiału
- zastawka nie traci szczelności podczas zabiegu</t>
  </si>
  <si>
    <t>Strzykawka wysokociśnieniowa                                          
- Strzykawka o przezroczystym polikarbonatowym korpusie
- Pojemność co najmniej 20ccm
- Wytrzymałości ciśnieniowej do 20 atm
- Strzykawka z manometrem o skali w jednostkach: atm i PSI
- Strzykawka z mechanizmem zapadkowym blokującym i umożliwiającym swobodny przesuw tłoka
- Strzykawka wyposażona w dren poliuretanowy, zbrojony zakończony końcówką luer-lock z możliwością rotacji</t>
  </si>
  <si>
    <t xml:space="preserve">Krótki zestaw do nakłucia tętnicy udowej z końcówką cieniującą 
- Zawiera introduktor, dylator i prowadnik 0,035”, 0.038” 
- Długość 11 cm 
- Średnica 4F – 8F 
- Długość prowadnika 50 cm 
- Prowadnik ze stali nierdzewnej 
- Posiada końcówkę cieniującą ułatwiającą wizualizację 
- Korpus wykonany z polipropylenu zapewniający lepsze podparcie, łatwiejsze przejście i odporność na załamania 
- Gładkie przejście pomiędzy koszulką i dylatorem 
- Posiada szczelną zastawkę hemostatyczną 
- Ramię boczne zakończone kranikiem 
- Obrotowe ucho do szwu chirurgicznego 
- Dylator z zatrzaskiem 
- Rozmiary kodowane kolorami 
- Duże światło wewnętrzne </t>
  </si>
  <si>
    <t>System do trombolizy celowanej 
-Zawiera cewnik, prowadnik zamykający, Y-konektor, zawór z blokadą, 20 ml strzykawkę na środek terapeutyczny, 1 ml strzykawkę infuzyjną, kapturek zabezpieczający prowadnik (systemy 5F)
- Dostępne średnice: 4F i 5F
- Dostępne długości systemów: 45 cm, 90 cm, 135 cm
- Długość segmentu infuzyjnego:
- Systemy 45 cm: 10 cm i 20 cm
- Systemy 90 cm i 135 cm: 5 cm, 10 cm, 20 cm, 30 cm, 40 cm, 50 cm
- Kompatybilny z prowadnikiem 0,035”
- Prowadnik okluzyjny zapewniający szczelne zamknięcie otworu centralnego cewnika z zabezpieczeniem przed jego przemieszczaniem się oraz uszkodzeniem proksymalnej końcówki
- Otwory wykonane spiralnie wokół osi cewnika zapewniające jednolite podawanie środka terapeutycznego do całego światła zmiany
- Otwory podzielone na sekwencje o narastającej średnicy, co zapewnia jednolite ciśnienie infuzji na całej długości segmentu infuzyjnego cewnika
- Ilość otworów: 8 na długości 1 cm
- System infuzji oparty na dwóch strzykawkach połączonych zaworem z blokadą umożliwiający zarówno pulsacyjne jak i jednostajne podawanie środka terapeutycznego
- Laserowa technologia wykonywania otworów zmniejszająca ryzyko ich zatykania się w trakcie infuzji</t>
  </si>
  <si>
    <t>Zestaw do nakłucia tętnicy promieniowej 
- Zawiera: introduktor, dylator, prowadnik 0,018” i igłę 21G x 4cm
- Długość 7 cm i 11 cm
- Średnica 4F – 6F
- Długość prowadnika 40 cm
- Prowadnik ze stali nierdzewnej
- Gładkie przejście pomiędzy koszulką i dylatorem
- Posiada szczelną zastawkę hemostatyczną
- Ramię boczne zakończone kranikiem
- Obrotowe ucho do szwu chirurgicznego
- Dylator z zatrzaskiem
- Rozmiary kodowane kolorami</t>
  </si>
  <si>
    <t>Kraniki 
- Dostępna wersja: o 3-drożna
- Materiał korpusu: poliwęglan; materiał rączki: derlin
- Obrotowa końcówka
- Zawór OFF
- Duża rączka ułatwiająca obsługę
- Korpus przezroczysty umożliwiający obserwację cieczy
- Duże światło wewnętrzne zapewniające wysoki przepływ</t>
  </si>
  <si>
    <t>Prowadnik do PTA 
- Prowadnik do naczyń obwodowych głównie BTK 
- Średnica: 0,014” (0,36mm), 0,018” (0,46 mm) 
- Prowadnik wykonany ze stali 316L 
- Dystalna część prowadnika wykonana z 8 drutów 
- przeniesienie obrotu 1:1 
- Rdzeń kompozytowy prowadnika wykonany : z jednego kawałka drutu + opleciony 6 drutami, 
- Sztywność końcówki 12,0 g 
- Końcówka cieniująca 5 cm i 11cm(platyna) 
- Kształt końcówki: mikro-stożek; prosta i przygięta na odc.1 mm 
- Tip bez pokrycia materiałem hydrofilnym 
- Pokrycie hydrofilne na dystalnych 33 cm (0.014”), 12 cm (0.018”) 
- Długość oplotu: 5 cm (0.014”), 11 cm (0.018”) 
- Dostępne długości: 200 cm, 235 cm i 300 cm</t>
  </si>
  <si>
    <t>Igła angiograficzna 
- Średnice: 18G; 19G; 20G; 21G
- Długości: 2 cm; 4 cm; 5 cm; 7 cm; 9 cm
- Ergonomiczny, karbowany hub ułatwiający posługiwanie się igłą w mokrych rękawiczkach
- Wybrzuszenie na hubie pozwalające na prawidłową orientację ścięcia ostrza igły
- Igła 1-częściowa
- Dostępna w wersji ze skrzydełkami (kształt Seldinger albo Cournand) lub bez
- Wykonana z pokrytej stali nierdzewnej zapewniającej łatwość przejścia prowadnikiem oraz wycofania po nim igły
- Ostra końcówka umożliwia łatwe przejście przez tkanki i ściany naczynia</t>
  </si>
  <si>
    <t>Prowadnik pleciony pokryty PTFE 
- Średnice: 0,014''; 0,018'', 0,021'',  0,035” i 0,038”
- Zakres długości 80 cm, 145cm, 150 cm, 180 cm, 260 cm
- Prowadnik stalowy
- Dostępny z rdzeniem stałym i ruchomym
- Końcówki: Straight; Bentson Taper; Newton Taper; 1,5mm J; 3mm J; 6mm J; 15mm J; Straight Exchange; Bentson Exchange; 3mm J Exchange
- Dostępne prowadniki dwustronne: J 3,0 / Straight i J 1,5 / Straight
- Pokrycie PTFE
- Unikatowa technologia produkcji polegająca na napyleniu PTFE na elementy prowadnika przed ich finalnym montażem:
- Idealnie gładka powierzchnia
- Brak efektu łuszczenia się pokrycia
- Zmniejszony poziom tworzenia się skrzepów na prowadniku
- Większa trwałość pokrycia
- Doskonała pamięć kształtu końcówki
- Przeniesienie obrotu 1:1
- Dostarczany w plastikowej obręczy z portem bocznym umożliwiającym płukanie prowadnika bez wyjmowania go
- stały rdzeń w części dystalnej taperowany zapewniający stopniowe zwiększanie elastyczności końcówki</t>
  </si>
  <si>
    <t xml:space="preserve">Pęseta chirurgiczna jednorazowego użytku ze stali nierdzwenej  typu Micro-Adson prosta 12 cm </t>
  </si>
  <si>
    <t xml:space="preserve">szt </t>
  </si>
  <si>
    <t>Pęseta anatomiczna jednorazowego użytku wykonana ze stali nierdzewnej typu Micro-Adson prosta 12 cm</t>
  </si>
  <si>
    <t>Koszyczek Dormia wykonany z nitynolu, heksagonalny, wielorazowego użytku do kanału endoscopu 2,0 , średnica 20,30,lub 40mm</t>
  </si>
  <si>
    <t>SZT</t>
  </si>
  <si>
    <t>Prowadnik o dł.600cm, śr. W calach 035, używany do kaniulaci trudnych zwężeń podczas ERCP</t>
  </si>
  <si>
    <t>Cystostom jednorazowego użytku o srednicy 6 Fr, współpracujący z prowadnikiem 0,035" składający się z cewnika o dł.180 cm, wyposazonego na dystalnym końcu w metalową stożkową końcówkę koagulacyjną oraz złącze Luer-lock, złącze HF i port na prowadnik przy rękojeści.</t>
  </si>
  <si>
    <t>Sterylny endoskopowy marker,  przeznaczony do unoszenia zmian w przewodzie pokarmowym. Dostarczany w strzykawkach zawierających 5 ml roztworu 0.4% Sodium Hyaluronate.</t>
  </si>
  <si>
    <t>Cewnik spryskujący (radial+360 stopni)jednorazowego użytku, śr.2,3 mm/ 230 cm Złącze typu LL, śr. 2,3 mm / dł 2300mm</t>
  </si>
  <si>
    <t>Końcówki z filtrem 200μl, pre-sterylne, niskoretencyjne,wolne od endotoksyn, kwasów nukleinowych, DNazy, RNazy, filtr wykonany z HDPE – High Density PolyEthylene lub filterem wykonanym z polietylenu, rozmiar porów 20-40 µm, kompatybilne z pipetami eppendorf reference i research plus posiadanymi przez Zamawiająćego.
1 opakowanie zawiera 8 pudełek x 96szt. końcówek</t>
  </si>
  <si>
    <t xml:space="preserve">Woreczki foliowe - śniadaniowe, wymiar 33x25 cm (+/- 10%), 100 szt w opakowaniu. </t>
  </si>
  <si>
    <t>Torquer 
 - Torquer wykonany tylko z elementów z tworzyw sztucznych 
- Możliwość bezpiecznego stosowania z prowadnikami hydrofilnymi 
- Mechanizm blokady zwalniany przyciskiem                                                                                       
- Żebrowanie ułatwiające manewrowanie prowadnikiem w mokrych rękawiczkach 
- Przeznaczony do użycia z prowadnikami od 0,018” do 0,038”</t>
  </si>
  <si>
    <t>Prowadnik do subokluzji 
- Średnica 0,014”
- Prowadnik wykonany ze stali 316L
- Rdzeń prowadnika wykonany z jednego kawałka drutu
- Sztywność końcówki 0,8g
- Końcówka cieniująca 16cm (platyna)
- Średnica końcówki 0,009cala
- Płaszcz polimerowy na części dystalnej prowadnika o długości 16cm
- Pokrycie hydrofilne typu SLIPCOAT na oplocie
- Pokrycie PTFE na szafcie
- Kształt końcówki: prosta
- Dostępne długości: 190cm i 300cm
- Prowadnik do zabiegów prostych, w naczyniach o krętej anatomii, ciasnych zmianach i do CTO a także zmian długich i rozsianych</t>
  </si>
  <si>
    <t xml:space="preserve">Strzykawka z manometrem 60ml 
- skala od 0 – 15 atm. Skala 0-12 atm
- z ruchomą „męską” końcówką
- ergonomiczny kształt              
- możliwość łatwego i łagodnego przesuwania tłoka        
- możliwość wykonania precyzyjnej inflacji i szybkiej deflacji   </t>
  </si>
  <si>
    <t>Stent samorozprężalny
- stent nitinolowy
- stent z pokryciem z węgla pirolitycznego przyspieszającego endotelizację stentu i zapobiegającego emisji jonów metali do krwi
- stent z 6 markerami tantalowymi
- hybrydowa konstrukcja cel stentu zapobiegająca efektowi "rybiej łuski"
- dostępne średnicę stentu od 6, 7, 8, 9, 10, 12 mm
- dostępne długości stentu:20,40, 60, 80, 100,120,150mm
- system uwalniania zapewniający precyzyjną implantację stentu
- system dostarczania Over the Wire (OTW)
- dostępne długości szaftu: 85cm i 135cm
- kompatybilny z koszulką 6F (2,0mm)
- kompatybilny z prowadnikiem 0,035"
- kompatybilny z cewnikiem prowadzącym 8F (2,7mm)</t>
  </si>
  <si>
    <t>Zestaw do nakłucia tętnicy udowej 
- Zawiera: introduktor, dylator i prowadnik 0,035” (4F – 8F) albo 0,038” (5F – 8F)
- Długość 11 cm, 23 cm
- Średnica 4F – 8F
- Długość prowadnika 50 cm, 80 cm
- Prowadnik ze stali nierdzewnej
- Gładkie przejście pomiędzy koszulką i dylatorem
- Posiada szczelną zastawkę hemostatyczną
- Ramię boczne zakończone kranikiem
- Obrotowe ucho do szwu chirurgicznego
- Dylator z zatrzaskiem
- Rozmiary kodowane kolorami
- Duże światło wewnętrzne</t>
  </si>
  <si>
    <t xml:space="preserve">Prowadnik do PTA 
- Prowadnik do naczyń obwodowych zarówno ATK i BTK 
- Średnica 0,018” (0,46mm), końcówka robocza taperowana do 0,014” (0,36mm), 
- Prowadnik wykonany ze stali 316L 
- Wydłużona i taperowana końcówka dystalna ułatwiająca penetrację zmiany 
- Tip zakończony mikro stożkiem nie pokytym materiałem hydrofilnym 
- Dystalna część prowadnika wykonana z 8 drutów 
- Przeniesienie obrotu 1:1 
- Rdzeń kompozytowy prowadnika wykonany : z jednego kawałka drutu + opleciony 6 drutami 
- Sztywność końcówki 7,5g 
- Końcówka cieniująca 15 cm (platyna) 
- Kształt końcówki: prosta i przygięta na odc.1 mm 
- Pokrycie hydrofilne na dystalnych 16 cm 
- Długość oplotu: 15 cm 
- Dostępne długości: 200 cm, 235 cm i 300 cm </t>
  </si>
  <si>
    <t xml:space="preserve">Prowadnik do PTA  
- Prowadnik do naczyń obwodowych głównie BTK 
- Średnica 0,014” (0,36 mm), 0,018” (0,46 mm) 
- Prowadnik wykonany ze stali 316L 
- Dystalna część prowadnika wykonana z 8 drutów 
- Przeniesienie obrotu 1:1 
- Rdzeń kompozytowy prowadnika wykonany : z jednego kawałka drutu + opleciony 6 drutami 
- Sztywność końcówki 3,0 i 4,0 g 
- Końcówka cieniująca 4 cm (platyna) 
- Kształt końcówki: prosta i przygięta na odc.1 mm 
- Pokrycie hydrofilne na dystalnych 50 cm 
- Polimerowy płaszcz na dystalnych 50 cm 
- Długość oplotu: 11 cm (0.014”), 5 cm (0.018”) 
- Dostępne długości: 200 cm, 235 cm i 300 cm </t>
  </si>
  <si>
    <t>Pipeta typu Pasteura jednomiarowa o dł. 155 mm, wykonana z PE o pojemności 3,5 ml, wielkość kropli 35-55 µl z podziałką, niesterylna</t>
  </si>
  <si>
    <t>Naboje z tlenkiem etylenu do posiadanych przez Zamawiającego  sterylizatorów produkcji 3M 4XL i 5XL.</t>
  </si>
  <si>
    <t>litrów</t>
  </si>
  <si>
    <t xml:space="preserve">Płynny, alkaliczny środek do mycia oraz dezynfekcji w myjniach dezynfektorach (w osobnych fazach mycia i dezynfekcji) sprzętu medycznego w tym termolabilnego. Środek pozwalający na pracę w programach z neutralizacją środkiem kwaśnym lub bez neutralizacji.  O działaniu bakteriobójczym, grzybobójczym, wirusobójczym. Wspomagający destabilizację, dezaktywację oraz dekontaminację prionów potwierdzone certyfikowanymi badaniami. Posiadający w swoim składzie: różne związki powierzchniowo czynne, metakrzemian disodowy oraz fosforany. Niezawierający glicerolu, związków chlorowych oraz innych związków utleniających.  Dozowanie 1-10ml/l. </t>
  </si>
  <si>
    <t>kg</t>
  </si>
  <si>
    <t>Jednorazowa Igła Iniekcyjna, średnica igły: 25G=0,5mm; długość igły: 4mm; ergonomiczny uchwyt z wyżłobieniami pozwala na obsługę jedną ręką; duża średnica wewnętrzna kanału igły pozwala na podawanie płynów o podwyższonej lepkości;  udoskonalona ostrość igły; skos igły środkowy; w zabiegach ESD; min średnica kanału roboczego: 2,8mm; długość robocza: 2300mm; 5 szt w opakowaniu.</t>
  </si>
  <si>
    <t>Pojemnik do transportu materiału chirurgicznego, wykonany z białego PP, odpornego na formalinę, wraz ze szczelną pokrywką, 150-200ml. Pojemnik musi posiadać etykietę z miejscem do opisu oraz z odpowiednim oznakowaniem.
Wymaga się aby pojemniki posiadały CE IVD.</t>
  </si>
  <si>
    <t>Pojemnik do transportu materiału chirurgicznego, wykonany z białego PP, odpornego na formalinę, wraz ze szczelną pokrywką, 250-400ml. Pojemnik musi posiadać etykietę z miejscem do opisu oraz z odpowiednim oznakowaniem.
Wymaga się aby pojemniki posiadały CE IVD.</t>
  </si>
  <si>
    <t>Pojemnik do transportu materiału chirurgicznego, wykonany z białego PP, odpornego na formalinę, wraz ze szczelną pokrywką, 500-600ml. Pojemnik musi posiadać etykietę z miejscem do opisu oraz z odpowiednim oznakowaniem.
Wymaga się aby pojemniki posiadały CE IVD.</t>
  </si>
  <si>
    <t>Pojemnik do transportu materiału chirurgicznego, wykonany z białego PP, odpornego na formalinę, wraz ze szczelną pokrywką, 800-1000ml. Pojemnik musi posiadać etykietę z miejscem do opisu oraz z odpowiednim oznakowaniem.
Wymaga się aby pojemniki posiadały CE IVD.</t>
  </si>
  <si>
    <t>Pojemnik do transportu materiału chirurgicznego, wykonany z białego PP, odpornego na formalinę, wraz ze szczelną pokrywką, 1500-2500ml. Pojemnik musi posiadać etykietę z miejscem do opisu oraz z odpowiednim oznakowaniem.
Wymaga się aby pojemniki posiadały CE IVD.</t>
  </si>
  <si>
    <t>Pojemnik do transportu materiału chirurgicznego, wykonany z białego PP, odpornego na formalinę, wraz ze szczelną pokrywką, 3000-4000ml. Pojemnik musi posiadać etykietę z miejscem do opisu oraz z odpowiednim oznakowaniem.
Wymaga się aby pojemniki posiadały CE IVD.</t>
  </si>
  <si>
    <t>Pojemnik do transportu materiału chirurgicznego, wykonany z białego PP, odpornego na formalinę, wraz ze szczelną pokrywką, 5000-6000ml. Pojemnik musi posiadać etykietę z miejscem do opisu oraz z odpowiednim oznakowaniem.
Wymaga się aby pojemniki posiadały CE IVD.</t>
  </si>
  <si>
    <t>Jednorazowa igła iniekcyjna kolonoskopowa do ostrzykiwania i hemostazy; posiada usztywnioną osłonkę zabezpieczającą przed przekłuciem kanału; blokada z dobrze słyszalnym kliknięciem informuje o całkowitym schowaniu ostrza igły do osłonki; posiada port do podawania leków; długość robocza narzędzia 2300mm; długość igły 4mm-5mm, średnica igły 25G; skos igły - krótki optymalny do tkanki dolnego odcinka przewodu pokarmowego; maksymalna średnica części wprowadzanej do endoskopu 2,5mm; minimalna średnica kanału roboczego 2,8mm; 5 sztuk w oddzielnych sterylnych opakowaniach</t>
  </si>
  <si>
    <t>Pojemnik na wodę 2l,wyrob wielokrotnego użytku,nadaje się do sterylizacji w autoklawie, opakowanie zawiera  3 szt.</t>
  </si>
  <si>
    <t>Detergent skoncentrowany – preparat myjący do myjni endoskopowej, w którego skład wchodzą: niejonowe środki powierzchniowe.
Przeznaczony do maszynowego mycia endoskopów giętkich w urządzeniu typu ETD .
Mycie w temp. 35 stopni C
Dozowanie: 6 ml/l,7ml/l
Jedn. miary: op. 5 litrów x 3 szt. 
Produkt musi posiadć deklarację zgodności CE 
Identyfikacja i dokumentacja pojemników zgodne z myjnią za pomocą kodu RFID w celu zabezpieczenia przez niewłaściwym podłączeniem.</t>
  </si>
  <si>
    <t># jeżeli wybór oferty będzie prowadził do powstania u Zamawiającego obowiązku podatkowego, zgodnie z przepisami o podatku od towarów i usług, należy podać cenę netto.</t>
  </si>
  <si>
    <t>Cena brutto #:</t>
  </si>
  <si>
    <t>Cena brutto#:</t>
  </si>
  <si>
    <t>Cena jednostkowa brutto#</t>
  </si>
  <si>
    <t xml:space="preserve">części 4 poz. 9:  Zamawiający dopuszcza. cewnik do trombolizy z zastawką hemostatyczną. Pozostałe parametry bez zmian, zgodne z SWZ. 
</t>
  </si>
  <si>
    <t>części 1 poz. 6:  Zamawiający dopuszcza końcówki pakowane po 500 szt. w worku</t>
  </si>
  <si>
    <t>części 1 poz. 9:  Zamawiający dopuszcza końcówki pakowane po 5 pudełek x 96 szt.</t>
  </si>
  <si>
    <t xml:space="preserve">Dotyczy części 1 (poz. 2-3, 6-8, 10-12), 2, 4-11: Oświadczamy, że oferowane produkty są dopuszczone do obrotu i używania na terenie Polski zgodnie z ustawą z dnia 20 maja 2010 roku o wyrobach medycznych oraz z rozporządzeniem Parlamentu Europejskiego i Rady (UE) 2017/745 z dnia 5.04.2017 r. w sprawie wyrobów medycznych. Jednocześnie oświadczamy, że na każdorazowe wezwanie Zamawiającego przedstawimy dokumenty dopuszczające do obrotu i używania na terenie Polski.    </t>
  </si>
  <si>
    <t>OP</t>
  </si>
  <si>
    <t>Worek foliowy, niebieski z folii nieprzepuszczającej światła, służący do pakowania leków, o wymiarach (podstawa) 20 x30 cm , o grubości 0,05</t>
  </si>
  <si>
    <t>Worek foliowy niebieski z folii nieprzepuszczającej światła, służący do pakowania leków o wymiarach: (podstawa) 30 x 45-50 cm, o grubości 0,05</t>
  </si>
  <si>
    <t xml:space="preserve">Płynny, alkaliczny środek do mycia w myjniach dezynfektorach, skutecznie usuwający pozostałości organiczne typu zaschnięta i denaturowana krew. Umożliwiający mycie maszynowe narzędzi i sprzętu medycznego także wykonanego z aluminium i tworzyw sztucznych w stężeniu od 2 do ml/l w temp. do 60C. Spełnia wymagania Instytutu Robeta Kocha w zakresie minimalizowania ryzyka przeniesienia nowego wariantu choroby Creuztfeldta Jacoba. Usuwa chorobotwórcze białka prionowe, w tym również VCJD &gt;2log.  Niewymagający neutralizacji, umożliwiający zastosowanie w myjniach ultradźwiękowych. pH 10,4-10,8. Posiadający w swoim składzie: niejonowe i anionowe środki powierzchniowo czynne.  enzymy, aloksylowane alkohole tłuszczowe. Nie zawierający glicerolu, oraz niesklasyfikowany jako środek niebezpieczny. </t>
  </si>
</sst>
</file>

<file path=xl/styles.xml><?xml version="1.0" encoding="utf-8"?>
<styleSheet xmlns="http://schemas.openxmlformats.org/spreadsheetml/2006/main">
  <numFmts count="3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 &quot;zł&quot;;[Red]#,##0.00\ &quot;zł&quot;"/>
    <numFmt numFmtId="167" formatCode="#,##0.00\ &quot;zł&quot;"/>
    <numFmt numFmtId="168" formatCode="#,##0.00\ [$PLN];\-#,##0.00\ [$PLN]"/>
    <numFmt numFmtId="169" formatCode="_-* #,##0.00\ [$PLN]_-;\-* #,##0.00\ [$PLN]_-;_-* &quot;-&quot;??\ [$PLN]_-;_-@_-"/>
    <numFmt numFmtId="170" formatCode="#,##0.00\ [$PLN]"/>
    <numFmt numFmtId="171" formatCode="#,##0.00_ ;\-#,##0.00\ "/>
    <numFmt numFmtId="172" formatCode="#,##0\ [$PLN];\-#,##0\ [$PLN]"/>
    <numFmt numFmtId="173" formatCode="0.0%"/>
    <numFmt numFmtId="174" formatCode="&quot;Tak&quot;;&quot;Tak&quot;;&quot;Nie&quot;"/>
    <numFmt numFmtId="175" formatCode="&quot;Prawda&quot;;&quot;Prawda&quot;;&quot;Fałsz&quot;"/>
    <numFmt numFmtId="176" formatCode="&quot;Włączone&quot;;&quot;Włączone&quot;;&quot;Wyłączone&quot;"/>
    <numFmt numFmtId="177" formatCode="_-* #,##0\ _z_ł_-;\-* #,##0\ _z_ł_-;_-* &quot;-&quot;??\ _z_ł_-;_-@_-"/>
    <numFmt numFmtId="178" formatCode="#,##0\ [$PLN]"/>
    <numFmt numFmtId="179" formatCode="00\-000"/>
    <numFmt numFmtId="180" formatCode="#,##0.000"/>
    <numFmt numFmtId="181" formatCode="#,##0.0000"/>
    <numFmt numFmtId="182" formatCode="#,##0.00000"/>
    <numFmt numFmtId="183" formatCode="[$€-2]\ #,##0.00_);[Red]\([$€-2]\ #,##0.00\)"/>
    <numFmt numFmtId="184" formatCode="#,##0.0"/>
    <numFmt numFmtId="185" formatCode="#,##0.00\ _z_ł"/>
    <numFmt numFmtId="186" formatCode="#,##0\ &quot;zł&quot;"/>
    <numFmt numFmtId="187" formatCode="[$-415]d\ mmmm\ yyyy"/>
    <numFmt numFmtId="188" formatCode="#,##0&quot; ozn.&quot;"/>
    <numFmt numFmtId="189" formatCode="_-* #,##0.00\ _z_ł_-;\-* #,##0.00\ _z_ł_-;_-* \-??\ _z_ł_-;_-@_-"/>
    <numFmt numFmtId="190" formatCode="_-* #,##0\ _z_ł_-;\-* #,##0\ _z_ł_-;_-* \-??\ _z_ł_-;_-@_-"/>
    <numFmt numFmtId="191" formatCode="[$-415]General"/>
    <numFmt numFmtId="192" formatCode="[$-415]#,##0"/>
    <numFmt numFmtId="193" formatCode="[$-415]0"/>
  </numFmts>
  <fonts count="46">
    <font>
      <sz val="10"/>
      <name val="Arial CE"/>
      <family val="0"/>
    </font>
    <font>
      <u val="single"/>
      <sz val="10"/>
      <color indexed="12"/>
      <name val="Arial CE"/>
      <family val="0"/>
    </font>
    <font>
      <u val="single"/>
      <sz val="10"/>
      <color indexed="36"/>
      <name val="Arial CE"/>
      <family val="0"/>
    </font>
    <font>
      <sz val="10"/>
      <name val="Arial"/>
      <family val="2"/>
    </font>
    <font>
      <sz val="10"/>
      <color indexed="8"/>
      <name val="Arial CE"/>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indexed="8"/>
      <name val="Times New Roman"/>
      <family val="1"/>
    </font>
    <font>
      <b/>
      <sz val="11"/>
      <color indexed="8"/>
      <name val="Times New Roman"/>
      <family val="1"/>
    </font>
    <font>
      <i/>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b/>
      <sz val="11"/>
      <color theme="1"/>
      <name val="Times New Roman"/>
      <family val="1"/>
    </font>
    <font>
      <sz val="10"/>
      <color theme="1"/>
      <name val="Arial CE"/>
      <family val="0"/>
    </font>
    <font>
      <i/>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tint="-0.04997999966144562"/>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0" fontId="1" fillId="0" borderId="0" applyNumberFormat="0" applyFill="0" applyBorder="0" applyAlignment="0" applyProtection="0"/>
    <xf numFmtId="0" fontId="30" fillId="0" borderId="3" applyNumberFormat="0" applyFill="0" applyAlignment="0" applyProtection="0"/>
    <xf numFmtId="0" fontId="31" fillId="29"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0" fillId="0" borderId="0">
      <alignment vertical="top"/>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3" fillId="0" borderId="0">
      <alignment/>
      <protection/>
    </xf>
    <xf numFmtId="0" fontId="0" fillId="0" borderId="0">
      <alignment/>
      <protection/>
    </xf>
    <xf numFmtId="0" fontId="4" fillId="0" borderId="0" applyNumberFormat="0" applyBorder="0" applyProtection="0">
      <alignment/>
    </xf>
    <xf numFmtId="0" fontId="36"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41" fillId="32" borderId="0" applyNumberFormat="0" applyBorder="0" applyAlignment="0" applyProtection="0"/>
  </cellStyleXfs>
  <cellXfs count="81">
    <xf numFmtId="0" fontId="0" fillId="0" borderId="0" xfId="0" applyAlignment="1">
      <alignment/>
    </xf>
    <xf numFmtId="0" fontId="42" fillId="0" borderId="0" xfId="0" applyFont="1" applyFill="1" applyAlignment="1" applyProtection="1">
      <alignment horizontal="left" vertical="top"/>
      <protection locked="0"/>
    </xf>
    <xf numFmtId="0" fontId="42" fillId="0" borderId="0" xfId="0" applyFont="1" applyFill="1" applyAlignment="1" applyProtection="1">
      <alignment horizontal="right" vertical="top"/>
      <protection locked="0"/>
    </xf>
    <xf numFmtId="0" fontId="42" fillId="0" borderId="0" xfId="0" applyFont="1" applyFill="1" applyBorder="1" applyAlignment="1" applyProtection="1">
      <alignment horizontal="right" vertical="top" wrapText="1"/>
      <protection locked="0"/>
    </xf>
    <xf numFmtId="0" fontId="43" fillId="0" borderId="0" xfId="0" applyFont="1" applyFill="1" applyBorder="1" applyAlignment="1" applyProtection="1">
      <alignment horizontal="left" vertical="top"/>
      <protection locked="0"/>
    </xf>
    <xf numFmtId="0" fontId="42" fillId="0" borderId="0" xfId="0" applyFont="1" applyFill="1" applyBorder="1" applyAlignment="1" applyProtection="1">
      <alignment horizontal="left" vertical="top" wrapText="1"/>
      <protection locked="0"/>
    </xf>
    <xf numFmtId="9" fontId="42" fillId="0" borderId="0" xfId="0" applyNumberFormat="1" applyFont="1" applyFill="1" applyAlignment="1" applyProtection="1">
      <alignment horizontal="left" vertical="top" wrapText="1"/>
      <protection locked="0"/>
    </xf>
    <xf numFmtId="0" fontId="42" fillId="0" borderId="0" xfId="0" applyFont="1" applyFill="1" applyAlignment="1" applyProtection="1">
      <alignment horizontal="left" vertical="top" wrapText="1"/>
      <protection locked="0"/>
    </xf>
    <xf numFmtId="0" fontId="43" fillId="0" borderId="0" xfId="0" applyFont="1" applyFill="1" applyBorder="1" applyAlignment="1" applyProtection="1">
      <alignment horizontal="left" vertical="top" wrapText="1"/>
      <protection locked="0"/>
    </xf>
    <xf numFmtId="0" fontId="43" fillId="0" borderId="0" xfId="0" applyFont="1" applyFill="1" applyAlignment="1" applyProtection="1">
      <alignment horizontal="left" vertical="top" wrapText="1"/>
      <protection locked="0"/>
    </xf>
    <xf numFmtId="0" fontId="43" fillId="33" borderId="0" xfId="0" applyFont="1" applyFill="1" applyAlignment="1" applyProtection="1">
      <alignment horizontal="left" vertical="top" wrapText="1"/>
      <protection locked="0"/>
    </xf>
    <xf numFmtId="0" fontId="42" fillId="33" borderId="0" xfId="0" applyFont="1" applyFill="1" applyBorder="1" applyAlignment="1" applyProtection="1">
      <alignment horizontal="center" vertical="top" wrapText="1"/>
      <protection locked="0"/>
    </xf>
    <xf numFmtId="0" fontId="43" fillId="33" borderId="10" xfId="0" applyFont="1" applyFill="1" applyBorder="1" applyAlignment="1" applyProtection="1">
      <alignment horizontal="left" vertical="top" wrapText="1"/>
      <protection locked="0"/>
    </xf>
    <xf numFmtId="44" fontId="42" fillId="33" borderId="11" xfId="0" applyNumberFormat="1" applyFont="1" applyFill="1" applyBorder="1" applyAlignment="1" applyProtection="1">
      <alignment horizontal="left" vertical="top" wrapText="1"/>
      <protection locked="0"/>
    </xf>
    <xf numFmtId="0" fontId="42" fillId="0" borderId="10" xfId="0" applyFont="1" applyFill="1" applyBorder="1" applyAlignment="1">
      <alignment horizontal="center" vertical="center" wrapText="1"/>
    </xf>
    <xf numFmtId="44" fontId="42" fillId="0" borderId="10" xfId="76" applyFont="1" applyFill="1" applyBorder="1" applyAlignment="1" applyProtection="1">
      <alignment horizontal="center" vertical="center" wrapText="1"/>
      <protection locked="0"/>
    </xf>
    <xf numFmtId="3" fontId="42" fillId="0" borderId="0" xfId="0" applyNumberFormat="1" applyFont="1" applyFill="1" applyAlignment="1" applyProtection="1">
      <alignment horizontal="right" vertical="top" wrapText="1"/>
      <protection locked="0"/>
    </xf>
    <xf numFmtId="0" fontId="42" fillId="0" borderId="0" xfId="0" applyFont="1" applyFill="1" applyAlignment="1" applyProtection="1">
      <alignment horizontal="right" vertical="top" wrapText="1"/>
      <protection locked="0"/>
    </xf>
    <xf numFmtId="1" fontId="42" fillId="0" borderId="0" xfId="0" applyNumberFormat="1" applyFont="1" applyFill="1" applyBorder="1" applyAlignment="1" applyProtection="1">
      <alignment horizontal="right" vertical="top" wrapText="1"/>
      <protection locked="0"/>
    </xf>
    <xf numFmtId="1" fontId="42" fillId="33" borderId="0" xfId="0" applyNumberFormat="1" applyFont="1" applyFill="1" applyBorder="1" applyAlignment="1" applyProtection="1">
      <alignment horizontal="right" vertical="top" wrapText="1"/>
      <protection locked="0"/>
    </xf>
    <xf numFmtId="0" fontId="42" fillId="0" borderId="10" xfId="0" applyFont="1" applyFill="1" applyBorder="1" applyAlignment="1" applyProtection="1">
      <alignment horizontal="right" vertical="top" wrapText="1"/>
      <protection locked="0"/>
    </xf>
    <xf numFmtId="0" fontId="42" fillId="0" borderId="10" xfId="0" applyFont="1" applyFill="1" applyBorder="1" applyAlignment="1">
      <alignment horizontal="left" vertical="top" wrapText="1"/>
    </xf>
    <xf numFmtId="0" fontId="42" fillId="34" borderId="10" xfId="0" applyFont="1" applyFill="1" applyBorder="1" applyAlignment="1">
      <alignment horizontal="left" vertical="center" wrapText="1"/>
    </xf>
    <xf numFmtId="0" fontId="42" fillId="34" borderId="10" xfId="0" applyFont="1" applyFill="1" applyBorder="1" applyAlignment="1" applyProtection="1">
      <alignment horizontal="right" vertical="center" wrapText="1"/>
      <protection locked="0"/>
    </xf>
    <xf numFmtId="3" fontId="42" fillId="34" borderId="10" xfId="0" applyNumberFormat="1" applyFont="1" applyFill="1" applyBorder="1" applyAlignment="1">
      <alignment horizontal="right" vertical="center" wrapText="1"/>
    </xf>
    <xf numFmtId="3" fontId="43" fillId="0" borderId="0" xfId="0" applyNumberFormat="1" applyFont="1" applyFill="1" applyBorder="1" applyAlignment="1" applyProtection="1">
      <alignment horizontal="right" vertical="top"/>
      <protection locked="0"/>
    </xf>
    <xf numFmtId="3" fontId="43" fillId="0" borderId="0" xfId="0" applyNumberFormat="1" applyFont="1" applyFill="1" applyAlignment="1" applyProtection="1">
      <alignment horizontal="right" vertical="top" wrapText="1"/>
      <protection locked="0"/>
    </xf>
    <xf numFmtId="3" fontId="43" fillId="0" borderId="0" xfId="0" applyNumberFormat="1" applyFont="1" applyFill="1" applyBorder="1" applyAlignment="1" applyProtection="1">
      <alignment horizontal="right" vertical="top" wrapText="1"/>
      <protection locked="0"/>
    </xf>
    <xf numFmtId="3" fontId="43" fillId="33" borderId="0" xfId="0" applyNumberFormat="1" applyFont="1" applyFill="1" applyAlignment="1" applyProtection="1">
      <alignment horizontal="right" vertical="top" wrapText="1"/>
      <protection locked="0"/>
    </xf>
    <xf numFmtId="3" fontId="42" fillId="0" borderId="10" xfId="63" applyNumberFormat="1" applyFont="1" applyFill="1" applyBorder="1" applyAlignment="1">
      <alignment horizontal="right" vertical="top" wrapText="1"/>
      <protection/>
    </xf>
    <xf numFmtId="3" fontId="43" fillId="35" borderId="10" xfId="0" applyNumberFormat="1" applyFont="1" applyFill="1" applyBorder="1" applyAlignment="1" applyProtection="1">
      <alignment horizontal="left" vertical="top" wrapText="1"/>
      <protection locked="0"/>
    </xf>
    <xf numFmtId="0" fontId="42" fillId="0" borderId="0" xfId="0" applyFont="1" applyFill="1" applyBorder="1" applyAlignment="1" applyProtection="1">
      <alignment horizontal="justify" vertical="top" wrapText="1"/>
      <protection locked="0"/>
    </xf>
    <xf numFmtId="49" fontId="42" fillId="0" borderId="0" xfId="0" applyNumberFormat="1" applyFont="1" applyFill="1" applyBorder="1" applyAlignment="1" applyProtection="1">
      <alignment horizontal="left" vertical="top" wrapText="1"/>
      <protection locked="0"/>
    </xf>
    <xf numFmtId="0" fontId="43" fillId="0" borderId="0" xfId="0" applyFont="1" applyFill="1" applyBorder="1" applyAlignment="1" applyProtection="1">
      <alignment horizontal="right" vertical="top"/>
      <protection locked="0"/>
    </xf>
    <xf numFmtId="3" fontId="42" fillId="0" borderId="0" xfId="0" applyNumberFormat="1" applyFont="1" applyFill="1" applyBorder="1" applyAlignment="1" applyProtection="1">
      <alignment horizontal="right" vertical="top" wrapText="1"/>
      <protection locked="0"/>
    </xf>
    <xf numFmtId="0" fontId="42" fillId="35" borderId="10" xfId="0" applyFont="1" applyFill="1" applyBorder="1" applyAlignment="1" applyProtection="1">
      <alignment horizontal="left" vertical="top" wrapText="1"/>
      <protection locked="0"/>
    </xf>
    <xf numFmtId="0" fontId="43" fillId="0" borderId="0" xfId="0" applyFont="1" applyFill="1" applyBorder="1" applyAlignment="1" applyProtection="1">
      <alignment horizontal="right" vertical="top" wrapText="1"/>
      <protection locked="0"/>
    </xf>
    <xf numFmtId="0" fontId="43" fillId="35" borderId="10" xfId="0" applyFont="1" applyFill="1" applyBorder="1" applyAlignment="1" applyProtection="1">
      <alignment horizontal="left" vertical="top" wrapText="1"/>
      <protection locked="0"/>
    </xf>
    <xf numFmtId="0" fontId="43" fillId="0" borderId="12" xfId="0" applyFont="1" applyBorder="1" applyAlignment="1">
      <alignment horizontal="right" vertical="top" wrapText="1"/>
    </xf>
    <xf numFmtId="0" fontId="42" fillId="0" borderId="0" xfId="0" applyFont="1" applyFill="1" applyBorder="1" applyAlignment="1" applyProtection="1">
      <alignment horizontal="left" vertical="top" wrapText="1"/>
      <protection/>
    </xf>
    <xf numFmtId="0" fontId="42" fillId="35" borderId="10" xfId="0" applyFont="1" applyFill="1" applyBorder="1" applyAlignment="1" applyProtection="1">
      <alignment horizontal="left" vertical="top" wrapText="1"/>
      <protection/>
    </xf>
    <xf numFmtId="44" fontId="42" fillId="0" borderId="10" xfId="73" applyNumberFormat="1" applyFont="1" applyFill="1" applyBorder="1" applyAlignment="1" applyProtection="1">
      <alignment horizontal="right" vertical="top" wrapText="1"/>
      <protection locked="0"/>
    </xf>
    <xf numFmtId="0" fontId="44" fillId="0" borderId="0" xfId="0" applyFont="1" applyAlignment="1">
      <alignment horizontal="justify" vertical="top" wrapText="1"/>
    </xf>
    <xf numFmtId="0" fontId="42" fillId="0" borderId="10" xfId="0" applyFont="1" applyFill="1" applyBorder="1" applyAlignment="1" applyProtection="1">
      <alignment horizontal="right" vertical="top" wrapText="1"/>
      <protection/>
    </xf>
    <xf numFmtId="0" fontId="42" fillId="0" borderId="10" xfId="0" applyFont="1" applyFill="1" applyBorder="1" applyAlignment="1" applyProtection="1">
      <alignment horizontal="left" vertical="top" wrapText="1"/>
      <protection/>
    </xf>
    <xf numFmtId="49" fontId="42" fillId="0" borderId="0" xfId="0" applyNumberFormat="1" applyFont="1" applyFill="1" applyAlignment="1" applyProtection="1">
      <alignment horizontal="left" vertical="top" wrapText="1"/>
      <protection locked="0"/>
    </xf>
    <xf numFmtId="49" fontId="42" fillId="0" borderId="0" xfId="0" applyNumberFormat="1" applyFont="1" applyFill="1" applyAlignment="1" applyProtection="1">
      <alignment horizontal="right" vertical="top" wrapText="1"/>
      <protection locked="0"/>
    </xf>
    <xf numFmtId="49" fontId="42" fillId="0" borderId="10" xfId="0" applyNumberFormat="1" applyFont="1" applyFill="1" applyBorder="1" applyAlignment="1" applyProtection="1">
      <alignment horizontal="left" vertical="top" wrapText="1"/>
      <protection locked="0"/>
    </xf>
    <xf numFmtId="49" fontId="42" fillId="0" borderId="13" xfId="0" applyNumberFormat="1" applyFont="1" applyFill="1" applyBorder="1" applyAlignment="1" applyProtection="1">
      <alignment horizontal="right" vertical="top" wrapText="1"/>
      <protection locked="0"/>
    </xf>
    <xf numFmtId="3" fontId="42" fillId="0" borderId="10" xfId="0" applyNumberFormat="1" applyFont="1" applyFill="1" applyBorder="1" applyAlignment="1" applyProtection="1">
      <alignment horizontal="right" vertical="top" wrapText="1"/>
      <protection locked="0"/>
    </xf>
    <xf numFmtId="49" fontId="43" fillId="0" borderId="10" xfId="0" applyNumberFormat="1" applyFont="1" applyFill="1" applyBorder="1" applyAlignment="1" applyProtection="1">
      <alignment horizontal="left" vertical="top" wrapText="1"/>
      <protection locked="0"/>
    </xf>
    <xf numFmtId="3" fontId="43" fillId="0" borderId="10" xfId="0" applyNumberFormat="1" applyFont="1" applyFill="1" applyBorder="1" applyAlignment="1" applyProtection="1">
      <alignment horizontal="right" vertical="top" wrapText="1"/>
      <protection locked="0"/>
    </xf>
    <xf numFmtId="0" fontId="42" fillId="0" borderId="10" xfId="0" applyFont="1" applyFill="1" applyBorder="1" applyAlignment="1" applyProtection="1">
      <alignment horizontal="left" vertical="top" wrapText="1"/>
      <protection locked="0"/>
    </xf>
    <xf numFmtId="0" fontId="43" fillId="34" borderId="10" xfId="0" applyFont="1" applyFill="1" applyBorder="1" applyAlignment="1" applyProtection="1">
      <alignment horizontal="left" vertical="top" wrapText="1"/>
      <protection locked="0"/>
    </xf>
    <xf numFmtId="0" fontId="42" fillId="0" borderId="0" xfId="0" applyFont="1" applyFill="1" applyBorder="1" applyAlignment="1" applyProtection="1">
      <alignment horizontal="justify" vertical="top" wrapText="1"/>
      <protection locked="0"/>
    </xf>
    <xf numFmtId="0" fontId="44" fillId="0" borderId="0" xfId="0" applyFont="1" applyAlignment="1">
      <alignment horizontal="justify" vertical="top" wrapText="1"/>
    </xf>
    <xf numFmtId="0" fontId="42" fillId="0" borderId="13" xfId="0" applyFont="1" applyFill="1" applyBorder="1" applyAlignment="1" applyProtection="1">
      <alignment horizontal="right" vertical="top" wrapText="1"/>
      <protection locked="0"/>
    </xf>
    <xf numFmtId="0" fontId="42" fillId="0" borderId="11" xfId="0" applyFont="1" applyFill="1" applyBorder="1" applyAlignment="1" applyProtection="1">
      <alignment horizontal="right" vertical="top" wrapText="1"/>
      <protection locked="0"/>
    </xf>
    <xf numFmtId="3" fontId="42" fillId="0" borderId="0" xfId="0" applyNumberFormat="1" applyFont="1" applyFill="1" applyBorder="1" applyAlignment="1" applyProtection="1">
      <alignment horizontal="right" vertical="top" wrapText="1"/>
      <protection locked="0"/>
    </xf>
    <xf numFmtId="0" fontId="42" fillId="0" borderId="0" xfId="0" applyFont="1" applyFill="1" applyBorder="1" applyAlignment="1" applyProtection="1">
      <alignment horizontal="left" vertical="top" wrapText="1"/>
      <protection locked="0"/>
    </xf>
    <xf numFmtId="0" fontId="42" fillId="0" borderId="10" xfId="0" applyFont="1" applyFill="1" applyBorder="1" applyAlignment="1" applyProtection="1">
      <alignment horizontal="right" vertical="top" wrapText="1"/>
      <protection locked="0"/>
    </xf>
    <xf numFmtId="49" fontId="42" fillId="0" borderId="13" xfId="0" applyNumberFormat="1" applyFont="1" applyFill="1" applyBorder="1" applyAlignment="1" applyProtection="1">
      <alignment horizontal="left" vertical="top" wrapText="1"/>
      <protection locked="0"/>
    </xf>
    <xf numFmtId="49" fontId="42" fillId="0" borderId="14" xfId="0" applyNumberFormat="1" applyFont="1" applyFill="1" applyBorder="1" applyAlignment="1" applyProtection="1">
      <alignment horizontal="left" vertical="top" wrapText="1"/>
      <protection locked="0"/>
    </xf>
    <xf numFmtId="49" fontId="42" fillId="0" borderId="11" xfId="0" applyNumberFormat="1" applyFont="1" applyFill="1" applyBorder="1" applyAlignment="1" applyProtection="1">
      <alignment horizontal="left" vertical="top" wrapText="1"/>
      <protection locked="0"/>
    </xf>
    <xf numFmtId="0" fontId="45" fillId="0" borderId="0" xfId="0" applyFont="1" applyFill="1" applyBorder="1" applyAlignment="1" applyProtection="1">
      <alignment horizontal="left" vertical="top" wrapText="1"/>
      <protection locked="0"/>
    </xf>
    <xf numFmtId="0" fontId="42" fillId="0" borderId="0" xfId="0" applyFont="1" applyFill="1" applyAlignment="1" applyProtection="1">
      <alignment horizontal="left" vertical="top" wrapText="1"/>
      <protection locked="0"/>
    </xf>
    <xf numFmtId="49" fontId="42" fillId="0" borderId="0" xfId="0" applyNumberFormat="1" applyFont="1" applyFill="1" applyBorder="1" applyAlignment="1" applyProtection="1">
      <alignment horizontal="left" vertical="top" wrapText="1"/>
      <protection locked="0"/>
    </xf>
    <xf numFmtId="0" fontId="42" fillId="35" borderId="13" xfId="0" applyFont="1" applyFill="1" applyBorder="1" applyAlignment="1" applyProtection="1">
      <alignment horizontal="left" vertical="top" wrapText="1"/>
      <protection/>
    </xf>
    <xf numFmtId="0" fontId="42" fillId="0" borderId="11" xfId="0" applyFont="1" applyBorder="1" applyAlignment="1">
      <alignment horizontal="left" vertical="top" wrapText="1"/>
    </xf>
    <xf numFmtId="0" fontId="42" fillId="0" borderId="0" xfId="0" applyFont="1" applyFill="1" applyBorder="1" applyAlignment="1" applyProtection="1">
      <alignment horizontal="left" vertical="top" wrapText="1"/>
      <protection/>
    </xf>
    <xf numFmtId="0" fontId="42" fillId="0" borderId="15" xfId="0" applyFont="1" applyFill="1" applyBorder="1" applyAlignment="1" applyProtection="1">
      <alignment horizontal="left" vertical="top" wrapText="1"/>
      <protection locked="0"/>
    </xf>
    <xf numFmtId="0" fontId="42" fillId="0" borderId="15" xfId="0" applyFont="1" applyBorder="1" applyAlignment="1">
      <alignment horizontal="left" vertical="top" wrapText="1"/>
    </xf>
    <xf numFmtId="0" fontId="42" fillId="35" borderId="13" xfId="0" applyFont="1" applyFill="1" applyBorder="1" applyAlignment="1" applyProtection="1">
      <alignment horizontal="right" vertical="top" wrapText="1"/>
      <protection/>
    </xf>
    <xf numFmtId="0" fontId="42" fillId="0" borderId="11" xfId="0" applyFont="1" applyBorder="1" applyAlignment="1">
      <alignment horizontal="right" vertical="top" wrapText="1"/>
    </xf>
    <xf numFmtId="0" fontId="42" fillId="0" borderId="0" xfId="0" applyFont="1" applyAlignment="1">
      <alignment horizontal="left" vertical="top" wrapText="1"/>
    </xf>
    <xf numFmtId="0" fontId="42" fillId="0" borderId="10" xfId="0" applyFont="1" applyFill="1" applyBorder="1" applyAlignment="1" applyProtection="1">
      <alignment horizontal="left" vertical="top" wrapText="1"/>
      <protection locked="0"/>
    </xf>
    <xf numFmtId="49" fontId="42" fillId="0" borderId="10" xfId="0" applyNumberFormat="1" applyFont="1" applyFill="1" applyBorder="1" applyAlignment="1" applyProtection="1">
      <alignment horizontal="left" vertical="top" wrapText="1"/>
      <protection locked="0"/>
    </xf>
    <xf numFmtId="49" fontId="43" fillId="0" borderId="13" xfId="0" applyNumberFormat="1" applyFont="1" applyFill="1" applyBorder="1" applyAlignment="1" applyProtection="1">
      <alignment horizontal="left" vertical="top" wrapText="1"/>
      <protection locked="0"/>
    </xf>
    <xf numFmtId="0" fontId="42" fillId="0" borderId="14" xfId="0" applyFont="1" applyFill="1" applyBorder="1" applyAlignment="1" applyProtection="1">
      <alignment horizontal="left" vertical="top" wrapText="1"/>
      <protection locked="0"/>
    </xf>
    <xf numFmtId="0" fontId="42" fillId="0" borderId="0" xfId="0" applyFont="1" applyFill="1" applyAlignment="1">
      <alignment horizontal="left" vertical="top" wrapText="1"/>
    </xf>
    <xf numFmtId="49" fontId="42" fillId="0" borderId="0" xfId="0" applyNumberFormat="1" applyFont="1" applyFill="1" applyBorder="1" applyAlignment="1" applyProtection="1">
      <alignment horizontal="justify" vertical="top" wrapText="1"/>
      <protection locked="0"/>
    </xf>
  </cellXfs>
  <cellStyles count="6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y" xfId="53"/>
    <cellStyle name="Normal 2" xfId="54"/>
    <cellStyle name="Normal_SPIR-DBP" xfId="55"/>
    <cellStyle name="Normalny 2" xfId="56"/>
    <cellStyle name="Normalny 2 2" xfId="57"/>
    <cellStyle name="Normalny 3" xfId="58"/>
    <cellStyle name="Normalny 4" xfId="59"/>
    <cellStyle name="Normalny 5" xfId="60"/>
    <cellStyle name="Normalny 6" xfId="61"/>
    <cellStyle name="Normalny 7" xfId="62"/>
    <cellStyle name="Normalny 8" xfId="63"/>
    <cellStyle name="Normalny 9" xfId="64"/>
    <cellStyle name="Obliczenia" xfId="65"/>
    <cellStyle name="Followed Hyperlink" xfId="66"/>
    <cellStyle name="Percent" xfId="67"/>
    <cellStyle name="Suma" xfId="68"/>
    <cellStyle name="Tekst objaśnienia" xfId="69"/>
    <cellStyle name="Tekst ostrzeżenia" xfId="70"/>
    <cellStyle name="Tytuł" xfId="71"/>
    <cellStyle name="Uwaga" xfId="72"/>
    <cellStyle name="Currency" xfId="73"/>
    <cellStyle name="Currency [0]" xfId="74"/>
    <cellStyle name="Walutowy 2" xfId="75"/>
    <cellStyle name="Walutowy 3" xfId="76"/>
    <cellStyle name="Zły"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sheetPr>
  <dimension ref="A1:E65"/>
  <sheetViews>
    <sheetView showGridLines="0" zoomScale="70" zoomScaleNormal="70" zoomScaleSheetLayoutView="100" workbookViewId="0" topLeftCell="A34">
      <selection activeCell="B46" sqref="B46:D46"/>
    </sheetView>
  </sheetViews>
  <sheetFormatPr defaultColWidth="9.00390625" defaultRowHeight="12.75"/>
  <cols>
    <col min="1" max="1" width="3.625" style="5" customWidth="1"/>
    <col min="2" max="2" width="29.125" style="5" customWidth="1"/>
    <col min="3" max="3" width="33.875" style="3" customWidth="1"/>
    <col min="4" max="4" width="52.375" style="34" customWidth="1"/>
    <col min="5" max="9" width="9.125" style="5" customWidth="1"/>
    <col min="10" max="10" width="16.625" style="5" customWidth="1"/>
    <col min="11" max="16384" width="9.125" style="5" customWidth="1"/>
  </cols>
  <sheetData>
    <row r="1" spans="3:4" ht="18" customHeight="1">
      <c r="C1" s="58" t="s">
        <v>37</v>
      </c>
      <c r="D1" s="58"/>
    </row>
    <row r="2" spans="2:4" ht="18" customHeight="1">
      <c r="B2" s="4"/>
      <c r="C2" s="33" t="s">
        <v>34</v>
      </c>
      <c r="D2" s="33"/>
    </row>
    <row r="3" ht="18" customHeight="1"/>
    <row r="4" spans="2:3" ht="18" customHeight="1">
      <c r="B4" s="5" t="s">
        <v>26</v>
      </c>
      <c r="C4" s="3" t="s">
        <v>81</v>
      </c>
    </row>
    <row r="5" ht="18" customHeight="1"/>
    <row r="6" spans="2:5" ht="18" customHeight="1">
      <c r="B6" s="5" t="s">
        <v>25</v>
      </c>
      <c r="C6" s="59" t="s">
        <v>82</v>
      </c>
      <c r="D6" s="59"/>
      <c r="E6" s="7"/>
    </row>
    <row r="7" ht="18" customHeight="1"/>
    <row r="8" spans="2:4" ht="15" customHeight="1">
      <c r="B8" s="35" t="s">
        <v>23</v>
      </c>
      <c r="C8" s="60"/>
      <c r="D8" s="60"/>
    </row>
    <row r="9" spans="2:4" ht="15" customHeight="1">
      <c r="B9" s="35" t="s">
        <v>27</v>
      </c>
      <c r="C9" s="56"/>
      <c r="D9" s="57"/>
    </row>
    <row r="10" spans="2:4" ht="15" customHeight="1">
      <c r="B10" s="35" t="s">
        <v>22</v>
      </c>
      <c r="C10" s="56"/>
      <c r="D10" s="57"/>
    </row>
    <row r="11" spans="2:4" ht="15" customHeight="1">
      <c r="B11" s="35" t="s">
        <v>28</v>
      </c>
      <c r="C11" s="56"/>
      <c r="D11" s="57"/>
    </row>
    <row r="12" spans="2:4" ht="15" customHeight="1">
      <c r="B12" s="35" t="s">
        <v>29</v>
      </c>
      <c r="C12" s="56"/>
      <c r="D12" s="57"/>
    </row>
    <row r="13" spans="2:4" ht="15" customHeight="1">
      <c r="B13" s="35" t="s">
        <v>30</v>
      </c>
      <c r="C13" s="56"/>
      <c r="D13" s="57"/>
    </row>
    <row r="14" spans="2:4" ht="15" customHeight="1">
      <c r="B14" s="35" t="s">
        <v>31</v>
      </c>
      <c r="C14" s="56"/>
      <c r="D14" s="57"/>
    </row>
    <row r="15" spans="2:4" ht="15" customHeight="1">
      <c r="B15" s="35" t="s">
        <v>32</v>
      </c>
      <c r="C15" s="56"/>
      <c r="D15" s="57"/>
    </row>
    <row r="16" spans="2:4" ht="15" customHeight="1">
      <c r="B16" s="35" t="s">
        <v>33</v>
      </c>
      <c r="C16" s="56"/>
      <c r="D16" s="57"/>
    </row>
    <row r="17" spans="3:4" ht="18" customHeight="1">
      <c r="C17" s="36"/>
      <c r="D17" s="27"/>
    </row>
    <row r="18" spans="1:4" ht="18" customHeight="1">
      <c r="A18" s="5" t="s">
        <v>1</v>
      </c>
      <c r="B18" s="59" t="s">
        <v>42</v>
      </c>
      <c r="C18" s="65"/>
      <c r="D18" s="74"/>
    </row>
    <row r="19" spans="3:4" ht="18" customHeight="1">
      <c r="C19" s="17"/>
      <c r="D19" s="16"/>
    </row>
    <row r="20" spans="2:4" ht="24.75" customHeight="1">
      <c r="B20" s="37" t="s">
        <v>13</v>
      </c>
      <c r="C20" s="30" t="s">
        <v>148</v>
      </c>
      <c r="D20" s="38"/>
    </row>
    <row r="21" spans="1:4" ht="18" customHeight="1">
      <c r="A21" s="39"/>
      <c r="B21" s="40" t="s">
        <v>18</v>
      </c>
      <c r="C21" s="41"/>
      <c r="D21" s="38"/>
    </row>
    <row r="22" spans="1:4" ht="18" customHeight="1">
      <c r="A22" s="39"/>
      <c r="B22" s="40" t="s">
        <v>19</v>
      </c>
      <c r="C22" s="41"/>
      <c r="D22" s="38"/>
    </row>
    <row r="23" spans="1:4" ht="18" customHeight="1">
      <c r="A23" s="39"/>
      <c r="B23" s="40" t="s">
        <v>44</v>
      </c>
      <c r="C23" s="41"/>
      <c r="D23" s="38"/>
    </row>
    <row r="24" spans="1:4" ht="18" customHeight="1">
      <c r="A24" s="39"/>
      <c r="B24" s="40" t="s">
        <v>45</v>
      </c>
      <c r="C24" s="41"/>
      <c r="D24" s="38"/>
    </row>
    <row r="25" spans="1:4" ht="18" customHeight="1">
      <c r="A25" s="39"/>
      <c r="B25" s="40" t="s">
        <v>46</v>
      </c>
      <c r="C25" s="41"/>
      <c r="D25" s="38"/>
    </row>
    <row r="26" spans="1:4" ht="18" customHeight="1">
      <c r="A26" s="39"/>
      <c r="B26" s="40" t="s">
        <v>47</v>
      </c>
      <c r="C26" s="41"/>
      <c r="D26" s="38"/>
    </row>
    <row r="27" spans="1:4" ht="18" customHeight="1">
      <c r="A27" s="39"/>
      <c r="B27" s="40" t="s">
        <v>80</v>
      </c>
      <c r="C27" s="41"/>
      <c r="D27" s="38"/>
    </row>
    <row r="28" spans="1:4" ht="18" customHeight="1">
      <c r="A28" s="39"/>
      <c r="B28" s="40" t="s">
        <v>48</v>
      </c>
      <c r="C28" s="41"/>
      <c r="D28" s="38"/>
    </row>
    <row r="29" spans="1:4" ht="18" customHeight="1">
      <c r="A29" s="39"/>
      <c r="B29" s="40" t="s">
        <v>49</v>
      </c>
      <c r="C29" s="41"/>
      <c r="D29" s="38"/>
    </row>
    <row r="30" spans="1:4" ht="18" customHeight="1">
      <c r="A30" s="39"/>
      <c r="B30" s="40" t="s">
        <v>50</v>
      </c>
      <c r="C30" s="41"/>
      <c r="D30" s="38"/>
    </row>
    <row r="31" spans="1:4" ht="18" customHeight="1">
      <c r="A31" s="39"/>
      <c r="B31" s="40" t="s">
        <v>51</v>
      </c>
      <c r="C31" s="41"/>
      <c r="D31" s="38"/>
    </row>
    <row r="32" spans="1:4" ht="33" customHeight="1">
      <c r="A32" s="39"/>
      <c r="B32" s="54" t="s">
        <v>147</v>
      </c>
      <c r="C32" s="55"/>
      <c r="D32" s="55"/>
    </row>
    <row r="33" spans="1:4" ht="15">
      <c r="A33" s="39"/>
      <c r="B33" s="31"/>
      <c r="C33" s="42"/>
      <c r="D33" s="42"/>
    </row>
    <row r="34" spans="1:4" ht="37.5" customHeight="1">
      <c r="A34" s="5" t="s">
        <v>2</v>
      </c>
      <c r="B34" s="69" t="s">
        <v>53</v>
      </c>
      <c r="C34" s="69"/>
      <c r="D34" s="69"/>
    </row>
    <row r="35" spans="2:4" ht="48" customHeight="1">
      <c r="B35" s="67" t="s">
        <v>54</v>
      </c>
      <c r="C35" s="68"/>
      <c r="D35" s="43" t="s">
        <v>55</v>
      </c>
    </row>
    <row r="36" spans="2:4" ht="60" customHeight="1">
      <c r="B36" s="69" t="s">
        <v>56</v>
      </c>
      <c r="C36" s="69"/>
      <c r="D36" s="69"/>
    </row>
    <row r="37" spans="1:4" ht="31.5" customHeight="1">
      <c r="A37" s="5" t="s">
        <v>3</v>
      </c>
      <c r="B37" s="59" t="s">
        <v>57</v>
      </c>
      <c r="C37" s="59"/>
      <c r="D37" s="59"/>
    </row>
    <row r="38" spans="2:4" ht="32.25" customHeight="1">
      <c r="B38" s="67" t="s">
        <v>58</v>
      </c>
      <c r="C38" s="68"/>
      <c r="D38" s="43" t="s">
        <v>59</v>
      </c>
    </row>
    <row r="39" spans="2:4" ht="40.5" customHeight="1">
      <c r="B39" s="70" t="s">
        <v>60</v>
      </c>
      <c r="C39" s="71"/>
      <c r="D39" s="71"/>
    </row>
    <row r="40" spans="1:4" ht="22.5" customHeight="1">
      <c r="A40" s="5" t="s">
        <v>4</v>
      </c>
      <c r="B40" s="59" t="s">
        <v>65</v>
      </c>
      <c r="C40" s="59"/>
      <c r="D40" s="59"/>
    </row>
    <row r="41" spans="2:4" ht="92.25" customHeight="1">
      <c r="B41" s="72" t="s">
        <v>61</v>
      </c>
      <c r="C41" s="73"/>
      <c r="D41" s="44" t="s">
        <v>75</v>
      </c>
    </row>
    <row r="42" spans="2:4" ht="27" customHeight="1">
      <c r="B42" s="70" t="s">
        <v>62</v>
      </c>
      <c r="C42" s="71"/>
      <c r="D42" s="71"/>
    </row>
    <row r="43" spans="1:4" ht="35.25" customHeight="1">
      <c r="A43" s="5" t="s">
        <v>20</v>
      </c>
      <c r="B43" s="69" t="s">
        <v>52</v>
      </c>
      <c r="C43" s="69"/>
      <c r="D43" s="69"/>
    </row>
    <row r="44" spans="1:4" ht="21.75" customHeight="1">
      <c r="A44" s="5" t="s">
        <v>24</v>
      </c>
      <c r="B44" s="65" t="s">
        <v>63</v>
      </c>
      <c r="C44" s="59"/>
      <c r="D44" s="79"/>
    </row>
    <row r="45" spans="1:4" ht="79.5" customHeight="1">
      <c r="A45" s="5" t="s">
        <v>5</v>
      </c>
      <c r="B45" s="66" t="s">
        <v>83</v>
      </c>
      <c r="C45" s="66"/>
      <c r="D45" s="66"/>
    </row>
    <row r="46" spans="1:4" ht="76.5" customHeight="1">
      <c r="A46" s="5" t="s">
        <v>35</v>
      </c>
      <c r="B46" s="80" t="s">
        <v>154</v>
      </c>
      <c r="C46" s="80"/>
      <c r="D46" s="80"/>
    </row>
    <row r="47" spans="1:5" ht="45" customHeight="1">
      <c r="A47" s="5" t="s">
        <v>36</v>
      </c>
      <c r="B47" s="59" t="s">
        <v>16</v>
      </c>
      <c r="C47" s="65"/>
      <c r="D47" s="65"/>
      <c r="E47" s="7"/>
    </row>
    <row r="48" spans="1:5" ht="27.75" customHeight="1">
      <c r="A48" s="5" t="s">
        <v>39</v>
      </c>
      <c r="B48" s="59" t="s">
        <v>64</v>
      </c>
      <c r="C48" s="65"/>
      <c r="D48" s="65"/>
      <c r="E48" s="7"/>
    </row>
    <row r="49" spans="1:5" ht="35.25" customHeight="1">
      <c r="A49" s="5" t="s">
        <v>40</v>
      </c>
      <c r="B49" s="59" t="s">
        <v>21</v>
      </c>
      <c r="C49" s="65"/>
      <c r="D49" s="65"/>
      <c r="E49" s="7"/>
    </row>
    <row r="50" spans="2:5" ht="21.75" customHeight="1">
      <c r="B50" s="64"/>
      <c r="C50" s="64"/>
      <c r="D50" s="64"/>
      <c r="E50" s="7"/>
    </row>
    <row r="51" spans="1:4" ht="18" customHeight="1">
      <c r="A51" s="32" t="s">
        <v>41</v>
      </c>
      <c r="B51" s="7" t="s">
        <v>6</v>
      </c>
      <c r="C51" s="17"/>
      <c r="D51" s="3"/>
    </row>
    <row r="52" spans="2:3" ht="18" customHeight="1">
      <c r="B52" s="7"/>
      <c r="C52" s="17"/>
    </row>
    <row r="53" spans="2:4" ht="18" customHeight="1">
      <c r="B53" s="61" t="s">
        <v>14</v>
      </c>
      <c r="C53" s="62"/>
      <c r="D53" s="63"/>
    </row>
    <row r="54" spans="2:4" ht="18" customHeight="1">
      <c r="B54" s="61" t="s">
        <v>7</v>
      </c>
      <c r="C54" s="63"/>
      <c r="D54" s="20" t="s">
        <v>8</v>
      </c>
    </row>
    <row r="55" spans="2:4" ht="18" customHeight="1">
      <c r="B55" s="77"/>
      <c r="C55" s="78"/>
      <c r="D55" s="20"/>
    </row>
    <row r="56" spans="2:4" ht="18" customHeight="1">
      <c r="B56" s="77"/>
      <c r="C56" s="78"/>
      <c r="D56" s="20"/>
    </row>
    <row r="57" spans="2:3" ht="15" customHeight="1">
      <c r="B57" s="45" t="s">
        <v>9</v>
      </c>
      <c r="C57" s="46"/>
    </row>
    <row r="58" spans="2:4" ht="18" customHeight="1">
      <c r="B58" s="61" t="s">
        <v>15</v>
      </c>
      <c r="C58" s="62"/>
      <c r="D58" s="63"/>
    </row>
    <row r="59" spans="2:4" ht="18" customHeight="1">
      <c r="B59" s="47" t="s">
        <v>7</v>
      </c>
      <c r="C59" s="48" t="s">
        <v>8</v>
      </c>
      <c r="D59" s="49" t="s">
        <v>10</v>
      </c>
    </row>
    <row r="60" spans="2:4" ht="18" customHeight="1">
      <c r="B60" s="50"/>
      <c r="C60" s="48"/>
      <c r="D60" s="51"/>
    </row>
    <row r="61" spans="2:4" ht="18" customHeight="1">
      <c r="B61" s="50"/>
      <c r="C61" s="48"/>
      <c r="D61" s="51"/>
    </row>
    <row r="62" spans="2:3" ht="18" customHeight="1">
      <c r="B62" s="45"/>
      <c r="C62" s="46"/>
    </row>
    <row r="63" spans="2:4" ht="18" customHeight="1">
      <c r="B63" s="61" t="s">
        <v>17</v>
      </c>
      <c r="C63" s="62"/>
      <c r="D63" s="63"/>
    </row>
    <row r="64" spans="2:4" ht="18" customHeight="1">
      <c r="B64" s="76" t="s">
        <v>11</v>
      </c>
      <c r="C64" s="76"/>
      <c r="D64" s="20" t="s">
        <v>66</v>
      </c>
    </row>
    <row r="65" spans="2:4" ht="18" customHeight="1">
      <c r="B65" s="75"/>
      <c r="C65" s="75"/>
      <c r="D65" s="20"/>
    </row>
    <row r="66" ht="18" customHeight="1"/>
  </sheetData>
  <sheetProtection/>
  <mergeCells count="38">
    <mergeCell ref="B18:D18"/>
    <mergeCell ref="B65:C65"/>
    <mergeCell ref="B64:C64"/>
    <mergeCell ref="B63:D63"/>
    <mergeCell ref="B58:D58"/>
    <mergeCell ref="B56:C56"/>
    <mergeCell ref="B54:C54"/>
    <mergeCell ref="B44:D44"/>
    <mergeCell ref="B46:D46"/>
    <mergeCell ref="B55:C55"/>
    <mergeCell ref="B49:D49"/>
    <mergeCell ref="B37:D37"/>
    <mergeCell ref="B40:D40"/>
    <mergeCell ref="B43:D43"/>
    <mergeCell ref="B36:D36"/>
    <mergeCell ref="B38:C38"/>
    <mergeCell ref="B39:D39"/>
    <mergeCell ref="B41:C41"/>
    <mergeCell ref="C15:D15"/>
    <mergeCell ref="C14:D14"/>
    <mergeCell ref="B53:D53"/>
    <mergeCell ref="B50:D50"/>
    <mergeCell ref="B48:D48"/>
    <mergeCell ref="B45:D45"/>
    <mergeCell ref="B47:D47"/>
    <mergeCell ref="B35:C35"/>
    <mergeCell ref="B34:D34"/>
    <mergeCell ref="B42:D42"/>
    <mergeCell ref="B32:D32"/>
    <mergeCell ref="C16:D16"/>
    <mergeCell ref="C13:D13"/>
    <mergeCell ref="C12:D12"/>
    <mergeCell ref="C1:D1"/>
    <mergeCell ref="C6:D6"/>
    <mergeCell ref="C9:D9"/>
    <mergeCell ref="C10:D10"/>
    <mergeCell ref="C11:D11"/>
    <mergeCell ref="C8:D8"/>
  </mergeCells>
  <printOptions horizontalCentered="1"/>
  <pageMargins left="0.1968503937007874" right="0.1968503937007874" top="1.3779527559055118" bottom="0.984251968503937" header="0.5118110236220472" footer="0.5118110236220472"/>
  <pageSetup fitToHeight="3" horizontalDpi="300" verticalDpi="300" orientation="portrait" paperSize="9" scale="77" r:id="rId1"/>
  <headerFooter alignWithMargins="0">
    <oddFooter>&amp;C&amp;"Times New Roman,Normalny"Strona &amp;P</oddFooter>
  </headerFooter>
</worksheet>
</file>

<file path=xl/worksheets/sheet10.xml><?xml version="1.0" encoding="utf-8"?>
<worksheet xmlns="http://schemas.openxmlformats.org/spreadsheetml/2006/main" xmlns:r="http://schemas.openxmlformats.org/officeDocument/2006/relationships">
  <sheetPr>
    <tabColor theme="0" tint="-0.4999699890613556"/>
    <pageSetUpPr fitToPage="1"/>
  </sheetPr>
  <dimension ref="A1:L12"/>
  <sheetViews>
    <sheetView showGridLines="0" zoomScale="70" zoomScaleNormal="70" zoomScaleSheetLayoutView="90" workbookViewId="0" topLeftCell="A1">
      <selection activeCell="A31" sqref="A1:IV16384"/>
    </sheetView>
  </sheetViews>
  <sheetFormatPr defaultColWidth="9.00390625" defaultRowHeight="12.75"/>
  <cols>
    <col min="1" max="1" width="8.00390625" style="7" customWidth="1"/>
    <col min="2" max="2" width="109.125" style="7" customWidth="1"/>
    <col min="3" max="3" width="12.125" style="16" customWidth="1"/>
    <col min="4" max="4" width="12.25390625" style="17" customWidth="1"/>
    <col min="5" max="9" width="25.00390625" style="7" customWidth="1"/>
    <col min="10" max="10" width="13.75390625" style="7" customWidth="1"/>
    <col min="11" max="12" width="14.25390625" style="7" customWidth="1"/>
    <col min="13" max="13" width="15.25390625" style="7" customWidth="1"/>
    <col min="14" max="16384" width="9.125" style="7" customWidth="1"/>
  </cols>
  <sheetData>
    <row r="1" spans="2:12" ht="15">
      <c r="B1" s="1" t="str">
        <f>'formularz oferty'!C4</f>
        <v>DFP.271.157.2021.AB</v>
      </c>
      <c r="I1" s="2" t="s">
        <v>67</v>
      </c>
      <c r="J1" s="2"/>
      <c r="K1" s="1"/>
      <c r="L1" s="1"/>
    </row>
    <row r="2" spans="2:12" ht="15">
      <c r="B2" s="1"/>
      <c r="I2" s="2"/>
      <c r="J2" s="2"/>
      <c r="K2" s="1"/>
      <c r="L2" s="1"/>
    </row>
    <row r="3" spans="2:9" ht="15">
      <c r="B3" s="9"/>
      <c r="C3" s="25" t="s">
        <v>68</v>
      </c>
      <c r="E3" s="3"/>
      <c r="F3" s="3"/>
      <c r="G3" s="4"/>
      <c r="H3" s="8"/>
      <c r="I3" s="2" t="s">
        <v>69</v>
      </c>
    </row>
    <row r="4" spans="2:9" ht="15">
      <c r="B4" s="9"/>
      <c r="C4" s="25"/>
      <c r="E4" s="3"/>
      <c r="F4" s="3"/>
      <c r="G4" s="4"/>
      <c r="H4" s="8"/>
      <c r="I4" s="2"/>
    </row>
    <row r="5" spans="2:10" ht="15">
      <c r="B5" s="9"/>
      <c r="C5" s="26"/>
      <c r="D5" s="18"/>
      <c r="E5" s="3"/>
      <c r="F5" s="3"/>
      <c r="G5" s="4"/>
      <c r="H5" s="8"/>
      <c r="I5" s="2"/>
      <c r="J5" s="2"/>
    </row>
    <row r="6" spans="1:9" ht="15">
      <c r="A6" s="9"/>
      <c r="B6" s="9" t="s">
        <v>12</v>
      </c>
      <c r="C6" s="27">
        <v>9</v>
      </c>
      <c r="D6" s="18"/>
      <c r="E6" s="3"/>
      <c r="F6" s="3"/>
      <c r="G6" s="5"/>
      <c r="H6" s="5"/>
      <c r="I6" s="5"/>
    </row>
    <row r="7" spans="1:9" ht="15">
      <c r="A7" s="10"/>
      <c r="B7" s="9"/>
      <c r="C7" s="28"/>
      <c r="D7" s="19"/>
      <c r="E7" s="11"/>
      <c r="F7" s="11"/>
      <c r="G7" s="5"/>
      <c r="H7" s="12" t="s">
        <v>0</v>
      </c>
      <c r="I7" s="13">
        <f>SUM(I10:I10)</f>
        <v>0</v>
      </c>
    </row>
    <row r="8" spans="1:9" ht="15">
      <c r="A8" s="10"/>
      <c r="B8" s="10"/>
      <c r="C8" s="28"/>
      <c r="D8" s="19"/>
      <c r="E8" s="11"/>
      <c r="F8" s="11"/>
      <c r="G8" s="11"/>
      <c r="H8" s="11"/>
      <c r="I8" s="11"/>
    </row>
    <row r="9" spans="1:9" ht="30">
      <c r="A9" s="22" t="s">
        <v>70</v>
      </c>
      <c r="B9" s="22" t="s">
        <v>43</v>
      </c>
      <c r="C9" s="24" t="s">
        <v>38</v>
      </c>
      <c r="D9" s="24" t="s">
        <v>71</v>
      </c>
      <c r="E9" s="22" t="s">
        <v>77</v>
      </c>
      <c r="F9" s="22" t="s">
        <v>78</v>
      </c>
      <c r="G9" s="22" t="s">
        <v>72</v>
      </c>
      <c r="H9" s="23" t="s">
        <v>73</v>
      </c>
      <c r="I9" s="23" t="s">
        <v>74</v>
      </c>
    </row>
    <row r="10" spans="1:9" ht="15">
      <c r="A10" s="21">
        <v>1</v>
      </c>
      <c r="B10" s="21" t="s">
        <v>118</v>
      </c>
      <c r="C10" s="29">
        <v>25</v>
      </c>
      <c r="D10" s="20" t="s">
        <v>117</v>
      </c>
      <c r="E10" s="14"/>
      <c r="F10" s="14"/>
      <c r="G10" s="14"/>
      <c r="H10" s="15"/>
      <c r="I10" s="15">
        <f>ROUND(ROUND(C10,0)*ROUND(H10,2),2)</f>
        <v>0</v>
      </c>
    </row>
    <row r="12" ht="30">
      <c r="B12" s="7" t="s">
        <v>147</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44" r:id="rId1"/>
  <headerFooter alignWithMargins="0">
    <oddFooter>&amp;C&amp;"Times New Roman,Normalny"Strona &amp;P</oddFooter>
  </headerFooter>
</worksheet>
</file>

<file path=xl/worksheets/sheet11.xml><?xml version="1.0" encoding="utf-8"?>
<worksheet xmlns="http://schemas.openxmlformats.org/spreadsheetml/2006/main" xmlns:r="http://schemas.openxmlformats.org/officeDocument/2006/relationships">
  <sheetPr>
    <tabColor theme="0" tint="-0.4999699890613556"/>
    <pageSetUpPr fitToPage="1"/>
  </sheetPr>
  <dimension ref="A1:L14"/>
  <sheetViews>
    <sheetView showGridLines="0" zoomScale="70" zoomScaleNormal="70" zoomScaleSheetLayoutView="90" workbookViewId="0" topLeftCell="A1">
      <selection activeCell="A31" sqref="A1:IV16384"/>
    </sheetView>
  </sheetViews>
  <sheetFormatPr defaultColWidth="9.00390625" defaultRowHeight="12.75"/>
  <cols>
    <col min="1" max="1" width="8.00390625" style="7" customWidth="1"/>
    <col min="2" max="2" width="109.125" style="7" customWidth="1"/>
    <col min="3" max="3" width="12.125" style="16" customWidth="1"/>
    <col min="4" max="4" width="12.25390625" style="17" customWidth="1"/>
    <col min="5" max="9" width="25.00390625" style="7" customWidth="1"/>
    <col min="10" max="10" width="13.75390625" style="7" customWidth="1"/>
    <col min="11" max="12" width="14.25390625" style="7" customWidth="1"/>
    <col min="13" max="13" width="15.25390625" style="7" customWidth="1"/>
    <col min="14" max="16384" width="9.125" style="7" customWidth="1"/>
  </cols>
  <sheetData>
    <row r="1" spans="2:12" ht="15">
      <c r="B1" s="1" t="str">
        <f>'formularz oferty'!C4</f>
        <v>DFP.271.157.2021.AB</v>
      </c>
      <c r="I1" s="2" t="s">
        <v>67</v>
      </c>
      <c r="J1" s="2"/>
      <c r="K1" s="1"/>
      <c r="L1" s="1"/>
    </row>
    <row r="2" spans="2:12" ht="15">
      <c r="B2" s="1"/>
      <c r="I2" s="2"/>
      <c r="J2" s="2"/>
      <c r="K2" s="1"/>
      <c r="L2" s="1"/>
    </row>
    <row r="3" spans="2:9" ht="15">
      <c r="B3" s="9"/>
      <c r="C3" s="25" t="s">
        <v>68</v>
      </c>
      <c r="E3" s="3"/>
      <c r="F3" s="3"/>
      <c r="G3" s="4"/>
      <c r="H3" s="8"/>
      <c r="I3" s="2" t="s">
        <v>69</v>
      </c>
    </row>
    <row r="4" spans="2:9" ht="15">
      <c r="B4" s="9"/>
      <c r="C4" s="25"/>
      <c r="E4" s="3"/>
      <c r="F4" s="3"/>
      <c r="G4" s="4"/>
      <c r="H4" s="8"/>
      <c r="I4" s="2"/>
    </row>
    <row r="5" spans="2:10" ht="15">
      <c r="B5" s="9"/>
      <c r="C5" s="26"/>
      <c r="D5" s="18"/>
      <c r="E5" s="3"/>
      <c r="F5" s="3"/>
      <c r="G5" s="4"/>
      <c r="H5" s="8"/>
      <c r="I5" s="2"/>
      <c r="J5" s="2"/>
    </row>
    <row r="6" spans="1:9" ht="15">
      <c r="A6" s="9"/>
      <c r="B6" s="9" t="s">
        <v>12</v>
      </c>
      <c r="C6" s="27">
        <v>10</v>
      </c>
      <c r="D6" s="18"/>
      <c r="E6" s="3"/>
      <c r="F6" s="3"/>
      <c r="G6" s="5"/>
      <c r="H6" s="5"/>
      <c r="I6" s="5"/>
    </row>
    <row r="7" spans="1:9" ht="15">
      <c r="A7" s="10"/>
      <c r="B7" s="9"/>
      <c r="C7" s="28"/>
      <c r="D7" s="19"/>
      <c r="E7" s="11"/>
      <c r="F7" s="11"/>
      <c r="G7" s="5"/>
      <c r="H7" s="12" t="s">
        <v>0</v>
      </c>
      <c r="I7" s="13">
        <f>SUM(I10:I12)</f>
        <v>0</v>
      </c>
    </row>
    <row r="8" spans="1:9" ht="15">
      <c r="A8" s="10"/>
      <c r="B8" s="10"/>
      <c r="C8" s="28"/>
      <c r="D8" s="19"/>
      <c r="E8" s="11"/>
      <c r="F8" s="11"/>
      <c r="G8" s="11"/>
      <c r="H8" s="11"/>
      <c r="I8" s="11"/>
    </row>
    <row r="9" spans="1:9" ht="30">
      <c r="A9" s="22" t="s">
        <v>70</v>
      </c>
      <c r="B9" s="22" t="s">
        <v>43</v>
      </c>
      <c r="C9" s="24" t="s">
        <v>38</v>
      </c>
      <c r="D9" s="24" t="s">
        <v>71</v>
      </c>
      <c r="E9" s="22" t="s">
        <v>77</v>
      </c>
      <c r="F9" s="22" t="s">
        <v>78</v>
      </c>
      <c r="G9" s="22" t="s">
        <v>72</v>
      </c>
      <c r="H9" s="23" t="s">
        <v>73</v>
      </c>
      <c r="I9" s="23" t="s">
        <v>74</v>
      </c>
    </row>
    <row r="10" spans="1:9" ht="45">
      <c r="A10" s="21">
        <v>1</v>
      </c>
      <c r="B10" s="21" t="s">
        <v>119</v>
      </c>
      <c r="C10" s="29">
        <v>12</v>
      </c>
      <c r="D10" s="20" t="s">
        <v>117</v>
      </c>
      <c r="E10" s="14"/>
      <c r="F10" s="14"/>
      <c r="G10" s="14"/>
      <c r="H10" s="15"/>
      <c r="I10" s="15">
        <f>ROUND(ROUND(C10,0)*ROUND(H10,2),2)</f>
        <v>0</v>
      </c>
    </row>
    <row r="11" spans="1:9" ht="30">
      <c r="A11" s="21">
        <v>2</v>
      </c>
      <c r="B11" s="21" t="s">
        <v>120</v>
      </c>
      <c r="C11" s="29">
        <v>70</v>
      </c>
      <c r="D11" s="20" t="s">
        <v>117</v>
      </c>
      <c r="E11" s="14"/>
      <c r="F11" s="14"/>
      <c r="G11" s="14"/>
      <c r="H11" s="15"/>
      <c r="I11" s="15">
        <f>ROUND(ROUND(C11,0)*ROUND(H11,2),2)</f>
        <v>0</v>
      </c>
    </row>
    <row r="12" spans="1:9" ht="15">
      <c r="A12" s="21">
        <v>3</v>
      </c>
      <c r="B12" s="21" t="s">
        <v>121</v>
      </c>
      <c r="C12" s="29">
        <v>25</v>
      </c>
      <c r="D12" s="20" t="s">
        <v>117</v>
      </c>
      <c r="E12" s="14"/>
      <c r="F12" s="14"/>
      <c r="G12" s="14"/>
      <c r="H12" s="15"/>
      <c r="I12" s="15">
        <f>ROUND(ROUND(C12,0)*ROUND(H12,2),2)</f>
        <v>0</v>
      </c>
    </row>
    <row r="14" ht="30">
      <c r="B14" s="7" t="s">
        <v>147</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44" r:id="rId1"/>
  <headerFooter alignWithMargins="0">
    <oddFooter>&amp;C&amp;"Times New Roman,Normalny"Strona &amp;P</oddFooter>
  </headerFooter>
</worksheet>
</file>

<file path=xl/worksheets/sheet12.xml><?xml version="1.0" encoding="utf-8"?>
<worksheet xmlns="http://schemas.openxmlformats.org/spreadsheetml/2006/main" xmlns:r="http://schemas.openxmlformats.org/officeDocument/2006/relationships">
  <sheetPr>
    <tabColor theme="0" tint="-0.4999699890613556"/>
    <pageSetUpPr fitToPage="1"/>
  </sheetPr>
  <dimension ref="A1:K15"/>
  <sheetViews>
    <sheetView showGridLines="0" zoomScale="70" zoomScaleNormal="70" zoomScaleSheetLayoutView="90" workbookViewId="0" topLeftCell="A1">
      <selection activeCell="A31" sqref="A1:IV16384"/>
    </sheetView>
  </sheetViews>
  <sheetFormatPr defaultColWidth="9.00390625" defaultRowHeight="12.75"/>
  <cols>
    <col min="1" max="1" width="8.00390625" style="7" customWidth="1"/>
    <col min="2" max="2" width="109.125" style="7" customWidth="1"/>
    <col min="3" max="3" width="12.125" style="16" customWidth="1"/>
    <col min="4" max="4" width="12.25390625" style="17" customWidth="1"/>
    <col min="5" max="9" width="25.00390625" style="7" customWidth="1"/>
    <col min="10" max="10" width="13.75390625" style="7" customWidth="1"/>
    <col min="11" max="11" width="14.25390625" style="7" customWidth="1"/>
    <col min="12" max="12" width="15.25390625" style="7" customWidth="1"/>
    <col min="13" max="16384" width="9.125" style="7" customWidth="1"/>
  </cols>
  <sheetData>
    <row r="1" spans="2:11" ht="15">
      <c r="B1" s="1" t="str">
        <f>'formularz oferty'!C4</f>
        <v>DFP.271.157.2021.AB</v>
      </c>
      <c r="I1" s="2" t="s">
        <v>67</v>
      </c>
      <c r="J1" s="2"/>
      <c r="K1" s="1"/>
    </row>
    <row r="2" spans="2:11" ht="15">
      <c r="B2" s="1"/>
      <c r="I2" s="2"/>
      <c r="J2" s="2"/>
      <c r="K2" s="1"/>
    </row>
    <row r="3" spans="2:9" ht="15">
      <c r="B3" s="9"/>
      <c r="C3" s="25" t="s">
        <v>68</v>
      </c>
      <c r="E3" s="3"/>
      <c r="F3" s="3"/>
      <c r="G3" s="4"/>
      <c r="H3" s="8"/>
      <c r="I3" s="2" t="s">
        <v>69</v>
      </c>
    </row>
    <row r="4" spans="2:9" ht="15">
      <c r="B4" s="9"/>
      <c r="C4" s="25"/>
      <c r="E4" s="3"/>
      <c r="F4" s="3"/>
      <c r="G4" s="4"/>
      <c r="H4" s="8"/>
      <c r="I4" s="2"/>
    </row>
    <row r="5" spans="2:10" ht="15">
      <c r="B5" s="9"/>
      <c r="C5" s="26"/>
      <c r="D5" s="18"/>
      <c r="E5" s="3"/>
      <c r="F5" s="3"/>
      <c r="G5" s="4"/>
      <c r="H5" s="8"/>
      <c r="I5" s="2"/>
      <c r="J5" s="2"/>
    </row>
    <row r="6" spans="1:9" ht="15">
      <c r="A6" s="9"/>
      <c r="B6" s="9" t="s">
        <v>12</v>
      </c>
      <c r="C6" s="27">
        <v>11</v>
      </c>
      <c r="D6" s="18"/>
      <c r="E6" s="3"/>
      <c r="F6" s="3"/>
      <c r="G6" s="5"/>
      <c r="H6" s="5"/>
      <c r="I6" s="5"/>
    </row>
    <row r="7" spans="1:9" ht="15">
      <c r="A7" s="10"/>
      <c r="B7" s="9"/>
      <c r="C7" s="28"/>
      <c r="D7" s="19"/>
      <c r="E7" s="11"/>
      <c r="F7" s="11"/>
      <c r="G7" s="5"/>
      <c r="H7" s="12" t="s">
        <v>0</v>
      </c>
      <c r="I7" s="13">
        <f>SUM(I10:I13)</f>
        <v>0</v>
      </c>
    </row>
    <row r="8" spans="1:9" ht="15">
      <c r="A8" s="10"/>
      <c r="B8" s="10"/>
      <c r="C8" s="28"/>
      <c r="D8" s="19"/>
      <c r="E8" s="11"/>
      <c r="F8" s="11"/>
      <c r="G8" s="11"/>
      <c r="H8" s="11"/>
      <c r="I8" s="11"/>
    </row>
    <row r="9" spans="1:9" ht="30">
      <c r="A9" s="22" t="s">
        <v>70</v>
      </c>
      <c r="B9" s="22" t="s">
        <v>43</v>
      </c>
      <c r="C9" s="24" t="s">
        <v>38</v>
      </c>
      <c r="D9" s="24" t="s">
        <v>71</v>
      </c>
      <c r="E9" s="22" t="s">
        <v>77</v>
      </c>
      <c r="F9" s="22" t="s">
        <v>78</v>
      </c>
      <c r="G9" s="22" t="s">
        <v>72</v>
      </c>
      <c r="H9" s="23" t="s">
        <v>73</v>
      </c>
      <c r="I9" s="23" t="s">
        <v>74</v>
      </c>
    </row>
    <row r="10" spans="1:9" ht="60">
      <c r="A10" s="21">
        <v>1</v>
      </c>
      <c r="B10" s="21" t="s">
        <v>136</v>
      </c>
      <c r="C10" s="29">
        <v>120</v>
      </c>
      <c r="D10" s="20" t="s">
        <v>102</v>
      </c>
      <c r="E10" s="14"/>
      <c r="F10" s="14"/>
      <c r="G10" s="14"/>
      <c r="H10" s="15"/>
      <c r="I10" s="15">
        <f>ROUND(ROUND(C10,0)*ROUND(H10,2),2)</f>
        <v>0</v>
      </c>
    </row>
    <row r="11" spans="1:9" ht="90">
      <c r="A11" s="21">
        <v>2</v>
      </c>
      <c r="B11" s="21" t="s">
        <v>144</v>
      </c>
      <c r="C11" s="29">
        <v>120</v>
      </c>
      <c r="D11" s="20" t="s">
        <v>102</v>
      </c>
      <c r="E11" s="14"/>
      <c r="F11" s="14"/>
      <c r="G11" s="14"/>
      <c r="H11" s="15"/>
      <c r="I11" s="15">
        <f>ROUND(ROUND(C11,0)*ROUND(H11,2),2)</f>
        <v>0</v>
      </c>
    </row>
    <row r="12" spans="1:9" ht="15">
      <c r="A12" s="21">
        <v>3</v>
      </c>
      <c r="B12" s="21" t="s">
        <v>145</v>
      </c>
      <c r="C12" s="29">
        <v>10</v>
      </c>
      <c r="D12" s="20" t="s">
        <v>90</v>
      </c>
      <c r="E12" s="14"/>
      <c r="F12" s="14"/>
      <c r="G12" s="14"/>
      <c r="H12" s="15"/>
      <c r="I12" s="15">
        <f>ROUND(ROUND(C12,0)*ROUND(H12,2),2)</f>
        <v>0</v>
      </c>
    </row>
    <row r="13" spans="1:9" ht="135">
      <c r="A13" s="21">
        <v>4</v>
      </c>
      <c r="B13" s="21" t="s">
        <v>146</v>
      </c>
      <c r="C13" s="29">
        <v>120</v>
      </c>
      <c r="D13" s="20" t="s">
        <v>90</v>
      </c>
      <c r="E13" s="14"/>
      <c r="F13" s="14"/>
      <c r="G13" s="14"/>
      <c r="H13" s="15"/>
      <c r="I13" s="15">
        <f>ROUND(ROUND(C13,0)*ROUND(H13,2),2)</f>
        <v>0</v>
      </c>
    </row>
    <row r="15" ht="30">
      <c r="B15" s="7" t="s">
        <v>147</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44" r:id="rId1"/>
  <headerFooter alignWithMargins="0">
    <oddFooter>&amp;C&amp;"Times New Roman,Normalny"Strona &amp;P</oddFooter>
  </headerFooter>
</worksheet>
</file>

<file path=xl/worksheets/sheet2.xml><?xml version="1.0" encoding="utf-8"?>
<worksheet xmlns="http://schemas.openxmlformats.org/spreadsheetml/2006/main" xmlns:r="http://schemas.openxmlformats.org/officeDocument/2006/relationships">
  <sheetPr>
    <tabColor theme="0" tint="-0.4999699890613556"/>
    <pageSetUpPr fitToPage="1"/>
  </sheetPr>
  <dimension ref="A1:J26"/>
  <sheetViews>
    <sheetView showGridLines="0" zoomScale="70" zoomScaleNormal="70" zoomScaleSheetLayoutView="70" workbookViewId="0" topLeftCell="A1">
      <selection activeCell="A31" sqref="A1:IV16384"/>
    </sheetView>
  </sheetViews>
  <sheetFormatPr defaultColWidth="9.00390625" defaultRowHeight="12.75"/>
  <cols>
    <col min="1" max="1" width="8.00390625" style="7" customWidth="1"/>
    <col min="2" max="2" width="109.125" style="7" customWidth="1"/>
    <col min="3" max="3" width="12.125" style="16" customWidth="1"/>
    <col min="4" max="4" width="12.25390625" style="17" customWidth="1"/>
    <col min="5" max="9" width="25.00390625" style="7" customWidth="1"/>
    <col min="10" max="10" width="13.75390625" style="7" customWidth="1"/>
    <col min="11" max="11" width="15.25390625" style="7" customWidth="1"/>
    <col min="12" max="16384" width="9.125" style="7" customWidth="1"/>
  </cols>
  <sheetData>
    <row r="1" spans="2:10" ht="15">
      <c r="B1" s="1" t="str">
        <f>'formularz oferty'!C4</f>
        <v>DFP.271.157.2021.AB</v>
      </c>
      <c r="I1" s="2" t="s">
        <v>67</v>
      </c>
      <c r="J1" s="2"/>
    </row>
    <row r="2" spans="2:10" ht="15">
      <c r="B2" s="1"/>
      <c r="I2" s="2"/>
      <c r="J2" s="2"/>
    </row>
    <row r="3" spans="2:9" ht="15">
      <c r="B3" s="9"/>
      <c r="C3" s="25" t="s">
        <v>68</v>
      </c>
      <c r="E3" s="3"/>
      <c r="F3" s="3"/>
      <c r="G3" s="4"/>
      <c r="H3" s="8"/>
      <c r="I3" s="2" t="s">
        <v>69</v>
      </c>
    </row>
    <row r="4" spans="2:9" ht="15">
      <c r="B4" s="9"/>
      <c r="C4" s="25"/>
      <c r="E4" s="3"/>
      <c r="F4" s="3"/>
      <c r="G4" s="4"/>
      <c r="H4" s="8"/>
      <c r="I4" s="2"/>
    </row>
    <row r="5" spans="2:10" ht="15">
      <c r="B5" s="9"/>
      <c r="C5" s="26"/>
      <c r="D5" s="18"/>
      <c r="E5" s="3"/>
      <c r="F5" s="3"/>
      <c r="G5" s="4"/>
      <c r="H5" s="8"/>
      <c r="I5" s="2"/>
      <c r="J5" s="2"/>
    </row>
    <row r="6" spans="1:9" ht="15">
      <c r="A6" s="9"/>
      <c r="B6" s="9" t="s">
        <v>12</v>
      </c>
      <c r="C6" s="27">
        <v>1</v>
      </c>
      <c r="D6" s="18"/>
      <c r="E6" s="3"/>
      <c r="F6" s="3"/>
      <c r="G6" s="5"/>
      <c r="H6" s="5"/>
      <c r="I6" s="5"/>
    </row>
    <row r="7" spans="1:9" ht="15">
      <c r="A7" s="10"/>
      <c r="B7" s="9"/>
      <c r="C7" s="28"/>
      <c r="D7" s="19"/>
      <c r="E7" s="11"/>
      <c r="F7" s="11"/>
      <c r="G7" s="5"/>
      <c r="H7" s="53" t="s">
        <v>149</v>
      </c>
      <c r="I7" s="13">
        <f>SUM(I10:I21)</f>
        <v>0</v>
      </c>
    </row>
    <row r="8" spans="1:9" ht="15">
      <c r="A8" s="10"/>
      <c r="B8" s="10"/>
      <c r="C8" s="28"/>
      <c r="D8" s="19"/>
      <c r="E8" s="11"/>
      <c r="F8" s="11"/>
      <c r="G8" s="11"/>
      <c r="H8" s="11"/>
      <c r="I8" s="11"/>
    </row>
    <row r="9" spans="1:9" ht="30">
      <c r="A9" s="22" t="s">
        <v>70</v>
      </c>
      <c r="B9" s="22" t="s">
        <v>43</v>
      </c>
      <c r="C9" s="24" t="s">
        <v>38</v>
      </c>
      <c r="D9" s="24" t="s">
        <v>71</v>
      </c>
      <c r="E9" s="22" t="s">
        <v>77</v>
      </c>
      <c r="F9" s="22" t="s">
        <v>78</v>
      </c>
      <c r="G9" s="22" t="s">
        <v>72</v>
      </c>
      <c r="H9" s="23" t="s">
        <v>150</v>
      </c>
      <c r="I9" s="23" t="s">
        <v>74</v>
      </c>
    </row>
    <row r="10" spans="1:9" ht="30">
      <c r="A10" s="21">
        <v>1</v>
      </c>
      <c r="B10" s="21" t="s">
        <v>94</v>
      </c>
      <c r="C10" s="29">
        <v>1570</v>
      </c>
      <c r="D10" s="20" t="s">
        <v>79</v>
      </c>
      <c r="E10" s="14"/>
      <c r="F10" s="14"/>
      <c r="G10" s="14"/>
      <c r="H10" s="15"/>
      <c r="I10" s="15">
        <f>ROUND(ROUND(C10,0)*ROUND(H10,2),2)</f>
        <v>0</v>
      </c>
    </row>
    <row r="11" spans="1:9" ht="30">
      <c r="A11" s="21">
        <v>2</v>
      </c>
      <c r="B11" s="21" t="s">
        <v>131</v>
      </c>
      <c r="C11" s="29">
        <v>4700</v>
      </c>
      <c r="D11" s="20" t="s">
        <v>79</v>
      </c>
      <c r="E11" s="14"/>
      <c r="F11" s="14"/>
      <c r="G11" s="14"/>
      <c r="H11" s="15"/>
      <c r="I11" s="15">
        <f>ROUND(ROUND(C11,0)*ROUND(H11,4),2)</f>
        <v>0</v>
      </c>
    </row>
    <row r="12" spans="1:9" ht="66.75" customHeight="1">
      <c r="A12" s="21">
        <v>3</v>
      </c>
      <c r="B12" s="21" t="s">
        <v>84</v>
      </c>
      <c r="C12" s="29">
        <v>280</v>
      </c>
      <c r="D12" s="20" t="s">
        <v>79</v>
      </c>
      <c r="E12" s="14"/>
      <c r="F12" s="14"/>
      <c r="G12" s="14"/>
      <c r="H12" s="15"/>
      <c r="I12" s="15">
        <f aca="true" t="shared" si="0" ref="I12:I21">ROUND(ROUND(C12,0)*ROUND(H12,2),2)</f>
        <v>0</v>
      </c>
    </row>
    <row r="13" spans="1:9" ht="45">
      <c r="A13" s="21">
        <v>4</v>
      </c>
      <c r="B13" s="21" t="s">
        <v>85</v>
      </c>
      <c r="C13" s="29">
        <v>230</v>
      </c>
      <c r="D13" s="20" t="s">
        <v>79</v>
      </c>
      <c r="E13" s="14"/>
      <c r="F13" s="14"/>
      <c r="G13" s="14"/>
      <c r="H13" s="15"/>
      <c r="I13" s="15">
        <f t="shared" si="0"/>
        <v>0</v>
      </c>
    </row>
    <row r="14" spans="1:9" ht="60">
      <c r="A14" s="21">
        <v>5</v>
      </c>
      <c r="B14" s="21" t="s">
        <v>86</v>
      </c>
      <c r="C14" s="29">
        <v>300000</v>
      </c>
      <c r="D14" s="20" t="s">
        <v>79</v>
      </c>
      <c r="E14" s="14"/>
      <c r="F14" s="14"/>
      <c r="G14" s="14"/>
      <c r="H14" s="15"/>
      <c r="I14" s="15">
        <f t="shared" si="0"/>
        <v>0</v>
      </c>
    </row>
    <row r="15" spans="1:9" ht="45">
      <c r="A15" s="21">
        <v>6</v>
      </c>
      <c r="B15" s="21" t="s">
        <v>87</v>
      </c>
      <c r="C15" s="29">
        <v>55000</v>
      </c>
      <c r="D15" s="20" t="s">
        <v>79</v>
      </c>
      <c r="E15" s="14"/>
      <c r="F15" s="14"/>
      <c r="G15" s="14"/>
      <c r="H15" s="15"/>
      <c r="I15" s="15">
        <f>ROUND(ROUND(C15,0)*ROUND(H15,4),2)</f>
        <v>0</v>
      </c>
    </row>
    <row r="16" spans="1:9" ht="30">
      <c r="A16" s="21">
        <v>7</v>
      </c>
      <c r="B16" s="21" t="s">
        <v>88</v>
      </c>
      <c r="C16" s="29">
        <v>4800</v>
      </c>
      <c r="D16" s="20" t="s">
        <v>79</v>
      </c>
      <c r="E16" s="14"/>
      <c r="F16" s="14"/>
      <c r="G16" s="14"/>
      <c r="H16" s="15"/>
      <c r="I16" s="15">
        <f t="shared" si="0"/>
        <v>0</v>
      </c>
    </row>
    <row r="17" spans="1:9" ht="30">
      <c r="A17" s="21">
        <v>8</v>
      </c>
      <c r="B17" s="21" t="s">
        <v>89</v>
      </c>
      <c r="C17" s="29">
        <v>350000</v>
      </c>
      <c r="D17" s="20" t="s">
        <v>79</v>
      </c>
      <c r="E17" s="14"/>
      <c r="F17" s="14"/>
      <c r="G17" s="14"/>
      <c r="H17" s="15"/>
      <c r="I17" s="15">
        <f>ROUND(ROUND(C17,0)*ROUND(H17,4),2)</f>
        <v>0</v>
      </c>
    </row>
    <row r="18" spans="1:9" ht="60">
      <c r="A18" s="21">
        <v>9</v>
      </c>
      <c r="B18" s="21" t="s">
        <v>122</v>
      </c>
      <c r="C18" s="29">
        <v>560640</v>
      </c>
      <c r="D18" s="20" t="s">
        <v>79</v>
      </c>
      <c r="E18" s="14"/>
      <c r="F18" s="14"/>
      <c r="G18" s="14"/>
      <c r="H18" s="15"/>
      <c r="I18" s="15">
        <f>ROUND(ROUND(C18,0)*ROUND(H18,4),2)</f>
        <v>0</v>
      </c>
    </row>
    <row r="19" spans="1:9" ht="45">
      <c r="A19" s="21">
        <v>10</v>
      </c>
      <c r="B19" s="21" t="s">
        <v>91</v>
      </c>
      <c r="C19" s="29">
        <v>130000</v>
      </c>
      <c r="D19" s="20" t="s">
        <v>79</v>
      </c>
      <c r="E19" s="14"/>
      <c r="F19" s="14"/>
      <c r="G19" s="14"/>
      <c r="H19" s="15"/>
      <c r="I19" s="15">
        <f t="shared" si="0"/>
        <v>0</v>
      </c>
    </row>
    <row r="20" spans="1:9" ht="30">
      <c r="A20" s="21">
        <v>11</v>
      </c>
      <c r="B20" s="21" t="s">
        <v>92</v>
      </c>
      <c r="C20" s="29">
        <v>12000</v>
      </c>
      <c r="D20" s="20" t="s">
        <v>79</v>
      </c>
      <c r="E20" s="14"/>
      <c r="F20" s="14"/>
      <c r="G20" s="14"/>
      <c r="H20" s="15"/>
      <c r="I20" s="15">
        <f t="shared" si="0"/>
        <v>0</v>
      </c>
    </row>
    <row r="21" spans="1:9" ht="45">
      <c r="A21" s="21">
        <v>12</v>
      </c>
      <c r="B21" s="21" t="s">
        <v>93</v>
      </c>
      <c r="C21" s="29">
        <v>75000</v>
      </c>
      <c r="D21" s="20" t="s">
        <v>79</v>
      </c>
      <c r="E21" s="14"/>
      <c r="F21" s="14"/>
      <c r="G21" s="14"/>
      <c r="H21" s="15"/>
      <c r="I21" s="15">
        <f t="shared" si="0"/>
        <v>0</v>
      </c>
    </row>
    <row r="23" ht="30">
      <c r="B23" s="7" t="s">
        <v>147</v>
      </c>
    </row>
    <row r="25" ht="15">
      <c r="B25" s="52" t="s">
        <v>152</v>
      </c>
    </row>
    <row r="26" ht="15">
      <c r="B26" s="52" t="s">
        <v>153</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55" r:id="rId1"/>
  <headerFooter alignWithMargins="0">
    <oddFooter>&amp;C&amp;"Times New Roman,Normalny"Strona &amp;P</oddFooter>
  </headerFooter>
</worksheet>
</file>

<file path=xl/worksheets/sheet3.xml><?xml version="1.0" encoding="utf-8"?>
<worksheet xmlns="http://schemas.openxmlformats.org/spreadsheetml/2006/main" xmlns:r="http://schemas.openxmlformats.org/officeDocument/2006/relationships">
  <sheetPr>
    <tabColor theme="0" tint="-0.4999699890613556"/>
    <pageSetUpPr fitToPage="1"/>
  </sheetPr>
  <dimension ref="A1:J18"/>
  <sheetViews>
    <sheetView showGridLines="0" zoomScale="70" zoomScaleNormal="70" zoomScaleSheetLayoutView="90" workbookViewId="0" topLeftCell="A1">
      <selection activeCell="A31" sqref="A1:IV16384"/>
    </sheetView>
  </sheetViews>
  <sheetFormatPr defaultColWidth="9.00390625" defaultRowHeight="12.75"/>
  <cols>
    <col min="1" max="1" width="8.00390625" style="7" customWidth="1"/>
    <col min="2" max="2" width="109.125" style="7" customWidth="1"/>
    <col min="3" max="3" width="12.125" style="16" customWidth="1"/>
    <col min="4" max="4" width="12.25390625" style="17" customWidth="1"/>
    <col min="5" max="9" width="25.00390625" style="7" customWidth="1"/>
    <col min="10" max="10" width="13.75390625" style="7" customWidth="1"/>
    <col min="11" max="16384" width="9.125" style="7" customWidth="1"/>
  </cols>
  <sheetData>
    <row r="1" spans="2:10" ht="15">
      <c r="B1" s="1" t="str">
        <f>'formularz oferty'!C4</f>
        <v>DFP.271.157.2021.AB</v>
      </c>
      <c r="I1" s="2" t="s">
        <v>67</v>
      </c>
      <c r="J1" s="2"/>
    </row>
    <row r="2" spans="2:10" ht="15">
      <c r="B2" s="1"/>
      <c r="I2" s="2"/>
      <c r="J2" s="2"/>
    </row>
    <row r="3" spans="2:9" ht="15">
      <c r="B3" s="9"/>
      <c r="C3" s="25" t="s">
        <v>68</v>
      </c>
      <c r="E3" s="3"/>
      <c r="F3" s="3"/>
      <c r="G3" s="4"/>
      <c r="H3" s="8"/>
      <c r="I3" s="2" t="s">
        <v>69</v>
      </c>
    </row>
    <row r="4" spans="2:9" ht="15">
      <c r="B4" s="9"/>
      <c r="C4" s="25"/>
      <c r="E4" s="3"/>
      <c r="F4" s="3"/>
      <c r="G4" s="4"/>
      <c r="H4" s="8"/>
      <c r="I4" s="2"/>
    </row>
    <row r="5" spans="2:10" ht="15">
      <c r="B5" s="9"/>
      <c r="C5" s="26"/>
      <c r="D5" s="18"/>
      <c r="E5" s="3"/>
      <c r="F5" s="3"/>
      <c r="G5" s="4"/>
      <c r="H5" s="8"/>
      <c r="I5" s="2"/>
      <c r="J5" s="2"/>
    </row>
    <row r="6" spans="1:9" ht="15">
      <c r="A6" s="9"/>
      <c r="B6" s="9" t="s">
        <v>12</v>
      </c>
      <c r="C6" s="27">
        <v>2</v>
      </c>
      <c r="D6" s="18"/>
      <c r="E6" s="3"/>
      <c r="F6" s="3"/>
      <c r="G6" s="5"/>
      <c r="H6" s="5"/>
      <c r="I6" s="5"/>
    </row>
    <row r="7" spans="1:9" ht="15">
      <c r="A7" s="10"/>
      <c r="B7" s="9"/>
      <c r="C7" s="28"/>
      <c r="D7" s="19"/>
      <c r="E7" s="11"/>
      <c r="F7" s="11"/>
      <c r="G7" s="5"/>
      <c r="H7" s="12" t="s">
        <v>0</v>
      </c>
      <c r="I7" s="13">
        <f>SUM(I10:I16)</f>
        <v>0</v>
      </c>
    </row>
    <row r="8" spans="1:9" ht="15">
      <c r="A8" s="10"/>
      <c r="B8" s="10"/>
      <c r="C8" s="28"/>
      <c r="D8" s="19"/>
      <c r="E8" s="11"/>
      <c r="F8" s="11"/>
      <c r="G8" s="11"/>
      <c r="H8" s="11"/>
      <c r="I8" s="11"/>
    </row>
    <row r="9" spans="1:9" ht="30">
      <c r="A9" s="22" t="s">
        <v>70</v>
      </c>
      <c r="B9" s="22" t="s">
        <v>43</v>
      </c>
      <c r="C9" s="24" t="s">
        <v>38</v>
      </c>
      <c r="D9" s="24" t="s">
        <v>71</v>
      </c>
      <c r="E9" s="22" t="s">
        <v>77</v>
      </c>
      <c r="F9" s="22" t="s">
        <v>78</v>
      </c>
      <c r="G9" s="22" t="s">
        <v>72</v>
      </c>
      <c r="H9" s="23" t="s">
        <v>73</v>
      </c>
      <c r="I9" s="23" t="s">
        <v>74</v>
      </c>
    </row>
    <row r="10" spans="1:9" ht="45">
      <c r="A10" s="21">
        <v>1</v>
      </c>
      <c r="B10" s="21" t="s">
        <v>137</v>
      </c>
      <c r="C10" s="29">
        <v>2800</v>
      </c>
      <c r="D10" s="20" t="s">
        <v>76</v>
      </c>
      <c r="E10" s="14"/>
      <c r="F10" s="14"/>
      <c r="G10" s="14"/>
      <c r="H10" s="15"/>
      <c r="I10" s="15">
        <f>ROUND(ROUND(C10,0)*ROUND(H10,2),2)</f>
        <v>0</v>
      </c>
    </row>
    <row r="11" spans="1:9" ht="45">
      <c r="A11" s="21">
        <v>2</v>
      </c>
      <c r="B11" s="21" t="s">
        <v>138</v>
      </c>
      <c r="C11" s="29">
        <v>3500</v>
      </c>
      <c r="D11" s="20" t="s">
        <v>76</v>
      </c>
      <c r="E11" s="14"/>
      <c r="F11" s="14"/>
      <c r="G11" s="14"/>
      <c r="H11" s="15"/>
      <c r="I11" s="15">
        <f aca="true" t="shared" si="0" ref="I11:I16">ROUND(ROUND(C11,0)*ROUND(H11,2),2)</f>
        <v>0</v>
      </c>
    </row>
    <row r="12" spans="1:9" ht="45">
      <c r="A12" s="21">
        <v>3</v>
      </c>
      <c r="B12" s="21" t="s">
        <v>139</v>
      </c>
      <c r="C12" s="29">
        <v>1900</v>
      </c>
      <c r="D12" s="20" t="s">
        <v>76</v>
      </c>
      <c r="E12" s="14"/>
      <c r="F12" s="14"/>
      <c r="G12" s="14"/>
      <c r="H12" s="15"/>
      <c r="I12" s="15">
        <f t="shared" si="0"/>
        <v>0</v>
      </c>
    </row>
    <row r="13" spans="1:9" ht="45">
      <c r="A13" s="21">
        <v>4</v>
      </c>
      <c r="B13" s="21" t="s">
        <v>140</v>
      </c>
      <c r="C13" s="29">
        <v>3200</v>
      </c>
      <c r="D13" s="20" t="s">
        <v>76</v>
      </c>
      <c r="E13" s="14"/>
      <c r="F13" s="14"/>
      <c r="G13" s="14"/>
      <c r="H13" s="15"/>
      <c r="I13" s="15">
        <f t="shared" si="0"/>
        <v>0</v>
      </c>
    </row>
    <row r="14" spans="1:9" ht="45">
      <c r="A14" s="21">
        <v>5</v>
      </c>
      <c r="B14" s="21" t="s">
        <v>141</v>
      </c>
      <c r="C14" s="29">
        <v>2500</v>
      </c>
      <c r="D14" s="20" t="s">
        <v>76</v>
      </c>
      <c r="E14" s="14"/>
      <c r="F14" s="14"/>
      <c r="G14" s="14"/>
      <c r="H14" s="15"/>
      <c r="I14" s="15">
        <f t="shared" si="0"/>
        <v>0</v>
      </c>
    </row>
    <row r="15" spans="1:9" ht="45">
      <c r="A15" s="21">
        <v>6</v>
      </c>
      <c r="B15" s="21" t="s">
        <v>142</v>
      </c>
      <c r="C15" s="29">
        <v>1550</v>
      </c>
      <c r="D15" s="20" t="s">
        <v>76</v>
      </c>
      <c r="E15" s="14"/>
      <c r="F15" s="14"/>
      <c r="G15" s="14"/>
      <c r="H15" s="15"/>
      <c r="I15" s="15">
        <f t="shared" si="0"/>
        <v>0</v>
      </c>
    </row>
    <row r="16" spans="1:9" ht="45">
      <c r="A16" s="21">
        <v>7</v>
      </c>
      <c r="B16" s="21" t="s">
        <v>143</v>
      </c>
      <c r="C16" s="29">
        <v>1100</v>
      </c>
      <c r="D16" s="20" t="s">
        <v>76</v>
      </c>
      <c r="E16" s="14"/>
      <c r="F16" s="14"/>
      <c r="G16" s="14"/>
      <c r="H16" s="15"/>
      <c r="I16" s="15">
        <f t="shared" si="0"/>
        <v>0</v>
      </c>
    </row>
    <row r="18" ht="30">
      <c r="B18" s="7" t="s">
        <v>147</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46" r:id="rId1"/>
  <headerFooter alignWithMargins="0">
    <oddFooter>&amp;C&amp;"Times New Roman,Normalny"Strona &amp;P</oddFooter>
  </headerFooter>
</worksheet>
</file>

<file path=xl/worksheets/sheet4.xml><?xml version="1.0" encoding="utf-8"?>
<worksheet xmlns="http://schemas.openxmlformats.org/spreadsheetml/2006/main" xmlns:r="http://schemas.openxmlformats.org/officeDocument/2006/relationships">
  <sheetPr>
    <tabColor theme="0" tint="-0.4999699890613556"/>
    <pageSetUpPr fitToPage="1"/>
  </sheetPr>
  <dimension ref="A1:N191"/>
  <sheetViews>
    <sheetView showGridLines="0" tabSelected="1" zoomScale="80" zoomScaleNormal="80" zoomScaleSheetLayoutView="90" workbookViewId="0" topLeftCell="A4">
      <selection activeCell="B15" sqref="B15"/>
    </sheetView>
  </sheetViews>
  <sheetFormatPr defaultColWidth="9.00390625" defaultRowHeight="12.75"/>
  <cols>
    <col min="1" max="1" width="8.00390625" style="7" customWidth="1"/>
    <col min="2" max="2" width="109.125" style="7" customWidth="1"/>
    <col min="3" max="3" width="12.125" style="16" customWidth="1"/>
    <col min="4" max="4" width="12.25390625" style="17" customWidth="1"/>
    <col min="5" max="9" width="25.00390625" style="7" customWidth="1"/>
    <col min="10" max="10" width="13.75390625" style="7" customWidth="1"/>
    <col min="11" max="11" width="15.875" style="6" customWidth="1"/>
    <col min="12" max="12" width="15.875" style="7" customWidth="1"/>
    <col min="13" max="14" width="14.25390625" style="7" customWidth="1"/>
    <col min="15" max="15" width="15.25390625" style="7" customWidth="1"/>
    <col min="16" max="16384" width="9.125" style="7" customWidth="1"/>
  </cols>
  <sheetData>
    <row r="1" spans="2:14" ht="15">
      <c r="B1" s="1" t="str">
        <f>'formularz oferty'!C4</f>
        <v>DFP.271.157.2021.AB</v>
      </c>
      <c r="I1" s="2" t="s">
        <v>67</v>
      </c>
      <c r="J1" s="2"/>
      <c r="M1" s="1"/>
      <c r="N1" s="1"/>
    </row>
    <row r="2" spans="2:14" ht="15">
      <c r="B2" s="1"/>
      <c r="I2" s="2"/>
      <c r="J2" s="2"/>
      <c r="M2" s="1"/>
      <c r="N2" s="1"/>
    </row>
    <row r="3" spans="2:9" ht="15">
      <c r="B3" s="9"/>
      <c r="C3" s="25" t="s">
        <v>68</v>
      </c>
      <c r="E3" s="3"/>
      <c r="F3" s="3"/>
      <c r="G3" s="4"/>
      <c r="H3" s="8"/>
      <c r="I3" s="2" t="s">
        <v>69</v>
      </c>
    </row>
    <row r="4" spans="2:9" ht="15">
      <c r="B4" s="9"/>
      <c r="C4" s="25"/>
      <c r="E4" s="3"/>
      <c r="F4" s="3"/>
      <c r="G4" s="4"/>
      <c r="H4" s="8"/>
      <c r="I4" s="2"/>
    </row>
    <row r="5" spans="2:10" ht="15">
      <c r="B5" s="9"/>
      <c r="C5" s="26"/>
      <c r="D5" s="18"/>
      <c r="E5" s="3"/>
      <c r="F5" s="3"/>
      <c r="G5" s="4"/>
      <c r="H5" s="8"/>
      <c r="I5" s="2"/>
      <c r="J5" s="2"/>
    </row>
    <row r="6" spans="1:11" ht="15">
      <c r="A6" s="9"/>
      <c r="B6" s="9" t="s">
        <v>12</v>
      </c>
      <c r="C6" s="27">
        <v>3</v>
      </c>
      <c r="D6" s="18"/>
      <c r="E6" s="3"/>
      <c r="F6" s="3"/>
      <c r="G6" s="5"/>
      <c r="H6" s="5"/>
      <c r="I6" s="5"/>
      <c r="K6" s="7"/>
    </row>
    <row r="7" spans="1:11" ht="15">
      <c r="A7" s="10"/>
      <c r="B7" s="9"/>
      <c r="C7" s="28"/>
      <c r="D7" s="19"/>
      <c r="E7" s="11"/>
      <c r="F7" s="11"/>
      <c r="G7" s="5"/>
      <c r="H7" s="12" t="s">
        <v>0</v>
      </c>
      <c r="I7" s="13">
        <f>SUM(I10:I19)</f>
        <v>0</v>
      </c>
      <c r="K7" s="7"/>
    </row>
    <row r="8" spans="1:11" ht="15">
      <c r="A8" s="10"/>
      <c r="B8" s="10"/>
      <c r="C8" s="28"/>
      <c r="D8" s="19"/>
      <c r="E8" s="11"/>
      <c r="F8" s="11"/>
      <c r="G8" s="11"/>
      <c r="H8" s="11"/>
      <c r="I8" s="11"/>
      <c r="K8" s="7"/>
    </row>
    <row r="9" spans="1:11" ht="30">
      <c r="A9" s="22" t="s">
        <v>70</v>
      </c>
      <c r="B9" s="22" t="s">
        <v>43</v>
      </c>
      <c r="C9" s="24" t="s">
        <v>38</v>
      </c>
      <c r="D9" s="24" t="s">
        <v>71</v>
      </c>
      <c r="E9" s="22" t="s">
        <v>77</v>
      </c>
      <c r="F9" s="22" t="s">
        <v>78</v>
      </c>
      <c r="G9" s="22" t="s">
        <v>72</v>
      </c>
      <c r="H9" s="23" t="s">
        <v>73</v>
      </c>
      <c r="I9" s="23" t="s">
        <v>74</v>
      </c>
      <c r="K9" s="7"/>
    </row>
    <row r="10" spans="1:11" ht="15">
      <c r="A10" s="21">
        <v>1</v>
      </c>
      <c r="B10" s="21" t="s">
        <v>101</v>
      </c>
      <c r="C10" s="29">
        <v>12100</v>
      </c>
      <c r="D10" s="20" t="s">
        <v>117</v>
      </c>
      <c r="E10" s="14"/>
      <c r="F10" s="14"/>
      <c r="G10" s="14"/>
      <c r="H10" s="15"/>
      <c r="I10" s="15">
        <f>ROUND(ROUND(C10,0)*ROUND(H10,4),2)</f>
        <v>0</v>
      </c>
      <c r="K10" s="7"/>
    </row>
    <row r="11" spans="1:11" ht="15">
      <c r="A11" s="21">
        <v>2</v>
      </c>
      <c r="B11" s="21" t="s">
        <v>100</v>
      </c>
      <c r="C11" s="29">
        <v>17850</v>
      </c>
      <c r="D11" s="20" t="s">
        <v>117</v>
      </c>
      <c r="E11" s="14"/>
      <c r="F11" s="14"/>
      <c r="G11" s="14"/>
      <c r="H11" s="15"/>
      <c r="I11" s="15">
        <f>ROUND(ROUND(C11,0)*ROUND(H11,4),2)</f>
        <v>0</v>
      </c>
      <c r="K11" s="7"/>
    </row>
    <row r="12" spans="1:11" ht="30">
      <c r="A12" s="21">
        <v>3</v>
      </c>
      <c r="B12" s="21" t="s">
        <v>156</v>
      </c>
      <c r="C12" s="29">
        <v>24200</v>
      </c>
      <c r="D12" s="20" t="s">
        <v>117</v>
      </c>
      <c r="E12" s="14"/>
      <c r="F12" s="14"/>
      <c r="G12" s="14"/>
      <c r="H12" s="15"/>
      <c r="I12" s="15">
        <f>ROUND(ROUND(C12,0)*ROUND(H12,4),2)</f>
        <v>0</v>
      </c>
      <c r="K12" s="7"/>
    </row>
    <row r="13" spans="1:11" ht="15">
      <c r="A13" s="21">
        <v>4</v>
      </c>
      <c r="B13" s="21" t="s">
        <v>99</v>
      </c>
      <c r="C13" s="29">
        <v>27600</v>
      </c>
      <c r="D13" s="20" t="s">
        <v>117</v>
      </c>
      <c r="E13" s="14"/>
      <c r="F13" s="14"/>
      <c r="G13" s="14"/>
      <c r="H13" s="15"/>
      <c r="I13" s="15">
        <f>ROUND(ROUND(C13,0)*ROUND(H13,4),2)</f>
        <v>0</v>
      </c>
      <c r="K13" s="7"/>
    </row>
    <row r="14" spans="1:11" ht="30">
      <c r="A14" s="21">
        <v>5</v>
      </c>
      <c r="B14" s="21" t="s">
        <v>157</v>
      </c>
      <c r="C14" s="29">
        <v>20600</v>
      </c>
      <c r="D14" s="20" t="s">
        <v>117</v>
      </c>
      <c r="E14" s="14"/>
      <c r="F14" s="14"/>
      <c r="G14" s="14"/>
      <c r="H14" s="15"/>
      <c r="I14" s="15">
        <f>ROUND(ROUND(C14,0)*ROUND(H14,4),2)</f>
        <v>0</v>
      </c>
      <c r="K14" s="7"/>
    </row>
    <row r="15" spans="1:11" ht="15">
      <c r="A15" s="21">
        <v>6</v>
      </c>
      <c r="B15" s="21" t="s">
        <v>98</v>
      </c>
      <c r="C15" s="29">
        <v>180</v>
      </c>
      <c r="D15" s="20" t="s">
        <v>155</v>
      </c>
      <c r="E15" s="14"/>
      <c r="F15" s="14"/>
      <c r="G15" s="14"/>
      <c r="H15" s="15"/>
      <c r="I15" s="15">
        <f>ROUND(ROUND(C15,0)*ROUND(H15,2),2)</f>
        <v>0</v>
      </c>
      <c r="K15" s="7"/>
    </row>
    <row r="16" spans="1:11" ht="30">
      <c r="A16" s="21">
        <v>7</v>
      </c>
      <c r="B16" s="21" t="s">
        <v>97</v>
      </c>
      <c r="C16" s="29">
        <v>145</v>
      </c>
      <c r="D16" s="20" t="s">
        <v>155</v>
      </c>
      <c r="E16" s="14"/>
      <c r="F16" s="14"/>
      <c r="G16" s="14"/>
      <c r="H16" s="15"/>
      <c r="I16" s="15">
        <f>ROUND(ROUND(C16,0)*ROUND(H16,2),2)</f>
        <v>0</v>
      </c>
      <c r="K16" s="7"/>
    </row>
    <row r="17" spans="1:11" ht="15">
      <c r="A17" s="21">
        <v>8</v>
      </c>
      <c r="B17" s="21" t="s">
        <v>123</v>
      </c>
      <c r="C17" s="29">
        <v>1400</v>
      </c>
      <c r="D17" s="20" t="s">
        <v>155</v>
      </c>
      <c r="E17" s="14"/>
      <c r="F17" s="14"/>
      <c r="G17" s="14"/>
      <c r="H17" s="15"/>
      <c r="I17" s="15">
        <f>ROUND(ROUND(C17,0)*ROUND(H17,2),2)</f>
        <v>0</v>
      </c>
      <c r="K17" s="7"/>
    </row>
    <row r="18" spans="1:11" ht="15">
      <c r="A18" s="21">
        <v>9</v>
      </c>
      <c r="B18" s="21" t="s">
        <v>96</v>
      </c>
      <c r="C18" s="29">
        <v>150</v>
      </c>
      <c r="D18" s="20" t="s">
        <v>155</v>
      </c>
      <c r="E18" s="14"/>
      <c r="F18" s="14"/>
      <c r="G18" s="14"/>
      <c r="H18" s="15"/>
      <c r="I18" s="15">
        <f>ROUND(ROUND(C18,0)*ROUND(H18,2),2)</f>
        <v>0</v>
      </c>
      <c r="K18" s="7"/>
    </row>
    <row r="19" spans="1:11" ht="15">
      <c r="A19" s="21">
        <v>10</v>
      </c>
      <c r="B19" s="21" t="s">
        <v>95</v>
      </c>
      <c r="C19" s="29">
        <v>660</v>
      </c>
      <c r="D19" s="20" t="s">
        <v>155</v>
      </c>
      <c r="E19" s="14"/>
      <c r="F19" s="14"/>
      <c r="G19" s="14"/>
      <c r="H19" s="15"/>
      <c r="I19" s="15">
        <f>ROUND(ROUND(C19,0)*ROUND(H19,2),2)</f>
        <v>0</v>
      </c>
      <c r="K19" s="7"/>
    </row>
    <row r="20" ht="15">
      <c r="K20" s="7"/>
    </row>
    <row r="21" spans="2:11" ht="30">
      <c r="B21" s="7" t="s">
        <v>147</v>
      </c>
      <c r="K21" s="7"/>
    </row>
    <row r="22" ht="15">
      <c r="K22" s="7"/>
    </row>
    <row r="23" ht="15">
      <c r="K23" s="7"/>
    </row>
    <row r="24" ht="15">
      <c r="K24" s="7"/>
    </row>
    <row r="25" ht="15">
      <c r="K25" s="7"/>
    </row>
    <row r="26" ht="15">
      <c r="K26" s="7"/>
    </row>
    <row r="27" ht="15">
      <c r="K27" s="7"/>
    </row>
    <row r="28" ht="15">
      <c r="K28" s="7"/>
    </row>
    <row r="29" ht="15">
      <c r="K29" s="7"/>
    </row>
    <row r="30" ht="15">
      <c r="K30" s="7"/>
    </row>
    <row r="31" ht="15">
      <c r="K31" s="7"/>
    </row>
    <row r="32" ht="15">
      <c r="K32" s="7"/>
    </row>
    <row r="33" ht="15">
      <c r="K33" s="7"/>
    </row>
    <row r="34" ht="15">
      <c r="K34" s="7"/>
    </row>
    <row r="35" ht="15">
      <c r="K35" s="7"/>
    </row>
    <row r="36" ht="15">
      <c r="K36" s="7"/>
    </row>
    <row r="37" ht="15">
      <c r="K37" s="7"/>
    </row>
    <row r="38" ht="15">
      <c r="K38" s="7"/>
    </row>
    <row r="39" ht="15">
      <c r="K39" s="7"/>
    </row>
    <row r="40" ht="15">
      <c r="K40" s="7"/>
    </row>
    <row r="41" ht="15">
      <c r="K41" s="7"/>
    </row>
    <row r="42" ht="15">
      <c r="K42" s="7"/>
    </row>
    <row r="43" ht="15">
      <c r="K43" s="7"/>
    </row>
    <row r="44" ht="15">
      <c r="K44" s="7"/>
    </row>
    <row r="45" ht="15">
      <c r="K45" s="7"/>
    </row>
    <row r="46" ht="15">
      <c r="K46" s="7"/>
    </row>
    <row r="47" ht="15">
      <c r="K47" s="7"/>
    </row>
    <row r="48" ht="15">
      <c r="K48" s="7"/>
    </row>
    <row r="49" ht="15">
      <c r="K49" s="7"/>
    </row>
    <row r="50" ht="15">
      <c r="K50" s="7"/>
    </row>
    <row r="51" ht="15">
      <c r="K51" s="7"/>
    </row>
    <row r="52" ht="15">
      <c r="K52" s="7"/>
    </row>
    <row r="53" ht="15">
      <c r="K53" s="7"/>
    </row>
    <row r="54" ht="15">
      <c r="K54" s="7"/>
    </row>
    <row r="55" ht="15">
      <c r="K55" s="7"/>
    </row>
    <row r="56" ht="15">
      <c r="K56" s="7"/>
    </row>
    <row r="57" ht="15">
      <c r="K57" s="7"/>
    </row>
    <row r="58" ht="15">
      <c r="K58" s="7"/>
    </row>
    <row r="59" ht="15">
      <c r="K59" s="7"/>
    </row>
    <row r="60" ht="15">
      <c r="K60" s="7"/>
    </row>
    <row r="61" ht="15">
      <c r="K61" s="7"/>
    </row>
    <row r="62" ht="15">
      <c r="K62" s="7"/>
    </row>
    <row r="63" ht="15">
      <c r="K63" s="7"/>
    </row>
    <row r="64" ht="15">
      <c r="K64" s="7"/>
    </row>
    <row r="65" ht="15">
      <c r="K65" s="7"/>
    </row>
    <row r="66" ht="15">
      <c r="K66" s="7"/>
    </row>
    <row r="67" ht="15">
      <c r="K67" s="7"/>
    </row>
    <row r="68" ht="15">
      <c r="K68" s="7"/>
    </row>
    <row r="69" ht="15">
      <c r="K69" s="7"/>
    </row>
    <row r="70" ht="15">
      <c r="K70" s="7"/>
    </row>
    <row r="71" ht="15">
      <c r="K71" s="7"/>
    </row>
    <row r="72" ht="15">
      <c r="K72" s="7"/>
    </row>
    <row r="73" ht="15">
      <c r="K73" s="7"/>
    </row>
    <row r="74" ht="15">
      <c r="K74" s="7"/>
    </row>
    <row r="75" ht="15">
      <c r="K75" s="7"/>
    </row>
    <row r="76" ht="15">
      <c r="K76" s="7"/>
    </row>
    <row r="77" ht="15">
      <c r="K77" s="7"/>
    </row>
    <row r="78" ht="15">
      <c r="K78" s="7"/>
    </row>
    <row r="79" ht="15">
      <c r="K79" s="7"/>
    </row>
    <row r="80" ht="15">
      <c r="K80" s="7"/>
    </row>
    <row r="81" ht="15">
      <c r="K81" s="7"/>
    </row>
    <row r="82" ht="15">
      <c r="K82" s="7"/>
    </row>
    <row r="83" ht="15">
      <c r="K83" s="7"/>
    </row>
    <row r="84" ht="15">
      <c r="K84" s="7"/>
    </row>
    <row r="85" ht="15">
      <c r="K85" s="7"/>
    </row>
    <row r="86" ht="15">
      <c r="K86" s="7"/>
    </row>
    <row r="87" ht="15">
      <c r="K87" s="7"/>
    </row>
    <row r="88" ht="15">
      <c r="K88" s="7"/>
    </row>
    <row r="89" ht="15">
      <c r="K89" s="7"/>
    </row>
    <row r="90" ht="15">
      <c r="K90" s="7"/>
    </row>
    <row r="91" ht="15">
      <c r="K91" s="7"/>
    </row>
    <row r="92" ht="15">
      <c r="K92" s="7"/>
    </row>
    <row r="93" ht="15">
      <c r="K93" s="7"/>
    </row>
    <row r="94" ht="15">
      <c r="K94" s="7"/>
    </row>
    <row r="95" ht="15">
      <c r="K95" s="7"/>
    </row>
    <row r="96" ht="15">
      <c r="K96" s="7"/>
    </row>
    <row r="97" ht="15">
      <c r="K97" s="7"/>
    </row>
    <row r="98" ht="15">
      <c r="K98" s="7"/>
    </row>
    <row r="99" ht="15">
      <c r="K99" s="7"/>
    </row>
    <row r="100" ht="15">
      <c r="K100" s="7"/>
    </row>
    <row r="101" ht="15">
      <c r="K101" s="7"/>
    </row>
    <row r="102" ht="15">
      <c r="K102" s="7"/>
    </row>
    <row r="103" ht="15">
      <c r="K103" s="7"/>
    </row>
    <row r="104" ht="15">
      <c r="K104" s="7"/>
    </row>
    <row r="105" ht="15">
      <c r="K105" s="7"/>
    </row>
    <row r="106" ht="15">
      <c r="K106" s="7"/>
    </row>
    <row r="107" ht="15">
      <c r="K107" s="7"/>
    </row>
    <row r="108" ht="15">
      <c r="K108" s="7"/>
    </row>
    <row r="109" ht="15">
      <c r="K109" s="7"/>
    </row>
    <row r="110" ht="15">
      <c r="K110" s="7"/>
    </row>
    <row r="111" ht="15">
      <c r="K111" s="7"/>
    </row>
    <row r="112" ht="15">
      <c r="K112" s="7"/>
    </row>
    <row r="113" ht="15">
      <c r="K113" s="7"/>
    </row>
    <row r="114" ht="15">
      <c r="K114" s="7"/>
    </row>
    <row r="115" ht="15">
      <c r="K115" s="7"/>
    </row>
    <row r="116" ht="15">
      <c r="K116" s="7"/>
    </row>
    <row r="117" ht="15">
      <c r="K117" s="7"/>
    </row>
    <row r="118" ht="15">
      <c r="K118" s="7"/>
    </row>
    <row r="119" ht="15">
      <c r="K119" s="7"/>
    </row>
    <row r="120" ht="15">
      <c r="K120" s="7"/>
    </row>
    <row r="121" ht="15">
      <c r="K121" s="7"/>
    </row>
    <row r="122" ht="15">
      <c r="K122" s="7"/>
    </row>
    <row r="123" ht="15">
      <c r="K123" s="7"/>
    </row>
    <row r="124" ht="15">
      <c r="K124" s="7"/>
    </row>
    <row r="125" ht="15">
      <c r="K125" s="7"/>
    </row>
    <row r="126" ht="15">
      <c r="K126" s="7"/>
    </row>
    <row r="127" ht="15">
      <c r="K127" s="7"/>
    </row>
    <row r="128" ht="15">
      <c r="K128" s="7"/>
    </row>
    <row r="129" ht="15">
      <c r="K129" s="7"/>
    </row>
    <row r="130" ht="15">
      <c r="K130" s="7"/>
    </row>
    <row r="131" ht="15">
      <c r="K131" s="7"/>
    </row>
    <row r="132" ht="15">
      <c r="K132" s="7"/>
    </row>
    <row r="133" ht="15">
      <c r="K133" s="7"/>
    </row>
    <row r="134" ht="15">
      <c r="K134" s="7"/>
    </row>
    <row r="135" ht="15">
      <c r="K135" s="7"/>
    </row>
    <row r="136" ht="15">
      <c r="K136" s="7"/>
    </row>
    <row r="137" ht="15">
      <c r="K137" s="7"/>
    </row>
    <row r="138" ht="15">
      <c r="K138" s="7"/>
    </row>
    <row r="139" ht="15">
      <c r="K139" s="7"/>
    </row>
    <row r="140" ht="15">
      <c r="K140" s="7"/>
    </row>
    <row r="141" ht="15">
      <c r="K141" s="7"/>
    </row>
    <row r="142" ht="15">
      <c r="K142" s="7"/>
    </row>
    <row r="143" ht="15">
      <c r="K143" s="7"/>
    </row>
    <row r="144" ht="15">
      <c r="K144" s="7"/>
    </row>
    <row r="145" ht="15">
      <c r="K145" s="7"/>
    </row>
    <row r="146" ht="15">
      <c r="K146" s="7"/>
    </row>
    <row r="147" ht="15">
      <c r="K147" s="7"/>
    </row>
    <row r="148" ht="15">
      <c r="K148" s="7"/>
    </row>
    <row r="149" ht="15">
      <c r="K149" s="7"/>
    </row>
    <row r="150" ht="15">
      <c r="K150" s="7"/>
    </row>
    <row r="151" ht="15">
      <c r="K151" s="7"/>
    </row>
    <row r="152" ht="15">
      <c r="K152" s="7"/>
    </row>
    <row r="153" ht="15">
      <c r="K153" s="7"/>
    </row>
    <row r="154" ht="15">
      <c r="K154" s="7"/>
    </row>
    <row r="155" ht="15">
      <c r="K155" s="7"/>
    </row>
    <row r="156" ht="15">
      <c r="K156" s="7"/>
    </row>
    <row r="157" ht="15">
      <c r="K157" s="7"/>
    </row>
    <row r="158" ht="15">
      <c r="K158" s="7"/>
    </row>
    <row r="159" ht="15">
      <c r="K159" s="7"/>
    </row>
    <row r="160" ht="15">
      <c r="K160" s="7"/>
    </row>
    <row r="161" ht="15">
      <c r="K161" s="7"/>
    </row>
    <row r="162" ht="15">
      <c r="K162" s="7"/>
    </row>
    <row r="163" ht="15">
      <c r="K163" s="7"/>
    </row>
    <row r="164" ht="15">
      <c r="K164" s="7"/>
    </row>
    <row r="165" ht="15">
      <c r="K165" s="7"/>
    </row>
    <row r="166" ht="15">
      <c r="K166" s="7"/>
    </row>
    <row r="167" ht="15">
      <c r="K167" s="7"/>
    </row>
    <row r="168" ht="15">
      <c r="K168" s="7"/>
    </row>
    <row r="169" ht="15">
      <c r="K169" s="7"/>
    </row>
    <row r="170" ht="15">
      <c r="K170" s="7"/>
    </row>
    <row r="171" ht="15">
      <c r="K171" s="7"/>
    </row>
    <row r="172" ht="15">
      <c r="K172" s="7"/>
    </row>
    <row r="173" ht="15">
      <c r="K173" s="7"/>
    </row>
    <row r="174" ht="15">
      <c r="K174" s="7"/>
    </row>
    <row r="175" ht="15">
      <c r="K175" s="7"/>
    </row>
    <row r="176" ht="15">
      <c r="K176" s="7"/>
    </row>
    <row r="177" ht="15">
      <c r="K177" s="7"/>
    </row>
    <row r="178" ht="15">
      <c r="K178" s="7"/>
    </row>
    <row r="179" ht="15">
      <c r="K179" s="7"/>
    </row>
    <row r="180" ht="15">
      <c r="K180" s="7"/>
    </row>
    <row r="181" ht="15">
      <c r="K181" s="7"/>
    </row>
    <row r="182" ht="15">
      <c r="K182" s="7"/>
    </row>
    <row r="183" ht="15">
      <c r="K183" s="7"/>
    </row>
    <row r="184" ht="15">
      <c r="K184" s="7"/>
    </row>
    <row r="185" ht="15">
      <c r="K185" s="7"/>
    </row>
    <row r="186" ht="15">
      <c r="K186" s="7"/>
    </row>
    <row r="187" ht="15">
      <c r="K187" s="7"/>
    </row>
    <row r="188" ht="15">
      <c r="K188" s="7"/>
    </row>
    <row r="189" ht="15">
      <c r="K189" s="7"/>
    </row>
    <row r="190" ht="15">
      <c r="K190" s="7"/>
    </row>
    <row r="191" ht="15">
      <c r="K191" s="7"/>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43" r:id="rId1"/>
  <headerFooter alignWithMargins="0">
    <oddFooter>&amp;C&amp;"Times New Roman,Normalny"Strona &amp;P</oddFooter>
  </headerFooter>
</worksheet>
</file>

<file path=xl/worksheets/sheet5.xml><?xml version="1.0" encoding="utf-8"?>
<worksheet xmlns="http://schemas.openxmlformats.org/spreadsheetml/2006/main" xmlns:r="http://schemas.openxmlformats.org/officeDocument/2006/relationships">
  <sheetPr>
    <tabColor theme="0" tint="-0.4999699890613556"/>
    <pageSetUpPr fitToPage="1"/>
  </sheetPr>
  <dimension ref="A1:N203"/>
  <sheetViews>
    <sheetView showGridLines="0" zoomScale="70" zoomScaleNormal="70" zoomScaleSheetLayoutView="90" workbookViewId="0" topLeftCell="A25">
      <selection activeCell="A31" sqref="A1:IV16384"/>
    </sheetView>
  </sheetViews>
  <sheetFormatPr defaultColWidth="9.00390625" defaultRowHeight="12.75"/>
  <cols>
    <col min="1" max="1" width="8.00390625" style="7" customWidth="1"/>
    <col min="2" max="2" width="109.125" style="7" customWidth="1"/>
    <col min="3" max="3" width="12.125" style="16" customWidth="1"/>
    <col min="4" max="4" width="12.25390625" style="17" customWidth="1"/>
    <col min="5" max="9" width="25.00390625" style="7" customWidth="1"/>
    <col min="10" max="10" width="13.75390625" style="7" customWidth="1"/>
    <col min="11" max="11" width="15.875" style="6" customWidth="1"/>
    <col min="12" max="12" width="15.875" style="7" customWidth="1"/>
    <col min="13" max="14" width="14.25390625" style="7" customWidth="1"/>
    <col min="15" max="15" width="15.25390625" style="7" customWidth="1"/>
    <col min="16" max="16384" width="9.125" style="7" customWidth="1"/>
  </cols>
  <sheetData>
    <row r="1" spans="2:14" ht="15">
      <c r="B1" s="1" t="str">
        <f>'formularz oferty'!C4</f>
        <v>DFP.271.157.2021.AB</v>
      </c>
      <c r="I1" s="2" t="s">
        <v>67</v>
      </c>
      <c r="J1" s="2"/>
      <c r="M1" s="1"/>
      <c r="N1" s="1"/>
    </row>
    <row r="2" spans="2:14" ht="15">
      <c r="B2" s="1"/>
      <c r="I2" s="2"/>
      <c r="J2" s="2"/>
      <c r="M2" s="1"/>
      <c r="N2" s="1"/>
    </row>
    <row r="3" spans="2:9" ht="15">
      <c r="B3" s="9"/>
      <c r="C3" s="25" t="s">
        <v>68</v>
      </c>
      <c r="E3" s="3"/>
      <c r="F3" s="3"/>
      <c r="G3" s="4"/>
      <c r="H3" s="8"/>
      <c r="I3" s="2" t="s">
        <v>69</v>
      </c>
    </row>
    <row r="4" spans="2:9" ht="15">
      <c r="B4" s="9"/>
      <c r="C4" s="25"/>
      <c r="E4" s="3"/>
      <c r="F4" s="3"/>
      <c r="G4" s="4"/>
      <c r="H4" s="8"/>
      <c r="I4" s="2"/>
    </row>
    <row r="5" spans="2:10" ht="15">
      <c r="B5" s="9"/>
      <c r="C5" s="26"/>
      <c r="D5" s="18"/>
      <c r="E5" s="3"/>
      <c r="F5" s="3"/>
      <c r="G5" s="4"/>
      <c r="H5" s="8"/>
      <c r="I5" s="2"/>
      <c r="J5" s="2"/>
    </row>
    <row r="6" spans="1:11" ht="15">
      <c r="A6" s="9"/>
      <c r="B6" s="9" t="s">
        <v>12</v>
      </c>
      <c r="C6" s="27">
        <v>4</v>
      </c>
      <c r="D6" s="18"/>
      <c r="E6" s="3"/>
      <c r="F6" s="3"/>
      <c r="G6" s="5"/>
      <c r="H6" s="5"/>
      <c r="I6" s="5"/>
      <c r="K6" s="7"/>
    </row>
    <row r="7" spans="1:11" ht="15">
      <c r="A7" s="10"/>
      <c r="B7" s="9"/>
      <c r="C7" s="28"/>
      <c r="D7" s="19"/>
      <c r="E7" s="11"/>
      <c r="F7" s="11"/>
      <c r="G7" s="5"/>
      <c r="H7" s="12" t="s">
        <v>0</v>
      </c>
      <c r="I7" s="13">
        <f>SUM(I10:I26)</f>
        <v>0</v>
      </c>
      <c r="K7" s="7"/>
    </row>
    <row r="8" spans="1:11" ht="15">
      <c r="A8" s="10"/>
      <c r="B8" s="10"/>
      <c r="C8" s="28"/>
      <c r="D8" s="19"/>
      <c r="E8" s="11"/>
      <c r="F8" s="11"/>
      <c r="G8" s="11"/>
      <c r="H8" s="11"/>
      <c r="I8" s="11"/>
      <c r="K8" s="7"/>
    </row>
    <row r="9" spans="1:11" ht="30">
      <c r="A9" s="22" t="s">
        <v>70</v>
      </c>
      <c r="B9" s="22" t="s">
        <v>43</v>
      </c>
      <c r="C9" s="24" t="s">
        <v>38</v>
      </c>
      <c r="D9" s="24" t="s">
        <v>71</v>
      </c>
      <c r="E9" s="22" t="s">
        <v>77</v>
      </c>
      <c r="F9" s="22" t="s">
        <v>78</v>
      </c>
      <c r="G9" s="22" t="s">
        <v>72</v>
      </c>
      <c r="H9" s="23" t="s">
        <v>73</v>
      </c>
      <c r="I9" s="23" t="s">
        <v>74</v>
      </c>
      <c r="K9" s="7"/>
    </row>
    <row r="10" spans="1:11" ht="90">
      <c r="A10" s="21">
        <v>1</v>
      </c>
      <c r="B10" s="21" t="s">
        <v>124</v>
      </c>
      <c r="C10" s="29">
        <v>1750</v>
      </c>
      <c r="D10" s="20" t="s">
        <v>102</v>
      </c>
      <c r="E10" s="14"/>
      <c r="F10" s="14"/>
      <c r="G10" s="14"/>
      <c r="H10" s="15"/>
      <c r="I10" s="15">
        <f>ROUND(ROUND(C10,0)*ROUND(H10,2),2)</f>
        <v>0</v>
      </c>
      <c r="K10" s="7"/>
    </row>
    <row r="11" spans="1:11" ht="135">
      <c r="A11" s="21">
        <v>2</v>
      </c>
      <c r="B11" s="21" t="s">
        <v>103</v>
      </c>
      <c r="C11" s="29">
        <v>70</v>
      </c>
      <c r="D11" s="20" t="s">
        <v>102</v>
      </c>
      <c r="E11" s="14"/>
      <c r="F11" s="14"/>
      <c r="G11" s="14"/>
      <c r="H11" s="15"/>
      <c r="I11" s="15">
        <f aca="true" t="shared" si="0" ref="I11:I26">ROUND(ROUND(C11,0)*ROUND(H11,2),2)</f>
        <v>0</v>
      </c>
      <c r="K11" s="7"/>
    </row>
    <row r="12" spans="1:11" ht="210">
      <c r="A12" s="21">
        <v>3</v>
      </c>
      <c r="B12" s="21" t="s">
        <v>125</v>
      </c>
      <c r="C12" s="29">
        <v>25</v>
      </c>
      <c r="D12" s="20" t="s">
        <v>102</v>
      </c>
      <c r="E12" s="14"/>
      <c r="F12" s="14"/>
      <c r="G12" s="14"/>
      <c r="H12" s="15"/>
      <c r="I12" s="15">
        <f t="shared" si="0"/>
        <v>0</v>
      </c>
      <c r="K12" s="7"/>
    </row>
    <row r="13" spans="1:11" ht="90">
      <c r="A13" s="21">
        <v>4</v>
      </c>
      <c r="B13" s="21" t="s">
        <v>126</v>
      </c>
      <c r="C13" s="29">
        <v>80</v>
      </c>
      <c r="D13" s="20" t="s">
        <v>102</v>
      </c>
      <c r="E13" s="14"/>
      <c r="F13" s="14"/>
      <c r="G13" s="14"/>
      <c r="H13" s="15"/>
      <c r="I13" s="15">
        <f t="shared" si="0"/>
        <v>0</v>
      </c>
      <c r="K13" s="7"/>
    </row>
    <row r="14" spans="1:11" ht="75">
      <c r="A14" s="21">
        <v>5</v>
      </c>
      <c r="B14" s="21" t="s">
        <v>104</v>
      </c>
      <c r="C14" s="29">
        <v>1095</v>
      </c>
      <c r="D14" s="20" t="s">
        <v>102</v>
      </c>
      <c r="E14" s="14"/>
      <c r="F14" s="14"/>
      <c r="G14" s="14"/>
      <c r="H14" s="15"/>
      <c r="I14" s="15">
        <f t="shared" si="0"/>
        <v>0</v>
      </c>
      <c r="K14" s="7"/>
    </row>
    <row r="15" spans="1:11" ht="210">
      <c r="A15" s="21">
        <v>6</v>
      </c>
      <c r="B15" s="21" t="s">
        <v>127</v>
      </c>
      <c r="C15" s="29">
        <v>5</v>
      </c>
      <c r="D15" s="20" t="s">
        <v>102</v>
      </c>
      <c r="E15" s="14"/>
      <c r="F15" s="14"/>
      <c r="G15" s="14"/>
      <c r="H15" s="15"/>
      <c r="I15" s="15">
        <f t="shared" si="0"/>
        <v>0</v>
      </c>
      <c r="K15" s="7"/>
    </row>
    <row r="16" spans="1:11" ht="105">
      <c r="A16" s="21">
        <v>7</v>
      </c>
      <c r="B16" s="21" t="s">
        <v>105</v>
      </c>
      <c r="C16" s="29">
        <v>3300</v>
      </c>
      <c r="D16" s="20" t="s">
        <v>102</v>
      </c>
      <c r="E16" s="14"/>
      <c r="F16" s="14"/>
      <c r="G16" s="14"/>
      <c r="H16" s="15"/>
      <c r="I16" s="15">
        <f t="shared" si="0"/>
        <v>0</v>
      </c>
      <c r="K16" s="7"/>
    </row>
    <row r="17" spans="1:11" ht="225">
      <c r="A17" s="21">
        <v>8</v>
      </c>
      <c r="B17" s="21" t="s">
        <v>106</v>
      </c>
      <c r="C17" s="29">
        <v>275</v>
      </c>
      <c r="D17" s="20" t="s">
        <v>102</v>
      </c>
      <c r="E17" s="14"/>
      <c r="F17" s="14"/>
      <c r="G17" s="14"/>
      <c r="H17" s="15"/>
      <c r="I17" s="15">
        <f t="shared" si="0"/>
        <v>0</v>
      </c>
      <c r="K17" s="7"/>
    </row>
    <row r="18" spans="1:11" ht="285">
      <c r="A18" s="21">
        <v>9</v>
      </c>
      <c r="B18" s="21" t="s">
        <v>107</v>
      </c>
      <c r="C18" s="29">
        <v>20</v>
      </c>
      <c r="D18" s="20" t="s">
        <v>102</v>
      </c>
      <c r="E18" s="14"/>
      <c r="F18" s="14"/>
      <c r="G18" s="14"/>
      <c r="H18" s="15"/>
      <c r="I18" s="15">
        <f t="shared" si="0"/>
        <v>0</v>
      </c>
      <c r="K18" s="7"/>
    </row>
    <row r="19" spans="1:11" ht="195">
      <c r="A19" s="21">
        <v>10</v>
      </c>
      <c r="B19" s="21" t="s">
        <v>128</v>
      </c>
      <c r="C19" s="29">
        <v>5</v>
      </c>
      <c r="D19" s="20" t="s">
        <v>102</v>
      </c>
      <c r="E19" s="14"/>
      <c r="F19" s="14"/>
      <c r="G19" s="14"/>
      <c r="H19" s="15"/>
      <c r="I19" s="15">
        <f t="shared" si="0"/>
        <v>0</v>
      </c>
      <c r="K19" s="7"/>
    </row>
    <row r="20" spans="1:11" ht="180">
      <c r="A20" s="21">
        <v>11</v>
      </c>
      <c r="B20" s="21" t="s">
        <v>108</v>
      </c>
      <c r="C20" s="29">
        <v>3650</v>
      </c>
      <c r="D20" s="20" t="s">
        <v>102</v>
      </c>
      <c r="E20" s="14"/>
      <c r="F20" s="14"/>
      <c r="G20" s="14"/>
      <c r="H20" s="15"/>
      <c r="I20" s="15">
        <f t="shared" si="0"/>
        <v>0</v>
      </c>
      <c r="K20" s="7"/>
    </row>
    <row r="21" spans="1:11" ht="120">
      <c r="A21" s="21">
        <v>12</v>
      </c>
      <c r="B21" s="21" t="s">
        <v>109</v>
      </c>
      <c r="C21" s="29">
        <v>375</v>
      </c>
      <c r="D21" s="20" t="s">
        <v>102</v>
      </c>
      <c r="E21" s="14"/>
      <c r="F21" s="14"/>
      <c r="G21" s="14"/>
      <c r="H21" s="15"/>
      <c r="I21" s="15">
        <f t="shared" si="0"/>
        <v>0</v>
      </c>
      <c r="K21" s="7"/>
    </row>
    <row r="22" spans="1:11" ht="225">
      <c r="A22" s="21">
        <v>13</v>
      </c>
      <c r="B22" s="21" t="s">
        <v>129</v>
      </c>
      <c r="C22" s="29">
        <v>35</v>
      </c>
      <c r="D22" s="20" t="s">
        <v>102</v>
      </c>
      <c r="E22" s="14"/>
      <c r="F22" s="14"/>
      <c r="G22" s="14"/>
      <c r="H22" s="15"/>
      <c r="I22" s="15">
        <f t="shared" si="0"/>
        <v>0</v>
      </c>
      <c r="K22" s="7"/>
    </row>
    <row r="23" spans="1:11" ht="210">
      <c r="A23" s="21">
        <v>14</v>
      </c>
      <c r="B23" s="21" t="s">
        <v>130</v>
      </c>
      <c r="C23" s="29">
        <v>30</v>
      </c>
      <c r="D23" s="20" t="s">
        <v>102</v>
      </c>
      <c r="E23" s="14"/>
      <c r="F23" s="14"/>
      <c r="G23" s="14"/>
      <c r="H23" s="15"/>
      <c r="I23" s="15">
        <f t="shared" si="0"/>
        <v>0</v>
      </c>
      <c r="K23" s="7"/>
    </row>
    <row r="24" spans="1:11" ht="210">
      <c r="A24" s="21">
        <v>15</v>
      </c>
      <c r="B24" s="21" t="s">
        <v>110</v>
      </c>
      <c r="C24" s="29">
        <v>35</v>
      </c>
      <c r="D24" s="20" t="s">
        <v>102</v>
      </c>
      <c r="E24" s="14"/>
      <c r="F24" s="14"/>
      <c r="G24" s="14"/>
      <c r="H24" s="15"/>
      <c r="I24" s="15">
        <f t="shared" si="0"/>
        <v>0</v>
      </c>
      <c r="K24" s="7"/>
    </row>
    <row r="25" spans="1:11" ht="135">
      <c r="A25" s="21">
        <v>16</v>
      </c>
      <c r="B25" s="21" t="s">
        <v>111</v>
      </c>
      <c r="C25" s="29">
        <v>225</v>
      </c>
      <c r="D25" s="20" t="s">
        <v>102</v>
      </c>
      <c r="E25" s="14"/>
      <c r="F25" s="14"/>
      <c r="G25" s="14"/>
      <c r="H25" s="15"/>
      <c r="I25" s="15">
        <f t="shared" si="0"/>
        <v>0</v>
      </c>
      <c r="K25" s="7"/>
    </row>
    <row r="26" spans="1:11" ht="270">
      <c r="A26" s="21">
        <v>17</v>
      </c>
      <c r="B26" s="21" t="s">
        <v>112</v>
      </c>
      <c r="C26" s="29">
        <v>5</v>
      </c>
      <c r="D26" s="20" t="s">
        <v>102</v>
      </c>
      <c r="E26" s="14"/>
      <c r="F26" s="14"/>
      <c r="G26" s="14"/>
      <c r="H26" s="15"/>
      <c r="I26" s="15">
        <f t="shared" si="0"/>
        <v>0</v>
      </c>
      <c r="K26" s="7"/>
    </row>
    <row r="27" ht="15">
      <c r="K27" s="7"/>
    </row>
    <row r="28" spans="2:11" ht="30">
      <c r="B28" s="7" t="s">
        <v>147</v>
      </c>
      <c r="K28" s="7"/>
    </row>
    <row r="29" ht="15">
      <c r="K29" s="7"/>
    </row>
    <row r="30" spans="2:11" ht="35.25" customHeight="1">
      <c r="B30" s="52" t="s">
        <v>151</v>
      </c>
      <c r="K30" s="7"/>
    </row>
    <row r="31" ht="15">
      <c r="K31" s="7"/>
    </row>
    <row r="32" ht="15">
      <c r="K32" s="7"/>
    </row>
    <row r="33" ht="15">
      <c r="K33" s="7"/>
    </row>
    <row r="34" ht="15">
      <c r="K34" s="7"/>
    </row>
    <row r="35" ht="15">
      <c r="K35" s="7"/>
    </row>
    <row r="36" ht="15">
      <c r="K36" s="7"/>
    </row>
    <row r="37" ht="15">
      <c r="K37" s="7"/>
    </row>
    <row r="38" ht="15">
      <c r="K38" s="7"/>
    </row>
    <row r="39" ht="15">
      <c r="K39" s="7"/>
    </row>
    <row r="40" ht="15">
      <c r="K40" s="7"/>
    </row>
    <row r="41" ht="15">
      <c r="K41" s="7"/>
    </row>
    <row r="42" ht="15">
      <c r="K42" s="7"/>
    </row>
    <row r="43" ht="15">
      <c r="K43" s="7"/>
    </row>
    <row r="44" ht="15">
      <c r="K44" s="7"/>
    </row>
    <row r="45" ht="15">
      <c r="K45" s="7"/>
    </row>
    <row r="46" ht="15">
      <c r="K46" s="7"/>
    </row>
    <row r="47" ht="15">
      <c r="K47" s="7"/>
    </row>
    <row r="48" ht="15">
      <c r="K48" s="7"/>
    </row>
    <row r="49" ht="15">
      <c r="K49" s="7"/>
    </row>
    <row r="50" ht="15">
      <c r="K50" s="7"/>
    </row>
    <row r="51" ht="15">
      <c r="K51" s="7"/>
    </row>
    <row r="52" ht="15">
      <c r="K52" s="7"/>
    </row>
    <row r="53" ht="15">
      <c r="K53" s="7"/>
    </row>
    <row r="54" ht="15">
      <c r="K54" s="7"/>
    </row>
    <row r="55" ht="15">
      <c r="K55" s="7"/>
    </row>
    <row r="56" ht="15">
      <c r="K56" s="7"/>
    </row>
    <row r="57" ht="15">
      <c r="K57" s="7"/>
    </row>
    <row r="58" ht="15">
      <c r="K58" s="7"/>
    </row>
    <row r="59" ht="15">
      <c r="K59" s="7"/>
    </row>
    <row r="60" ht="15">
      <c r="K60" s="7"/>
    </row>
    <row r="61" ht="15">
      <c r="K61" s="7"/>
    </row>
    <row r="62" ht="15">
      <c r="K62" s="7"/>
    </row>
    <row r="63" ht="15">
      <c r="K63" s="7"/>
    </row>
    <row r="64" ht="15">
      <c r="K64" s="7"/>
    </row>
    <row r="65" ht="15">
      <c r="K65" s="7"/>
    </row>
    <row r="66" ht="15">
      <c r="K66" s="7"/>
    </row>
    <row r="67" ht="15">
      <c r="K67" s="7"/>
    </row>
    <row r="68" ht="15">
      <c r="K68" s="7"/>
    </row>
    <row r="69" ht="15">
      <c r="K69" s="7"/>
    </row>
    <row r="70" ht="15">
      <c r="K70" s="7"/>
    </row>
    <row r="71" ht="15">
      <c r="K71" s="7"/>
    </row>
    <row r="72" ht="15">
      <c r="K72" s="7"/>
    </row>
    <row r="73" ht="15">
      <c r="K73" s="7"/>
    </row>
    <row r="74" ht="15">
      <c r="K74" s="7"/>
    </row>
    <row r="75" ht="15">
      <c r="K75" s="7"/>
    </row>
    <row r="76" ht="15">
      <c r="K76" s="7"/>
    </row>
    <row r="77" ht="15">
      <c r="K77" s="7"/>
    </row>
    <row r="78" ht="15">
      <c r="K78" s="7"/>
    </row>
    <row r="79" ht="15">
      <c r="K79" s="7"/>
    </row>
    <row r="80" ht="15">
      <c r="K80" s="7"/>
    </row>
    <row r="81" ht="15">
      <c r="K81" s="7"/>
    </row>
    <row r="82" ht="15">
      <c r="K82" s="7"/>
    </row>
    <row r="83" ht="15">
      <c r="K83" s="7"/>
    </row>
    <row r="84" ht="15">
      <c r="K84" s="7"/>
    </row>
    <row r="85" ht="15">
      <c r="K85" s="7"/>
    </row>
    <row r="86" ht="15">
      <c r="K86" s="7"/>
    </row>
    <row r="87" ht="15">
      <c r="K87" s="7"/>
    </row>
    <row r="88" ht="15">
      <c r="K88" s="7"/>
    </row>
    <row r="89" ht="15">
      <c r="K89" s="7"/>
    </row>
    <row r="90" ht="15">
      <c r="K90" s="7"/>
    </row>
    <row r="91" ht="15">
      <c r="K91" s="7"/>
    </row>
    <row r="92" ht="15">
      <c r="K92" s="7"/>
    </row>
    <row r="93" ht="15">
      <c r="K93" s="7"/>
    </row>
    <row r="94" ht="15">
      <c r="K94" s="7"/>
    </row>
    <row r="95" ht="15">
      <c r="K95" s="7"/>
    </row>
    <row r="96" ht="15">
      <c r="K96" s="7"/>
    </row>
    <row r="97" ht="15">
      <c r="K97" s="7"/>
    </row>
    <row r="98" ht="15">
      <c r="K98" s="7"/>
    </row>
    <row r="99" ht="15">
      <c r="K99" s="7"/>
    </row>
    <row r="100" ht="15">
      <c r="K100" s="7"/>
    </row>
    <row r="101" ht="15">
      <c r="K101" s="7"/>
    </row>
    <row r="102" ht="15">
      <c r="K102" s="7"/>
    </row>
    <row r="103" ht="15">
      <c r="K103" s="7"/>
    </row>
    <row r="104" ht="15">
      <c r="K104" s="7"/>
    </row>
    <row r="105" ht="15">
      <c r="K105" s="7"/>
    </row>
    <row r="106" ht="15">
      <c r="K106" s="7"/>
    </row>
    <row r="107" ht="15">
      <c r="K107" s="7"/>
    </row>
    <row r="108" ht="15">
      <c r="K108" s="7"/>
    </row>
    <row r="109" ht="15">
      <c r="K109" s="7"/>
    </row>
    <row r="110" ht="15">
      <c r="K110" s="7"/>
    </row>
    <row r="111" ht="15">
      <c r="K111" s="7"/>
    </row>
    <row r="112" ht="15">
      <c r="K112" s="7"/>
    </row>
    <row r="113" ht="15">
      <c r="K113" s="7"/>
    </row>
    <row r="114" ht="15">
      <c r="K114" s="7"/>
    </row>
    <row r="115" ht="15">
      <c r="K115" s="7"/>
    </row>
    <row r="116" ht="15">
      <c r="K116" s="7"/>
    </row>
    <row r="117" ht="15">
      <c r="K117" s="7"/>
    </row>
    <row r="118" ht="15">
      <c r="K118" s="7"/>
    </row>
    <row r="119" ht="15">
      <c r="K119" s="7"/>
    </row>
    <row r="120" ht="15">
      <c r="K120" s="7"/>
    </row>
    <row r="121" ht="15">
      <c r="K121" s="7"/>
    </row>
    <row r="122" ht="15">
      <c r="K122" s="7"/>
    </row>
    <row r="123" ht="15">
      <c r="K123" s="7"/>
    </row>
    <row r="124" ht="15">
      <c r="K124" s="7"/>
    </row>
    <row r="125" ht="15">
      <c r="K125" s="7"/>
    </row>
    <row r="126" ht="15">
      <c r="K126" s="7"/>
    </row>
    <row r="127" ht="15">
      <c r="K127" s="7"/>
    </row>
    <row r="128" ht="15">
      <c r="K128" s="7"/>
    </row>
    <row r="129" ht="15">
      <c r="K129" s="7"/>
    </row>
    <row r="130" ht="15">
      <c r="K130" s="7"/>
    </row>
    <row r="131" ht="15">
      <c r="K131" s="7"/>
    </row>
    <row r="132" ht="15">
      <c r="K132" s="7"/>
    </row>
    <row r="133" ht="15">
      <c r="K133" s="7"/>
    </row>
    <row r="134" ht="15">
      <c r="K134" s="7"/>
    </row>
    <row r="135" ht="15">
      <c r="K135" s="7"/>
    </row>
    <row r="136" ht="15">
      <c r="K136" s="7"/>
    </row>
    <row r="137" ht="15">
      <c r="K137" s="7"/>
    </row>
    <row r="138" ht="15">
      <c r="K138" s="7"/>
    </row>
    <row r="139" ht="15">
      <c r="K139" s="7"/>
    </row>
    <row r="140" ht="15">
      <c r="K140" s="7"/>
    </row>
    <row r="141" ht="15">
      <c r="K141" s="7"/>
    </row>
    <row r="142" ht="15">
      <c r="K142" s="7"/>
    </row>
    <row r="143" ht="15">
      <c r="K143" s="7"/>
    </row>
    <row r="144" ht="15">
      <c r="K144" s="7"/>
    </row>
    <row r="145" ht="15">
      <c r="K145" s="7"/>
    </row>
    <row r="146" ht="15">
      <c r="K146" s="7"/>
    </row>
    <row r="147" ht="15">
      <c r="K147" s="7"/>
    </row>
    <row r="148" ht="15">
      <c r="K148" s="7"/>
    </row>
    <row r="149" ht="15">
      <c r="K149" s="7"/>
    </row>
    <row r="150" ht="15">
      <c r="K150" s="7"/>
    </row>
    <row r="151" ht="15">
      <c r="K151" s="7"/>
    </row>
    <row r="152" ht="15">
      <c r="K152" s="7"/>
    </row>
    <row r="153" ht="15">
      <c r="K153" s="7"/>
    </row>
    <row r="154" ht="15">
      <c r="K154" s="7"/>
    </row>
    <row r="155" ht="15">
      <c r="K155" s="7"/>
    </row>
    <row r="156" ht="15">
      <c r="K156" s="7"/>
    </row>
    <row r="157" ht="15">
      <c r="K157" s="7"/>
    </row>
    <row r="158" ht="15">
      <c r="K158" s="7"/>
    </row>
    <row r="159" ht="15">
      <c r="K159" s="7"/>
    </row>
    <row r="160" ht="15">
      <c r="K160" s="7"/>
    </row>
    <row r="161" ht="15">
      <c r="K161" s="7"/>
    </row>
    <row r="162" ht="15">
      <c r="K162" s="7"/>
    </row>
    <row r="163" ht="15">
      <c r="K163" s="7"/>
    </row>
    <row r="164" ht="15">
      <c r="K164" s="7"/>
    </row>
    <row r="165" ht="15">
      <c r="K165" s="7"/>
    </row>
    <row r="166" ht="15">
      <c r="K166" s="7"/>
    </row>
    <row r="167" ht="15">
      <c r="K167" s="7"/>
    </row>
    <row r="168" ht="15">
      <c r="K168" s="7"/>
    </row>
    <row r="169" ht="15">
      <c r="K169" s="7"/>
    </row>
    <row r="170" ht="15">
      <c r="K170" s="7"/>
    </row>
    <row r="171" ht="15">
      <c r="K171" s="7"/>
    </row>
    <row r="172" ht="15">
      <c r="K172" s="7"/>
    </row>
    <row r="173" ht="15">
      <c r="K173" s="7"/>
    </row>
    <row r="174" ht="15">
      <c r="K174" s="7"/>
    </row>
    <row r="175" ht="15">
      <c r="K175" s="7"/>
    </row>
    <row r="176" ht="15">
      <c r="K176" s="7"/>
    </row>
    <row r="177" ht="15">
      <c r="K177" s="7"/>
    </row>
    <row r="178" ht="15">
      <c r="K178" s="7"/>
    </row>
    <row r="179" ht="15">
      <c r="K179" s="7"/>
    </row>
    <row r="180" ht="15">
      <c r="K180" s="7"/>
    </row>
    <row r="181" ht="15">
      <c r="K181" s="7"/>
    </row>
    <row r="182" ht="15">
      <c r="K182" s="7"/>
    </row>
    <row r="183" ht="15">
      <c r="K183" s="7"/>
    </row>
    <row r="184" ht="15">
      <c r="K184" s="7"/>
    </row>
    <row r="185" ht="15">
      <c r="K185" s="7"/>
    </row>
    <row r="186" ht="15">
      <c r="K186" s="7"/>
    </row>
    <row r="187" ht="15">
      <c r="K187" s="7"/>
    </row>
    <row r="188" ht="15">
      <c r="K188" s="7"/>
    </row>
    <row r="189" ht="15">
      <c r="K189" s="7"/>
    </row>
    <row r="190" ht="15">
      <c r="K190" s="7"/>
    </row>
    <row r="191" ht="15">
      <c r="K191" s="7"/>
    </row>
    <row r="192" ht="15">
      <c r="K192" s="7"/>
    </row>
    <row r="193" ht="15">
      <c r="K193" s="7"/>
    </row>
    <row r="194" ht="15">
      <c r="K194" s="7"/>
    </row>
    <row r="195" ht="15">
      <c r="K195" s="7"/>
    </row>
    <row r="196" ht="15">
      <c r="K196" s="7"/>
    </row>
    <row r="197" ht="15">
      <c r="K197" s="7"/>
    </row>
    <row r="198" ht="15">
      <c r="K198" s="7"/>
    </row>
    <row r="199" ht="15">
      <c r="K199" s="7"/>
    </row>
    <row r="200" ht="15">
      <c r="K200" s="7"/>
    </row>
    <row r="201" ht="15">
      <c r="K201" s="7"/>
    </row>
    <row r="202" ht="15">
      <c r="K202" s="7"/>
    </row>
    <row r="203" ht="15">
      <c r="K203" s="7"/>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43" r:id="rId1"/>
  <headerFooter alignWithMargins="0">
    <oddFooter>&amp;C&amp;"Times New Roman,Normalny"Strona &amp;P</oddFooter>
  </headerFooter>
</worksheet>
</file>

<file path=xl/worksheets/sheet6.xml><?xml version="1.0" encoding="utf-8"?>
<worksheet xmlns="http://schemas.openxmlformats.org/spreadsheetml/2006/main" xmlns:r="http://schemas.openxmlformats.org/officeDocument/2006/relationships">
  <sheetPr>
    <tabColor theme="0" tint="-0.4999699890613556"/>
    <pageSetUpPr fitToPage="1"/>
  </sheetPr>
  <dimension ref="A1:K12"/>
  <sheetViews>
    <sheetView showGridLines="0" zoomScale="70" zoomScaleNormal="70" zoomScaleSheetLayoutView="90" workbookViewId="0" topLeftCell="A1">
      <selection activeCell="A31" sqref="A1:IV16384"/>
    </sheetView>
  </sheetViews>
  <sheetFormatPr defaultColWidth="9.00390625" defaultRowHeight="12.75"/>
  <cols>
    <col min="1" max="1" width="8.00390625" style="7" customWidth="1"/>
    <col min="2" max="2" width="109.125" style="7" customWidth="1"/>
    <col min="3" max="3" width="12.125" style="16" customWidth="1"/>
    <col min="4" max="4" width="12.25390625" style="17" customWidth="1"/>
    <col min="5" max="9" width="25.00390625" style="7" customWidth="1"/>
    <col min="10" max="10" width="13.75390625" style="7" customWidth="1"/>
    <col min="11" max="11" width="14.25390625" style="7" customWidth="1"/>
    <col min="12" max="12" width="15.25390625" style="7" customWidth="1"/>
    <col min="13" max="16384" width="9.125" style="7" customWidth="1"/>
  </cols>
  <sheetData>
    <row r="1" spans="2:11" ht="15">
      <c r="B1" s="1" t="str">
        <f>'formularz oferty'!C4</f>
        <v>DFP.271.157.2021.AB</v>
      </c>
      <c r="I1" s="2" t="s">
        <v>67</v>
      </c>
      <c r="J1" s="2"/>
      <c r="K1" s="1"/>
    </row>
    <row r="2" spans="2:11" ht="15">
      <c r="B2" s="1"/>
      <c r="I2" s="2"/>
      <c r="J2" s="2"/>
      <c r="K2" s="1"/>
    </row>
    <row r="3" spans="2:9" ht="15">
      <c r="B3" s="9"/>
      <c r="C3" s="25" t="s">
        <v>68</v>
      </c>
      <c r="E3" s="3"/>
      <c r="F3" s="3"/>
      <c r="G3" s="4"/>
      <c r="H3" s="8"/>
      <c r="I3" s="2" t="s">
        <v>69</v>
      </c>
    </row>
    <row r="4" spans="2:9" ht="15">
      <c r="B4" s="9"/>
      <c r="C4" s="25"/>
      <c r="E4" s="3"/>
      <c r="F4" s="3"/>
      <c r="G4" s="4"/>
      <c r="H4" s="8"/>
      <c r="I4" s="2"/>
    </row>
    <row r="5" spans="2:10" ht="15">
      <c r="B5" s="9"/>
      <c r="C5" s="26"/>
      <c r="D5" s="18"/>
      <c r="E5" s="3"/>
      <c r="F5" s="3"/>
      <c r="G5" s="4"/>
      <c r="H5" s="8"/>
      <c r="I5" s="2"/>
      <c r="J5" s="2"/>
    </row>
    <row r="6" spans="1:9" ht="15">
      <c r="A6" s="9"/>
      <c r="B6" s="9" t="s">
        <v>12</v>
      </c>
      <c r="C6" s="27">
        <v>5</v>
      </c>
      <c r="D6" s="18"/>
      <c r="E6" s="3"/>
      <c r="F6" s="3"/>
      <c r="G6" s="5"/>
      <c r="H6" s="5"/>
      <c r="I6" s="5"/>
    </row>
    <row r="7" spans="1:9" ht="15">
      <c r="A7" s="10"/>
      <c r="B7" s="9"/>
      <c r="C7" s="28"/>
      <c r="D7" s="19"/>
      <c r="E7" s="11"/>
      <c r="F7" s="11"/>
      <c r="G7" s="5"/>
      <c r="H7" s="12" t="s">
        <v>0</v>
      </c>
      <c r="I7" s="13">
        <f>SUM(I10:I10)</f>
        <v>0</v>
      </c>
    </row>
    <row r="8" spans="1:9" ht="15">
      <c r="A8" s="10"/>
      <c r="B8" s="10"/>
      <c r="C8" s="28"/>
      <c r="D8" s="19"/>
      <c r="E8" s="11"/>
      <c r="F8" s="11"/>
      <c r="G8" s="11"/>
      <c r="H8" s="11"/>
      <c r="I8" s="11"/>
    </row>
    <row r="9" spans="1:9" ht="30">
      <c r="A9" s="22" t="s">
        <v>70</v>
      </c>
      <c r="B9" s="22" t="s">
        <v>43</v>
      </c>
      <c r="C9" s="24" t="s">
        <v>38</v>
      </c>
      <c r="D9" s="24" t="s">
        <v>71</v>
      </c>
      <c r="E9" s="22" t="s">
        <v>77</v>
      </c>
      <c r="F9" s="22" t="s">
        <v>78</v>
      </c>
      <c r="G9" s="22" t="s">
        <v>72</v>
      </c>
      <c r="H9" s="23" t="s">
        <v>73</v>
      </c>
      <c r="I9" s="23" t="s">
        <v>74</v>
      </c>
    </row>
    <row r="10" spans="1:9" ht="15">
      <c r="A10" s="21">
        <v>1</v>
      </c>
      <c r="B10" s="21" t="s">
        <v>132</v>
      </c>
      <c r="C10" s="29">
        <v>550</v>
      </c>
      <c r="D10" s="20" t="s">
        <v>76</v>
      </c>
      <c r="E10" s="14"/>
      <c r="F10" s="14"/>
      <c r="G10" s="14"/>
      <c r="H10" s="15"/>
      <c r="I10" s="15">
        <f>ROUND(ROUND(C10,0)*ROUND(H10,2),2)</f>
        <v>0</v>
      </c>
    </row>
    <row r="12" ht="30">
      <c r="B12" s="7" t="s">
        <v>147</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44" r:id="rId1"/>
  <headerFooter alignWithMargins="0">
    <oddFooter>&amp;C&amp;"Times New Roman,Normalny"Strona &amp;P</oddFooter>
  </headerFooter>
</worksheet>
</file>

<file path=xl/worksheets/sheet7.xml><?xml version="1.0" encoding="utf-8"?>
<worksheet xmlns="http://schemas.openxmlformats.org/spreadsheetml/2006/main" xmlns:r="http://schemas.openxmlformats.org/officeDocument/2006/relationships">
  <sheetPr>
    <tabColor theme="0" tint="-0.4999699890613556"/>
    <pageSetUpPr fitToPage="1"/>
  </sheetPr>
  <dimension ref="A1:J13"/>
  <sheetViews>
    <sheetView showGridLines="0" zoomScale="70" zoomScaleNormal="70" zoomScaleSheetLayoutView="90" workbookViewId="0" topLeftCell="A1">
      <selection activeCell="A31" sqref="A1:IV16384"/>
    </sheetView>
  </sheetViews>
  <sheetFormatPr defaultColWidth="9.00390625" defaultRowHeight="12.75"/>
  <cols>
    <col min="1" max="1" width="8.00390625" style="7" customWidth="1"/>
    <col min="2" max="2" width="109.125" style="7" customWidth="1"/>
    <col min="3" max="3" width="12.125" style="16" customWidth="1"/>
    <col min="4" max="4" width="12.25390625" style="17" customWidth="1"/>
    <col min="5" max="9" width="25.00390625" style="7" customWidth="1"/>
    <col min="10" max="10" width="13.75390625" style="7" customWidth="1"/>
    <col min="11" max="16384" width="9.125" style="7" customWidth="1"/>
  </cols>
  <sheetData>
    <row r="1" spans="2:10" ht="15">
      <c r="B1" s="1" t="str">
        <f>'formularz oferty'!C4</f>
        <v>DFP.271.157.2021.AB</v>
      </c>
      <c r="I1" s="2" t="s">
        <v>67</v>
      </c>
      <c r="J1" s="2"/>
    </row>
    <row r="2" spans="2:10" ht="15">
      <c r="B2" s="1"/>
      <c r="I2" s="2"/>
      <c r="J2" s="2"/>
    </row>
    <row r="3" spans="2:9" ht="15">
      <c r="B3" s="9"/>
      <c r="C3" s="25" t="s">
        <v>68</v>
      </c>
      <c r="E3" s="3"/>
      <c r="F3" s="3"/>
      <c r="G3" s="4"/>
      <c r="H3" s="8"/>
      <c r="I3" s="2" t="s">
        <v>69</v>
      </c>
    </row>
    <row r="4" spans="2:9" ht="15">
      <c r="B4" s="9"/>
      <c r="C4" s="25"/>
      <c r="E4" s="3"/>
      <c r="F4" s="3"/>
      <c r="G4" s="4"/>
      <c r="H4" s="8"/>
      <c r="I4" s="2"/>
    </row>
    <row r="5" spans="2:10" ht="15">
      <c r="B5" s="9"/>
      <c r="C5" s="26"/>
      <c r="D5" s="18"/>
      <c r="E5" s="3"/>
      <c r="F5" s="3"/>
      <c r="G5" s="4"/>
      <c r="H5" s="8"/>
      <c r="I5" s="2"/>
      <c r="J5" s="2"/>
    </row>
    <row r="6" spans="1:9" ht="15">
      <c r="A6" s="9"/>
      <c r="B6" s="9" t="s">
        <v>12</v>
      </c>
      <c r="C6" s="27">
        <v>6</v>
      </c>
      <c r="D6" s="18"/>
      <c r="E6" s="3"/>
      <c r="F6" s="3"/>
      <c r="G6" s="5"/>
      <c r="H6" s="5"/>
      <c r="I6" s="5"/>
    </row>
    <row r="7" spans="1:9" ht="15">
      <c r="A7" s="10"/>
      <c r="B7" s="9"/>
      <c r="C7" s="28"/>
      <c r="D7" s="19"/>
      <c r="E7" s="11"/>
      <c r="F7" s="11"/>
      <c r="G7" s="5"/>
      <c r="H7" s="12" t="s">
        <v>0</v>
      </c>
      <c r="I7" s="13">
        <f>SUM(I10:I11)</f>
        <v>0</v>
      </c>
    </row>
    <row r="8" spans="1:9" ht="15">
      <c r="A8" s="10"/>
      <c r="B8" s="10"/>
      <c r="C8" s="28"/>
      <c r="D8" s="19"/>
      <c r="E8" s="11"/>
      <c r="F8" s="11"/>
      <c r="G8" s="11"/>
      <c r="H8" s="11"/>
      <c r="I8" s="11"/>
    </row>
    <row r="9" spans="1:9" ht="30">
      <c r="A9" s="22" t="s">
        <v>70</v>
      </c>
      <c r="B9" s="22" t="s">
        <v>43</v>
      </c>
      <c r="C9" s="24" t="s">
        <v>38</v>
      </c>
      <c r="D9" s="24" t="s">
        <v>71</v>
      </c>
      <c r="E9" s="22" t="s">
        <v>77</v>
      </c>
      <c r="F9" s="22" t="s">
        <v>78</v>
      </c>
      <c r="G9" s="22" t="s">
        <v>72</v>
      </c>
      <c r="H9" s="23" t="s">
        <v>73</v>
      </c>
      <c r="I9" s="23" t="s">
        <v>74</v>
      </c>
    </row>
    <row r="10" spans="1:9" ht="105">
      <c r="A10" s="21">
        <v>1</v>
      </c>
      <c r="B10" s="21" t="s">
        <v>158</v>
      </c>
      <c r="C10" s="29">
        <v>120</v>
      </c>
      <c r="D10" s="20" t="s">
        <v>133</v>
      </c>
      <c r="E10" s="14"/>
      <c r="F10" s="14"/>
      <c r="G10" s="14"/>
      <c r="H10" s="15"/>
      <c r="I10" s="15">
        <f>ROUND(ROUND(C10,0)*ROUND(H10,2),2)</f>
        <v>0</v>
      </c>
    </row>
    <row r="11" spans="1:9" ht="90">
      <c r="A11" s="21">
        <v>2</v>
      </c>
      <c r="B11" s="21" t="s">
        <v>134</v>
      </c>
      <c r="C11" s="29">
        <v>375</v>
      </c>
      <c r="D11" s="20" t="s">
        <v>135</v>
      </c>
      <c r="E11" s="14"/>
      <c r="F11" s="14"/>
      <c r="G11" s="14"/>
      <c r="H11" s="15"/>
      <c r="I11" s="15">
        <f>ROUND(ROUND(C11,0)*ROUND(H11,2),2)</f>
        <v>0</v>
      </c>
    </row>
    <row r="13" ht="30">
      <c r="B13" s="7" t="s">
        <v>147</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46" r:id="rId1"/>
  <headerFooter alignWithMargins="0">
    <oddFooter>&amp;C&amp;"Times New Roman,Normalny"Strona &amp;P</oddFooter>
  </headerFooter>
</worksheet>
</file>

<file path=xl/worksheets/sheet8.xml><?xml version="1.0" encoding="utf-8"?>
<worksheet xmlns="http://schemas.openxmlformats.org/spreadsheetml/2006/main" xmlns:r="http://schemas.openxmlformats.org/officeDocument/2006/relationships">
  <sheetPr>
    <tabColor theme="0" tint="-0.4999699890613556"/>
    <pageSetUpPr fitToPage="1"/>
  </sheetPr>
  <dimension ref="A1:L13"/>
  <sheetViews>
    <sheetView showGridLines="0" zoomScale="70" zoomScaleNormal="70" zoomScaleSheetLayoutView="90" workbookViewId="0" topLeftCell="A1">
      <selection activeCell="A31" sqref="A1:IV16384"/>
    </sheetView>
  </sheetViews>
  <sheetFormatPr defaultColWidth="9.00390625" defaultRowHeight="12.75"/>
  <cols>
    <col min="1" max="1" width="8.00390625" style="7" customWidth="1"/>
    <col min="2" max="2" width="109.125" style="7" customWidth="1"/>
    <col min="3" max="3" width="12.125" style="16" customWidth="1"/>
    <col min="4" max="4" width="12.25390625" style="17" customWidth="1"/>
    <col min="5" max="9" width="25.00390625" style="7" customWidth="1"/>
    <col min="10" max="10" width="13.75390625" style="7" customWidth="1"/>
    <col min="11" max="12" width="14.25390625" style="7" customWidth="1"/>
    <col min="13" max="13" width="15.25390625" style="7" customWidth="1"/>
    <col min="14" max="16384" width="9.125" style="7" customWidth="1"/>
  </cols>
  <sheetData>
    <row r="1" spans="2:12" ht="15">
      <c r="B1" s="1" t="str">
        <f>'formularz oferty'!C4</f>
        <v>DFP.271.157.2021.AB</v>
      </c>
      <c r="I1" s="2" t="s">
        <v>67</v>
      </c>
      <c r="J1" s="2"/>
      <c r="K1" s="1"/>
      <c r="L1" s="1"/>
    </row>
    <row r="2" spans="2:12" ht="15">
      <c r="B2" s="1"/>
      <c r="I2" s="2"/>
      <c r="J2" s="2"/>
      <c r="K2" s="1"/>
      <c r="L2" s="1"/>
    </row>
    <row r="3" spans="2:9" ht="15">
      <c r="B3" s="9"/>
      <c r="C3" s="25" t="s">
        <v>68</v>
      </c>
      <c r="E3" s="3"/>
      <c r="F3" s="3"/>
      <c r="G3" s="4"/>
      <c r="H3" s="8"/>
      <c r="I3" s="2" t="s">
        <v>69</v>
      </c>
    </row>
    <row r="4" spans="2:9" ht="15">
      <c r="B4" s="9"/>
      <c r="C4" s="25"/>
      <c r="E4" s="3"/>
      <c r="F4" s="3"/>
      <c r="G4" s="4"/>
      <c r="H4" s="8"/>
      <c r="I4" s="2"/>
    </row>
    <row r="5" spans="2:10" ht="15">
      <c r="B5" s="9"/>
      <c r="C5" s="26"/>
      <c r="D5" s="18"/>
      <c r="E5" s="3"/>
      <c r="F5" s="3"/>
      <c r="G5" s="4"/>
      <c r="H5" s="8"/>
      <c r="I5" s="2"/>
      <c r="J5" s="2"/>
    </row>
    <row r="6" spans="1:9" ht="15">
      <c r="A6" s="9"/>
      <c r="B6" s="9" t="s">
        <v>12</v>
      </c>
      <c r="C6" s="27">
        <v>7</v>
      </c>
      <c r="D6" s="18"/>
      <c r="E6" s="3"/>
      <c r="F6" s="3"/>
      <c r="G6" s="5"/>
      <c r="H6" s="5"/>
      <c r="I6" s="5"/>
    </row>
    <row r="7" spans="1:9" ht="15">
      <c r="A7" s="10"/>
      <c r="B7" s="9"/>
      <c r="C7" s="28"/>
      <c r="D7" s="19"/>
      <c r="E7" s="11"/>
      <c r="F7" s="11"/>
      <c r="G7" s="5"/>
      <c r="H7" s="12" t="s">
        <v>0</v>
      </c>
      <c r="I7" s="13">
        <f>SUM(I10:I11)</f>
        <v>0</v>
      </c>
    </row>
    <row r="8" spans="1:9" ht="15">
      <c r="A8" s="10"/>
      <c r="B8" s="10"/>
      <c r="C8" s="28"/>
      <c r="D8" s="19"/>
      <c r="E8" s="11"/>
      <c r="F8" s="11"/>
      <c r="G8" s="11"/>
      <c r="H8" s="11"/>
      <c r="I8" s="11"/>
    </row>
    <row r="9" spans="1:9" ht="30">
      <c r="A9" s="22" t="s">
        <v>70</v>
      </c>
      <c r="B9" s="22" t="s">
        <v>43</v>
      </c>
      <c r="C9" s="24" t="s">
        <v>38</v>
      </c>
      <c r="D9" s="24" t="s">
        <v>71</v>
      </c>
      <c r="E9" s="22" t="s">
        <v>77</v>
      </c>
      <c r="F9" s="22" t="s">
        <v>78</v>
      </c>
      <c r="G9" s="22" t="s">
        <v>72</v>
      </c>
      <c r="H9" s="23" t="s">
        <v>73</v>
      </c>
      <c r="I9" s="23" t="s">
        <v>74</v>
      </c>
    </row>
    <row r="10" spans="1:9" ht="15">
      <c r="A10" s="21">
        <v>1</v>
      </c>
      <c r="B10" s="21" t="s">
        <v>113</v>
      </c>
      <c r="C10" s="29">
        <v>875</v>
      </c>
      <c r="D10" s="20" t="s">
        <v>114</v>
      </c>
      <c r="E10" s="14"/>
      <c r="F10" s="14"/>
      <c r="G10" s="14"/>
      <c r="H10" s="15"/>
      <c r="I10" s="15">
        <f>ROUND(ROUND(C10,0)*ROUND(H10,2),2)</f>
        <v>0</v>
      </c>
    </row>
    <row r="11" spans="1:9" ht="15">
      <c r="A11" s="21">
        <v>2</v>
      </c>
      <c r="B11" s="21" t="s">
        <v>115</v>
      </c>
      <c r="C11" s="29">
        <v>410</v>
      </c>
      <c r="D11" s="20" t="s">
        <v>114</v>
      </c>
      <c r="E11" s="14"/>
      <c r="F11" s="14"/>
      <c r="G11" s="14"/>
      <c r="H11" s="15"/>
      <c r="I11" s="15">
        <f>ROUND(ROUND(C11,0)*ROUND(H11,2),2)</f>
        <v>0</v>
      </c>
    </row>
    <row r="13" ht="30">
      <c r="B13" s="7" t="s">
        <v>147</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44" r:id="rId1"/>
  <headerFooter alignWithMargins="0">
    <oddFooter>&amp;C&amp;"Times New Roman,Normalny"Strona &amp;P</oddFooter>
  </headerFooter>
</worksheet>
</file>

<file path=xl/worksheets/sheet9.xml><?xml version="1.0" encoding="utf-8"?>
<worksheet xmlns="http://schemas.openxmlformats.org/spreadsheetml/2006/main" xmlns:r="http://schemas.openxmlformats.org/officeDocument/2006/relationships">
  <sheetPr>
    <tabColor theme="0" tint="-0.4999699890613556"/>
    <pageSetUpPr fitToPage="1"/>
  </sheetPr>
  <dimension ref="A1:L12"/>
  <sheetViews>
    <sheetView showGridLines="0" zoomScale="70" zoomScaleNormal="70" zoomScaleSheetLayoutView="90" workbookViewId="0" topLeftCell="A1">
      <selection activeCell="A31" sqref="A1:IV16384"/>
    </sheetView>
  </sheetViews>
  <sheetFormatPr defaultColWidth="9.00390625" defaultRowHeight="12.75"/>
  <cols>
    <col min="1" max="1" width="8.00390625" style="7" customWidth="1"/>
    <col min="2" max="2" width="109.125" style="7" customWidth="1"/>
    <col min="3" max="3" width="12.125" style="16" customWidth="1"/>
    <col min="4" max="4" width="12.25390625" style="17" customWidth="1"/>
    <col min="5" max="9" width="25.00390625" style="7" customWidth="1"/>
    <col min="10" max="10" width="13.75390625" style="7" customWidth="1"/>
    <col min="11" max="12" width="14.25390625" style="7" customWidth="1"/>
    <col min="13" max="13" width="15.25390625" style="7" customWidth="1"/>
    <col min="14" max="16384" width="9.125" style="7" customWidth="1"/>
  </cols>
  <sheetData>
    <row r="1" spans="2:12" ht="15">
      <c r="B1" s="1" t="str">
        <f>'formularz oferty'!C4</f>
        <v>DFP.271.157.2021.AB</v>
      </c>
      <c r="I1" s="2" t="s">
        <v>67</v>
      </c>
      <c r="J1" s="2"/>
      <c r="K1" s="1"/>
      <c r="L1" s="1"/>
    </row>
    <row r="2" spans="2:12" ht="15">
      <c r="B2" s="1"/>
      <c r="I2" s="2"/>
      <c r="J2" s="2"/>
      <c r="K2" s="1"/>
      <c r="L2" s="1"/>
    </row>
    <row r="3" spans="2:9" ht="15">
      <c r="B3" s="9"/>
      <c r="C3" s="25" t="s">
        <v>68</v>
      </c>
      <c r="E3" s="3"/>
      <c r="F3" s="3"/>
      <c r="G3" s="4"/>
      <c r="H3" s="8"/>
      <c r="I3" s="2" t="s">
        <v>69</v>
      </c>
    </row>
    <row r="4" spans="2:9" ht="15">
      <c r="B4" s="9"/>
      <c r="C4" s="25"/>
      <c r="E4" s="3"/>
      <c r="F4" s="3"/>
      <c r="G4" s="4"/>
      <c r="H4" s="8"/>
      <c r="I4" s="2"/>
    </row>
    <row r="5" spans="2:10" ht="15">
      <c r="B5" s="9"/>
      <c r="C5" s="26"/>
      <c r="D5" s="18"/>
      <c r="E5" s="3"/>
      <c r="F5" s="3"/>
      <c r="G5" s="4"/>
      <c r="H5" s="8"/>
      <c r="I5" s="2"/>
      <c r="J5" s="2"/>
    </row>
    <row r="6" spans="1:9" ht="15">
      <c r="A6" s="9"/>
      <c r="B6" s="9" t="s">
        <v>12</v>
      </c>
      <c r="C6" s="27">
        <v>8</v>
      </c>
      <c r="D6" s="18"/>
      <c r="E6" s="3"/>
      <c r="F6" s="3"/>
      <c r="G6" s="5"/>
      <c r="H6" s="5"/>
      <c r="I6" s="5"/>
    </row>
    <row r="7" spans="1:9" ht="15">
      <c r="A7" s="10"/>
      <c r="B7" s="9"/>
      <c r="C7" s="28"/>
      <c r="D7" s="19"/>
      <c r="E7" s="11"/>
      <c r="F7" s="11"/>
      <c r="G7" s="5"/>
      <c r="H7" s="12" t="s">
        <v>0</v>
      </c>
      <c r="I7" s="13">
        <f>SUM(I10:I10)</f>
        <v>0</v>
      </c>
    </row>
    <row r="8" spans="1:9" ht="15">
      <c r="A8" s="10"/>
      <c r="B8" s="10"/>
      <c r="C8" s="28"/>
      <c r="D8" s="19"/>
      <c r="E8" s="11"/>
      <c r="F8" s="11"/>
      <c r="G8" s="11"/>
      <c r="H8" s="11"/>
      <c r="I8" s="11"/>
    </row>
    <row r="9" spans="1:9" ht="30">
      <c r="A9" s="22" t="s">
        <v>70</v>
      </c>
      <c r="B9" s="22" t="s">
        <v>43</v>
      </c>
      <c r="C9" s="24" t="s">
        <v>38</v>
      </c>
      <c r="D9" s="24" t="s">
        <v>71</v>
      </c>
      <c r="E9" s="22" t="s">
        <v>77</v>
      </c>
      <c r="F9" s="22" t="s">
        <v>78</v>
      </c>
      <c r="G9" s="22" t="s">
        <v>72</v>
      </c>
      <c r="H9" s="23" t="s">
        <v>73</v>
      </c>
      <c r="I9" s="23" t="s">
        <v>74</v>
      </c>
    </row>
    <row r="10" spans="1:9" ht="30">
      <c r="A10" s="21">
        <v>1</v>
      </c>
      <c r="B10" s="21" t="s">
        <v>116</v>
      </c>
      <c r="C10" s="29">
        <v>50</v>
      </c>
      <c r="D10" s="20" t="s">
        <v>117</v>
      </c>
      <c r="E10" s="14"/>
      <c r="F10" s="14"/>
      <c r="G10" s="14"/>
      <c r="H10" s="15"/>
      <c r="I10" s="15">
        <f>ROUND(ROUND(C10,0)*ROUND(H10,2),2)</f>
        <v>0</v>
      </c>
    </row>
    <row r="12" ht="30">
      <c r="B12" s="7" t="s">
        <v>147</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44" r:id="rId1"/>
  <headerFooter alignWithMargins="0">
    <oddFooter>&amp;C&amp;"Times New Roman,Normalny"Strona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Bęben</cp:lastModifiedBy>
  <cp:lastPrinted>2022-02-21T10:42:57Z</cp:lastPrinted>
  <dcterms:created xsi:type="dcterms:W3CDTF">2003-05-16T10:10:29Z</dcterms:created>
  <dcterms:modified xsi:type="dcterms:W3CDTF">2022-03-03T10:13:41Z</dcterms:modified>
  <cp:category/>
  <cp:version/>
  <cp:contentType/>
  <cp:contentStatus/>
</cp:coreProperties>
</file>