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\Desktop\PRZETARG\REMONT 2024 x12\"/>
    </mc:Choice>
  </mc:AlternateContent>
  <xr:revisionPtr revIDLastSave="0" documentId="13_ncr:1_{FA797492-8BF0-4F17-B9A8-4F026CDAD401}" xr6:coauthVersionLast="47" xr6:coauthVersionMax="47" xr10:uidLastSave="{00000000-0000-0000-0000-000000000000}"/>
  <bookViews>
    <workbookView xWindow="2040" yWindow="240" windowWidth="24765" windowHeight="14865" xr2:uid="{015F6B4C-E074-4F68-9D46-D3DE9E0F50F2}"/>
  </bookViews>
  <sheets>
    <sheet name="Kosztorys ofertowy" sheetId="1" r:id="rId1"/>
  </sheets>
  <definedNames>
    <definedName name="_xlnm.Print_Area" localSheetId="0">'Kosztorys ofertowy'!$A$1:$G$3</definedName>
    <definedName name="_xlnm.Print_Titles" localSheetId="0">'Kosztorys ofertowy'!$3:$3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55" i="1"/>
  <c r="G54" i="1"/>
  <c r="G56" i="1" s="1"/>
  <c r="G48" i="1"/>
  <c r="G47" i="1"/>
  <c r="G46" i="1"/>
  <c r="G49" i="1" s="1"/>
  <c r="G40" i="1"/>
  <c r="G39" i="1"/>
  <c r="G33" i="1"/>
  <c r="G32" i="1"/>
  <c r="G27" i="1"/>
  <c r="G26" i="1"/>
  <c r="G25" i="1"/>
  <c r="G24" i="1"/>
  <c r="G19" i="1"/>
  <c r="G18" i="1"/>
  <c r="G17" i="1"/>
  <c r="G20" i="1" s="1"/>
  <c r="G12" i="1"/>
  <c r="G11" i="1"/>
  <c r="G10" i="1"/>
  <c r="G9" i="1"/>
  <c r="G8" i="1"/>
  <c r="G7" i="1"/>
  <c r="G6" i="1"/>
  <c r="G41" i="1" l="1"/>
  <c r="G34" i="1"/>
  <c r="G35" i="1" s="1"/>
  <c r="G36" i="1" s="1"/>
  <c r="G13" i="1"/>
  <c r="G28" i="1"/>
  <c r="G21" i="1"/>
  <c r="G22" i="1" s="1"/>
  <c r="G14" i="1"/>
  <c r="G15" i="1" s="1"/>
  <c r="G29" i="1"/>
  <c r="G30" i="1" s="1"/>
  <c r="G50" i="1"/>
  <c r="G51" i="1" s="1"/>
  <c r="G57" i="1"/>
  <c r="G58" i="1" s="1"/>
  <c r="G42" i="1"/>
  <c r="G43" i="1" s="1"/>
</calcChain>
</file>

<file path=xl/sharedStrings.xml><?xml version="1.0" encoding="utf-8"?>
<sst xmlns="http://schemas.openxmlformats.org/spreadsheetml/2006/main" count="135" uniqueCount="33">
  <si>
    <t>KOSZTORYS INWESTORSKI</t>
  </si>
  <si>
    <t>Remont dróg powiatowych na terenie powiatu mławskiego</t>
  </si>
  <si>
    <t>Lp.</t>
  </si>
  <si>
    <t>Kod CPV lub nr spec.</t>
  </si>
  <si>
    <t>Opis</t>
  </si>
  <si>
    <t>Jedn.</t>
  </si>
  <si>
    <t>Ilość</t>
  </si>
  <si>
    <t>Cena jedn.</t>
  </si>
  <si>
    <t>Wartość</t>
  </si>
  <si>
    <t>D.05.03.11</t>
  </si>
  <si>
    <t>Wykonanie frezowania nawierzchni asfaltowych na zimno, średnia grubość warstwy 4 cm z odwiezieniem urobku na plac składowania na odl. do 20 km</t>
  </si>
  <si>
    <t>m2</t>
  </si>
  <si>
    <t>Wykonanie frezowania nawierzchni asfaltowych na zimno, średnia grubość warstwy 6 cm z odwiezieniem urobku na plac składowania na odl. do 20 km</t>
  </si>
  <si>
    <t>D.03.06.01</t>
  </si>
  <si>
    <t>Regulacja pionowa urządzeń podziemnych - nadbudowa wykonana betonem</t>
  </si>
  <si>
    <t>szt.</t>
  </si>
  <si>
    <t>D.04.03.01</t>
  </si>
  <si>
    <t>Oczyszczenie i skropienie warstwy istniejącej nawierzchni po frezowaniu emulsją asfaltową w ilości 0,3-0,5 kg/m2</t>
  </si>
  <si>
    <t>Oczyszczenie i skropienie warstwy istniejącej nawierzchni po frezowaniu lub warstwy wiążącej emulsją asfaltową w ilości 0,1-0,3 kg/m2</t>
  </si>
  <si>
    <t>D.05.03.05</t>
  </si>
  <si>
    <t>Wykonanie warstwy nawierzchni z betonu asfaltowego AC 11W warstwa wiążąco-wzmacniająca o grubości warstwy po zagęszczeniu 4 cm</t>
  </si>
  <si>
    <t>Wykonanie warstwy nawierzchni z betonu asfaltowego AC8S warstwa ścieralna o grubości warstwy po zagęszczeniu 4 cm</t>
  </si>
  <si>
    <t>Razem netto</t>
  </si>
  <si>
    <t>Podatek VAT 23%</t>
  </si>
  <si>
    <t>Razem brutto</t>
  </si>
  <si>
    <t xml:space="preserve">1. Droga powiatowa nr 3014W Raciąż – Radzanów – Liberadz </t>
  </si>
  <si>
    <t>2. Droga powiatowa nr 2360W Drzazga – Siemiątkowo Rogale</t>
  </si>
  <si>
    <t>3. Droga powiatowa nr 2352W Strzegowo – Niedzbórz – Pniewo Czeruchy</t>
  </si>
  <si>
    <t>4. Droga powiatowa nr 2356WStaroguby – Strzegowo</t>
  </si>
  <si>
    <t>5. Droga powiatowa nr 2302W Kęczewo - Wola Kęczewska - droga wojeódzka nr 563</t>
  </si>
  <si>
    <t>6. Droga powiatowa nr 4640W Bieżuń – Szreńsk – Mława</t>
  </si>
  <si>
    <t>7. Droga powiatowa nr 2334W od drogi nr 563 – Mostowo – Szreńsk</t>
  </si>
  <si>
    <t>RAZEM WSZYSTKO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</si>
</sst>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4" fontId="0" fillId="0" borderId="8" xfId="0" applyNumberForma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0CBF3-7035-409B-AF54-F73928315318}">
  <dimension ref="A1:G59"/>
  <sheetViews>
    <sheetView tabSelected="1" zoomScaleSheetLayoutView="100" workbookViewId="0">
      <pane ySplit="3" topLeftCell="A4" activePane="bottomLeft" state="frozen"/>
      <selection pane="bottomLeft" activeCell="G45" sqref="G45"/>
    </sheetView>
  </sheetViews>
  <sheetFormatPr defaultRowHeight="15" x14ac:dyDescent="0.25"/>
  <cols>
    <col min="1" max="1" width="5.7109375" style="2" customWidth="1"/>
    <col min="2" max="2" width="12.7109375" style="2" customWidth="1"/>
    <col min="3" max="3" width="60.7109375" style="8" customWidth="1"/>
    <col min="4" max="4" width="8.7109375" style="2" customWidth="1"/>
    <col min="5" max="6" width="10.7109375" style="9" customWidth="1"/>
    <col min="7" max="7" width="12.7109375" style="9" customWidth="1"/>
    <col min="8" max="8" width="9.140625" style="2"/>
    <col min="9" max="10" width="17.5703125" style="2" customWidth="1"/>
    <col min="11" max="16384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ht="30" x14ac:dyDescent="0.2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</row>
    <row r="4" spans="1:7" x14ac:dyDescent="0.25">
      <c r="A4" s="10" t="s">
        <v>25</v>
      </c>
      <c r="B4" s="11"/>
      <c r="C4" s="11"/>
      <c r="D4" s="11"/>
      <c r="E4" s="11"/>
      <c r="F4" s="11"/>
      <c r="G4" s="12"/>
    </row>
    <row r="5" spans="1:7" ht="30" x14ac:dyDescent="0.25">
      <c r="A5" s="13" t="s">
        <v>2</v>
      </c>
      <c r="B5" s="3" t="s">
        <v>3</v>
      </c>
      <c r="C5" s="3" t="s">
        <v>4</v>
      </c>
      <c r="D5" s="3" t="s">
        <v>5</v>
      </c>
      <c r="E5" s="4" t="s">
        <v>6</v>
      </c>
      <c r="F5" s="4" t="s">
        <v>7</v>
      </c>
      <c r="G5" s="14" t="s">
        <v>8</v>
      </c>
    </row>
    <row r="6" spans="1:7" ht="45" x14ac:dyDescent="0.25">
      <c r="A6" s="15">
        <v>1</v>
      </c>
      <c r="B6" s="5" t="s">
        <v>9</v>
      </c>
      <c r="C6" s="6" t="s">
        <v>10</v>
      </c>
      <c r="D6" s="5" t="s">
        <v>11</v>
      </c>
      <c r="E6" s="7">
        <v>138.16</v>
      </c>
      <c r="F6" s="7"/>
      <c r="G6" s="16">
        <f t="shared" ref="G6:G11" si="0">ROUND(E6*F6,2)</f>
        <v>0</v>
      </c>
    </row>
    <row r="7" spans="1:7" ht="45" x14ac:dyDescent="0.25">
      <c r="A7" s="15">
        <v>2</v>
      </c>
      <c r="B7" s="5" t="s">
        <v>9</v>
      </c>
      <c r="C7" s="6" t="s">
        <v>12</v>
      </c>
      <c r="D7" s="5" t="s">
        <v>11</v>
      </c>
      <c r="E7" s="7">
        <v>1899.4</v>
      </c>
      <c r="F7" s="7"/>
      <c r="G7" s="16">
        <f t="shared" si="0"/>
        <v>0</v>
      </c>
    </row>
    <row r="8" spans="1:7" ht="30" x14ac:dyDescent="0.25">
      <c r="A8" s="15">
        <v>3</v>
      </c>
      <c r="B8" s="5" t="s">
        <v>13</v>
      </c>
      <c r="C8" s="6" t="s">
        <v>14</v>
      </c>
      <c r="D8" s="5" t="s">
        <v>15</v>
      </c>
      <c r="E8" s="7">
        <v>20</v>
      </c>
      <c r="F8" s="7"/>
      <c r="G8" s="16">
        <f t="shared" si="0"/>
        <v>0</v>
      </c>
    </row>
    <row r="9" spans="1:7" ht="30" x14ac:dyDescent="0.25">
      <c r="A9" s="15">
        <v>4</v>
      </c>
      <c r="B9" s="5" t="s">
        <v>16</v>
      </c>
      <c r="C9" s="6" t="s">
        <v>17</v>
      </c>
      <c r="D9" s="5" t="s">
        <v>11</v>
      </c>
      <c r="E9" s="7">
        <v>1899.4</v>
      </c>
      <c r="F9" s="7"/>
      <c r="G9" s="16">
        <f t="shared" si="0"/>
        <v>0</v>
      </c>
    </row>
    <row r="10" spans="1:7" ht="45" x14ac:dyDescent="0.25">
      <c r="A10" s="15">
        <v>5</v>
      </c>
      <c r="B10" s="5" t="s">
        <v>16</v>
      </c>
      <c r="C10" s="6" t="s">
        <v>18</v>
      </c>
      <c r="D10" s="5" t="s">
        <v>11</v>
      </c>
      <c r="E10" s="7">
        <v>2037.56</v>
      </c>
      <c r="F10" s="7"/>
      <c r="G10" s="16">
        <f t="shared" si="0"/>
        <v>0</v>
      </c>
    </row>
    <row r="11" spans="1:7" ht="45" x14ac:dyDescent="0.25">
      <c r="A11" s="15">
        <v>6</v>
      </c>
      <c r="B11" s="5" t="s">
        <v>19</v>
      </c>
      <c r="C11" s="6" t="s">
        <v>20</v>
      </c>
      <c r="D11" s="5" t="s">
        <v>11</v>
      </c>
      <c r="E11" s="7">
        <v>1899.4</v>
      </c>
      <c r="F11" s="7"/>
      <c r="G11" s="16">
        <f t="shared" si="0"/>
        <v>0</v>
      </c>
    </row>
    <row r="12" spans="1:7" ht="30" x14ac:dyDescent="0.25">
      <c r="A12" s="15">
        <v>7</v>
      </c>
      <c r="B12" s="5" t="s">
        <v>19</v>
      </c>
      <c r="C12" s="6" t="s">
        <v>21</v>
      </c>
      <c r="D12" s="5" t="s">
        <v>11</v>
      </c>
      <c r="E12" s="7">
        <v>2037.56</v>
      </c>
      <c r="F12" s="7"/>
      <c r="G12" s="16">
        <f>ROUND(E12*F12,2)</f>
        <v>0</v>
      </c>
    </row>
    <row r="13" spans="1:7" ht="30" x14ac:dyDescent="0.25">
      <c r="A13" s="17"/>
      <c r="F13" s="7" t="s">
        <v>22</v>
      </c>
      <c r="G13" s="16">
        <f>G6+G7+G8+G9+G10+G11+G12</f>
        <v>0</v>
      </c>
    </row>
    <row r="14" spans="1:7" ht="30" x14ac:dyDescent="0.25">
      <c r="A14" s="17"/>
      <c r="F14" s="7" t="s">
        <v>23</v>
      </c>
      <c r="G14" s="16">
        <f>ROUND(G13*0.23,2)</f>
        <v>0</v>
      </c>
    </row>
    <row r="15" spans="1:7" ht="30" x14ac:dyDescent="0.25">
      <c r="A15" s="17"/>
      <c r="F15" s="7" t="s">
        <v>24</v>
      </c>
      <c r="G15" s="16">
        <f>G13+G14</f>
        <v>0</v>
      </c>
    </row>
    <row r="16" spans="1:7" x14ac:dyDescent="0.25">
      <c r="A16" s="10" t="s">
        <v>26</v>
      </c>
      <c r="B16" s="11"/>
      <c r="C16" s="11"/>
      <c r="D16" s="11"/>
      <c r="E16" s="11"/>
      <c r="F16" s="11"/>
      <c r="G16" s="12"/>
    </row>
    <row r="17" spans="1:7" ht="45" x14ac:dyDescent="0.25">
      <c r="A17" s="15">
        <v>1</v>
      </c>
      <c r="B17" s="5" t="s">
        <v>9</v>
      </c>
      <c r="C17" s="6" t="s">
        <v>10</v>
      </c>
      <c r="D17" s="5" t="s">
        <v>11</v>
      </c>
      <c r="E17" s="7">
        <v>106.25</v>
      </c>
      <c r="F17" s="7"/>
      <c r="G17" s="16">
        <f t="shared" ref="G17:G18" si="1">ROUND(E17*F17,2)</f>
        <v>0</v>
      </c>
    </row>
    <row r="18" spans="1:7" ht="45" x14ac:dyDescent="0.25">
      <c r="A18" s="15">
        <v>2</v>
      </c>
      <c r="B18" s="5" t="s">
        <v>16</v>
      </c>
      <c r="C18" s="6" t="s">
        <v>18</v>
      </c>
      <c r="D18" s="5" t="s">
        <v>11</v>
      </c>
      <c r="E18" s="7">
        <v>5606.25</v>
      </c>
      <c r="F18" s="7"/>
      <c r="G18" s="16">
        <f t="shared" si="1"/>
        <v>0</v>
      </c>
    </row>
    <row r="19" spans="1:7" ht="30" x14ac:dyDescent="0.25">
      <c r="A19" s="15">
        <v>3</v>
      </c>
      <c r="B19" s="5" t="s">
        <v>19</v>
      </c>
      <c r="C19" s="6" t="s">
        <v>21</v>
      </c>
      <c r="D19" s="5" t="s">
        <v>11</v>
      </c>
      <c r="E19" s="7">
        <v>5606.25</v>
      </c>
      <c r="F19" s="7"/>
      <c r="G19" s="16">
        <f>ROUND(E19*F19,2)</f>
        <v>0</v>
      </c>
    </row>
    <row r="20" spans="1:7" ht="30" x14ac:dyDescent="0.25">
      <c r="A20" s="17"/>
      <c r="F20" s="7" t="s">
        <v>22</v>
      </c>
      <c r="G20" s="16">
        <f>SUM(G17:G19)</f>
        <v>0</v>
      </c>
    </row>
    <row r="21" spans="1:7" ht="30" x14ac:dyDescent="0.25">
      <c r="A21" s="17"/>
      <c r="F21" s="7" t="s">
        <v>23</v>
      </c>
      <c r="G21" s="16">
        <f>ROUND(G20*0.23,2)</f>
        <v>0</v>
      </c>
    </row>
    <row r="22" spans="1:7" ht="30" x14ac:dyDescent="0.25">
      <c r="A22" s="17"/>
      <c r="F22" s="7" t="s">
        <v>24</v>
      </c>
      <c r="G22" s="16">
        <f>G20+G21</f>
        <v>0</v>
      </c>
    </row>
    <row r="23" spans="1:7" x14ac:dyDescent="0.25">
      <c r="A23" s="10" t="s">
        <v>27</v>
      </c>
      <c r="B23" s="11"/>
      <c r="C23" s="11"/>
      <c r="D23" s="11"/>
      <c r="E23" s="11"/>
      <c r="F23" s="11"/>
      <c r="G23" s="12"/>
    </row>
    <row r="24" spans="1:7" ht="45" x14ac:dyDescent="0.25">
      <c r="A24" s="15">
        <v>1</v>
      </c>
      <c r="B24" s="5" t="s">
        <v>9</v>
      </c>
      <c r="C24" s="6" t="s">
        <v>10</v>
      </c>
      <c r="D24" s="5" t="s">
        <v>11</v>
      </c>
      <c r="E24" s="7">
        <v>177.23</v>
      </c>
      <c r="F24" s="7"/>
      <c r="G24" s="16">
        <f t="shared" ref="G24:G26" si="2">ROUND(E24*F24,2)</f>
        <v>0</v>
      </c>
    </row>
    <row r="25" spans="1:7" ht="30" x14ac:dyDescent="0.25">
      <c r="A25" s="15">
        <v>2</v>
      </c>
      <c r="B25" s="5" t="s">
        <v>13</v>
      </c>
      <c r="C25" s="6" t="s">
        <v>14</v>
      </c>
      <c r="D25" s="5" t="s">
        <v>15</v>
      </c>
      <c r="E25" s="7">
        <v>4</v>
      </c>
      <c r="F25" s="7"/>
      <c r="G25" s="16">
        <f t="shared" si="2"/>
        <v>0</v>
      </c>
    </row>
    <row r="26" spans="1:7" ht="45" x14ac:dyDescent="0.25">
      <c r="A26" s="15">
        <v>3</v>
      </c>
      <c r="B26" s="5" t="s">
        <v>16</v>
      </c>
      <c r="C26" s="6" t="s">
        <v>18</v>
      </c>
      <c r="D26" s="5" t="s">
        <v>11</v>
      </c>
      <c r="E26" s="7">
        <v>6853.03</v>
      </c>
      <c r="F26" s="7"/>
      <c r="G26" s="16">
        <f t="shared" si="2"/>
        <v>0</v>
      </c>
    </row>
    <row r="27" spans="1:7" ht="30" x14ac:dyDescent="0.25">
      <c r="A27" s="15">
        <v>4</v>
      </c>
      <c r="B27" s="5" t="s">
        <v>19</v>
      </c>
      <c r="C27" s="6" t="s">
        <v>21</v>
      </c>
      <c r="D27" s="5" t="s">
        <v>11</v>
      </c>
      <c r="E27" s="7">
        <v>6853.03</v>
      </c>
      <c r="F27" s="7"/>
      <c r="G27" s="16">
        <f>ROUND(E27*F27,2)</f>
        <v>0</v>
      </c>
    </row>
    <row r="28" spans="1:7" ht="30" x14ac:dyDescent="0.25">
      <c r="A28" s="17"/>
      <c r="F28" s="7" t="s">
        <v>22</v>
      </c>
      <c r="G28" s="16">
        <f>SUM(G24:G27)</f>
        <v>0</v>
      </c>
    </row>
    <row r="29" spans="1:7" ht="30" x14ac:dyDescent="0.25">
      <c r="A29" s="17"/>
      <c r="F29" s="7" t="s">
        <v>23</v>
      </c>
      <c r="G29" s="16">
        <f>ROUND(G28*0.23,2)</f>
        <v>0</v>
      </c>
    </row>
    <row r="30" spans="1:7" ht="30" x14ac:dyDescent="0.25">
      <c r="A30" s="17"/>
      <c r="F30" s="7" t="s">
        <v>24</v>
      </c>
      <c r="G30" s="16">
        <f>G28+G29</f>
        <v>0</v>
      </c>
    </row>
    <row r="31" spans="1:7" ht="15" customHeight="1" x14ac:dyDescent="0.25">
      <c r="A31" s="10" t="s">
        <v>28</v>
      </c>
      <c r="B31" s="11"/>
      <c r="C31" s="11"/>
      <c r="D31" s="11"/>
      <c r="E31" s="11"/>
      <c r="F31" s="11"/>
      <c r="G31" s="12"/>
    </row>
    <row r="32" spans="1:7" ht="45" x14ac:dyDescent="0.25">
      <c r="A32" s="15">
        <v>1</v>
      </c>
      <c r="B32" s="5" t="s">
        <v>16</v>
      </c>
      <c r="C32" s="6" t="s">
        <v>18</v>
      </c>
      <c r="D32" s="5" t="s">
        <v>11</v>
      </c>
      <c r="E32" s="7">
        <v>968</v>
      </c>
      <c r="F32" s="7"/>
      <c r="G32" s="16">
        <f t="shared" ref="G32" si="3">ROUND(E32*F32,2)</f>
        <v>0</v>
      </c>
    </row>
    <row r="33" spans="1:7" ht="30" x14ac:dyDescent="0.25">
      <c r="A33" s="15">
        <v>2</v>
      </c>
      <c r="B33" s="5" t="s">
        <v>19</v>
      </c>
      <c r="C33" s="6" t="s">
        <v>21</v>
      </c>
      <c r="D33" s="5" t="s">
        <v>11</v>
      </c>
      <c r="E33" s="7">
        <v>968</v>
      </c>
      <c r="F33" s="7"/>
      <c r="G33" s="16">
        <f>ROUND(E33*F33,2)</f>
        <v>0</v>
      </c>
    </row>
    <row r="34" spans="1:7" ht="30" x14ac:dyDescent="0.25">
      <c r="A34" s="17"/>
      <c r="F34" s="7" t="s">
        <v>22</v>
      </c>
      <c r="G34" s="16">
        <f>SUM(G32:G33)</f>
        <v>0</v>
      </c>
    </row>
    <row r="35" spans="1:7" ht="30" x14ac:dyDescent="0.25">
      <c r="A35" s="17"/>
      <c r="F35" s="7" t="s">
        <v>23</v>
      </c>
      <c r="G35" s="16">
        <f>ROUND(G34*0.23,2)</f>
        <v>0</v>
      </c>
    </row>
    <row r="36" spans="1:7" ht="30" x14ac:dyDescent="0.25">
      <c r="A36" s="17"/>
      <c r="F36" s="7" t="s">
        <v>24</v>
      </c>
      <c r="G36" s="16">
        <f>G34+G35</f>
        <v>0</v>
      </c>
    </row>
    <row r="37" spans="1:7" x14ac:dyDescent="0.25">
      <c r="A37" s="10" t="s">
        <v>29</v>
      </c>
      <c r="B37" s="11"/>
      <c r="C37" s="11"/>
      <c r="D37" s="11"/>
      <c r="E37" s="11"/>
      <c r="F37" s="11"/>
      <c r="G37" s="12"/>
    </row>
    <row r="38" spans="1:7" ht="30" x14ac:dyDescent="0.25">
      <c r="A38" s="13" t="s">
        <v>2</v>
      </c>
      <c r="B38" s="3" t="s">
        <v>3</v>
      </c>
      <c r="C38" s="3" t="s">
        <v>4</v>
      </c>
      <c r="D38" s="3" t="s">
        <v>5</v>
      </c>
      <c r="E38" s="4" t="s">
        <v>6</v>
      </c>
      <c r="F38" s="4" t="s">
        <v>7</v>
      </c>
      <c r="G38" s="14" t="s">
        <v>8</v>
      </c>
    </row>
    <row r="39" spans="1:7" ht="45" x14ac:dyDescent="0.25">
      <c r="A39" s="15">
        <v>1</v>
      </c>
      <c r="B39" s="5" t="s">
        <v>16</v>
      </c>
      <c r="C39" s="6" t="s">
        <v>18</v>
      </c>
      <c r="D39" s="5" t="s">
        <v>11</v>
      </c>
      <c r="E39" s="7">
        <v>2699.2</v>
      </c>
      <c r="F39" s="7"/>
      <c r="G39" s="16">
        <f t="shared" ref="G39" si="4">ROUND(E39*F39,2)</f>
        <v>0</v>
      </c>
    </row>
    <row r="40" spans="1:7" ht="30" x14ac:dyDescent="0.25">
      <c r="A40" s="15">
        <v>2</v>
      </c>
      <c r="B40" s="5" t="s">
        <v>19</v>
      </c>
      <c r="C40" s="6" t="s">
        <v>21</v>
      </c>
      <c r="D40" s="5" t="s">
        <v>11</v>
      </c>
      <c r="E40" s="7">
        <v>2699.2</v>
      </c>
      <c r="F40" s="7"/>
      <c r="G40" s="16">
        <f>ROUND(E40*F40,2)</f>
        <v>0</v>
      </c>
    </row>
    <row r="41" spans="1:7" ht="30" x14ac:dyDescent="0.25">
      <c r="A41" s="17"/>
      <c r="F41" s="7" t="s">
        <v>22</v>
      </c>
      <c r="G41" s="16">
        <f>SUM(G39:G40)</f>
        <v>0</v>
      </c>
    </row>
    <row r="42" spans="1:7" ht="30" x14ac:dyDescent="0.25">
      <c r="A42" s="17"/>
      <c r="F42" s="7" t="s">
        <v>23</v>
      </c>
      <c r="G42" s="16">
        <f>ROUND(G41*0.23,2)</f>
        <v>0</v>
      </c>
    </row>
    <row r="43" spans="1:7" ht="30" x14ac:dyDescent="0.25">
      <c r="A43" s="17"/>
      <c r="F43" s="7" t="s">
        <v>24</v>
      </c>
      <c r="G43" s="16">
        <f>G41+G42</f>
        <v>0</v>
      </c>
    </row>
    <row r="44" spans="1:7" x14ac:dyDescent="0.25">
      <c r="A44" s="10" t="s">
        <v>30</v>
      </c>
      <c r="B44" s="11"/>
      <c r="C44" s="11"/>
      <c r="D44" s="11"/>
      <c r="E44" s="11"/>
      <c r="F44" s="11"/>
      <c r="G44" s="12"/>
    </row>
    <row r="45" spans="1:7" ht="30" x14ac:dyDescent="0.25">
      <c r="A45" s="13" t="s">
        <v>2</v>
      </c>
      <c r="B45" s="3" t="s">
        <v>3</v>
      </c>
      <c r="C45" s="3" t="s">
        <v>4</v>
      </c>
      <c r="D45" s="3" t="s">
        <v>5</v>
      </c>
      <c r="E45" s="4" t="s">
        <v>6</v>
      </c>
      <c r="F45" s="4" t="s">
        <v>7</v>
      </c>
      <c r="G45" s="14" t="s">
        <v>8</v>
      </c>
    </row>
    <row r="46" spans="1:7" ht="45" x14ac:dyDescent="0.25">
      <c r="A46" s="15">
        <v>1</v>
      </c>
      <c r="B46" s="5" t="s">
        <v>9</v>
      </c>
      <c r="C46" s="6" t="s">
        <v>10</v>
      </c>
      <c r="D46" s="5" t="s">
        <v>11</v>
      </c>
      <c r="E46" s="7">
        <v>134.4</v>
      </c>
      <c r="F46" s="7"/>
      <c r="G46" s="16">
        <f t="shared" ref="G46:G47" si="5">ROUND(E46*F46,2)</f>
        <v>0</v>
      </c>
    </row>
    <row r="47" spans="1:7" ht="45" x14ac:dyDescent="0.25">
      <c r="A47" s="15">
        <v>2</v>
      </c>
      <c r="B47" s="5" t="s">
        <v>16</v>
      </c>
      <c r="C47" s="6" t="s">
        <v>18</v>
      </c>
      <c r="D47" s="5" t="s">
        <v>11</v>
      </c>
      <c r="E47" s="7">
        <v>7336.4</v>
      </c>
      <c r="F47" s="7"/>
      <c r="G47" s="16">
        <f t="shared" si="5"/>
        <v>0</v>
      </c>
    </row>
    <row r="48" spans="1:7" ht="30" x14ac:dyDescent="0.25">
      <c r="A48" s="15">
        <v>3</v>
      </c>
      <c r="B48" s="5" t="s">
        <v>19</v>
      </c>
      <c r="C48" s="6" t="s">
        <v>21</v>
      </c>
      <c r="D48" s="5" t="s">
        <v>11</v>
      </c>
      <c r="E48" s="7">
        <v>7336.4</v>
      </c>
      <c r="F48" s="7"/>
      <c r="G48" s="16">
        <f>ROUND(E48*F48,2)</f>
        <v>0</v>
      </c>
    </row>
    <row r="49" spans="1:7" ht="30" x14ac:dyDescent="0.25">
      <c r="A49" s="17"/>
      <c r="F49" s="7" t="s">
        <v>22</v>
      </c>
      <c r="G49" s="16">
        <f>SUM(G46:G48)</f>
        <v>0</v>
      </c>
    </row>
    <row r="50" spans="1:7" ht="30" x14ac:dyDescent="0.25">
      <c r="A50" s="17"/>
      <c r="F50" s="7" t="s">
        <v>23</v>
      </c>
      <c r="G50" s="16">
        <f>ROUND(G49*0.23,2)</f>
        <v>0</v>
      </c>
    </row>
    <row r="51" spans="1:7" ht="30" x14ac:dyDescent="0.25">
      <c r="A51" s="17"/>
      <c r="F51" s="7" t="s">
        <v>24</v>
      </c>
      <c r="G51" s="16">
        <f>G49+G50</f>
        <v>0</v>
      </c>
    </row>
    <row r="52" spans="1:7" x14ac:dyDescent="0.25">
      <c r="A52" s="10" t="s">
        <v>31</v>
      </c>
      <c r="B52" s="11"/>
      <c r="C52" s="11"/>
      <c r="D52" s="11"/>
      <c r="E52" s="11"/>
      <c r="F52" s="11"/>
      <c r="G52" s="12"/>
    </row>
    <row r="53" spans="1:7" ht="30" x14ac:dyDescent="0.25">
      <c r="A53" s="13" t="s">
        <v>2</v>
      </c>
      <c r="B53" s="3" t="s">
        <v>3</v>
      </c>
      <c r="C53" s="3" t="s">
        <v>4</v>
      </c>
      <c r="D53" s="3" t="s">
        <v>5</v>
      </c>
      <c r="E53" s="4" t="s">
        <v>6</v>
      </c>
      <c r="F53" s="4" t="s">
        <v>7</v>
      </c>
      <c r="G53" s="14" t="s">
        <v>8</v>
      </c>
    </row>
    <row r="54" spans="1:7" ht="45" x14ac:dyDescent="0.25">
      <c r="A54" s="15">
        <v>1</v>
      </c>
      <c r="B54" s="5" t="s">
        <v>16</v>
      </c>
      <c r="C54" s="6" t="s">
        <v>18</v>
      </c>
      <c r="D54" s="5" t="s">
        <v>11</v>
      </c>
      <c r="E54" s="7">
        <v>5400</v>
      </c>
      <c r="F54" s="7"/>
      <c r="G54" s="16">
        <f t="shared" ref="G54" si="6">ROUND(E54*F54,2)</f>
        <v>0</v>
      </c>
    </row>
    <row r="55" spans="1:7" ht="30" x14ac:dyDescent="0.25">
      <c r="A55" s="15">
        <v>2</v>
      </c>
      <c r="B55" s="5" t="s">
        <v>19</v>
      </c>
      <c r="C55" s="6" t="s">
        <v>21</v>
      </c>
      <c r="D55" s="5" t="s">
        <v>11</v>
      </c>
      <c r="E55" s="7">
        <v>5400</v>
      </c>
      <c r="F55" s="7"/>
      <c r="G55" s="16">
        <f>ROUND(E55*F55,2)</f>
        <v>0</v>
      </c>
    </row>
    <row r="56" spans="1:7" ht="30" x14ac:dyDescent="0.25">
      <c r="A56" s="17"/>
      <c r="F56" s="7" t="s">
        <v>22</v>
      </c>
      <c r="G56" s="16">
        <f>SUM(G54:G55)</f>
        <v>0</v>
      </c>
    </row>
    <row r="57" spans="1:7" ht="30" x14ac:dyDescent="0.25">
      <c r="A57" s="17"/>
      <c r="F57" s="7" t="s">
        <v>23</v>
      </c>
      <c r="G57" s="16">
        <f>ROUND(G56*0.23,2)</f>
        <v>0</v>
      </c>
    </row>
    <row r="58" spans="1:7" ht="30.75" thickBot="1" x14ac:dyDescent="0.3">
      <c r="A58" s="17"/>
      <c r="F58" s="18" t="s">
        <v>24</v>
      </c>
      <c r="G58" s="19">
        <f>G56+G57</f>
        <v>0</v>
      </c>
    </row>
    <row r="59" spans="1:7" ht="30.75" thickBot="1" x14ac:dyDescent="0.3">
      <c r="A59" s="20"/>
      <c r="B59" s="21"/>
      <c r="C59" s="22"/>
      <c r="D59" s="21"/>
      <c r="E59" s="23"/>
      <c r="F59" s="24" t="s">
        <v>32</v>
      </c>
      <c r="G59" s="24">
        <f>G15+G22+G30+G36+G43+G51+G58</f>
        <v>0</v>
      </c>
    </row>
  </sheetData>
  <mergeCells count="9">
    <mergeCell ref="A37:G37"/>
    <mergeCell ref="A44:G44"/>
    <mergeCell ref="A52:G52"/>
    <mergeCell ref="A4:G4"/>
    <mergeCell ref="A16:G16"/>
    <mergeCell ref="A23:G23"/>
    <mergeCell ref="A31:G31"/>
    <mergeCell ref="A1:G1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 ofertowy</vt:lpstr>
      <vt:lpstr>'Kosztorys ofertowy'!Obszar_wydruku</vt:lpstr>
      <vt:lpstr>'Kosztorys ofertowy'!Tytuły_wydruku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piotr.kowalski@pzdmlawa.pl</dc:creator>
  <cp:lastModifiedBy>piotr.kowalski@pzdmlawa.pl</cp:lastModifiedBy>
  <dcterms:created xsi:type="dcterms:W3CDTF">2024-09-12T06:22:04Z</dcterms:created>
  <dcterms:modified xsi:type="dcterms:W3CDTF">2024-09-12T06:32:56Z</dcterms:modified>
</cp:coreProperties>
</file>