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940" tabRatio="755" activeTab="0"/>
  </bookViews>
  <sheets>
    <sheet name="załącznik nr 1 do oferty" sheetId="1" r:id="rId1"/>
    <sheet name="Arkusz1" sheetId="2" r:id="rId2"/>
  </sheets>
  <definedNames>
    <definedName name="_xlnm.Print_Area" localSheetId="0">'załącznik nr 1 do oferty'!$A$1:$M$72</definedName>
    <definedName name="_xlnm.Print_Titles" localSheetId="0">'załącznik nr 1 do oferty'!$4:$4</definedName>
  </definedNames>
  <calcPr fullCalcOnLoad="1"/>
</workbook>
</file>

<file path=xl/sharedStrings.xml><?xml version="1.0" encoding="utf-8"?>
<sst xmlns="http://schemas.openxmlformats.org/spreadsheetml/2006/main" count="242" uniqueCount="171">
  <si>
    <t>płyn myjąco-dezynfekujący, koncentrat, środek nie powodujący podrażnienia śluzówek, przeznaczony także do terakoty, glazury, w stężeniu nie wyższym niż 0,5%, nie wymaga spłukiwania, możliwość stosowania w obecności pacjentów</t>
  </si>
  <si>
    <r>
      <t>Pakiet 6
Środki  do  dezynfekcji  dużych powierzchni, czas ekspozycji nie dłuższy niż 30 minut</t>
    </r>
    <r>
      <rPr>
        <b/>
        <sz val="8"/>
        <rFont val="Garamond"/>
        <family val="1"/>
      </rPr>
      <t xml:space="preserve">
Należy wycenić oferowane produkty stosując jako jednostkę miary litr roztworu roboczego, przygotowywanego dla najniższego stężenia roboczego roztworu, dającego skuteczność dla wskazanego zakresu i czasu działania. 
</t>
    </r>
    <r>
      <rPr>
        <b/>
        <sz val="8"/>
        <color indexed="12"/>
        <rFont val="Garamond"/>
        <family val="1"/>
      </rPr>
      <t xml:space="preserve">Dopuszcza się wycenę litra roboczego z dokładnością do 4 miejsc po przecinku. </t>
    </r>
    <r>
      <rPr>
        <b/>
        <sz val="8"/>
        <rFont val="Garamond"/>
        <family val="1"/>
      </rPr>
      <t xml:space="preserve">
Realizacja dostwy może być dokonywana w oparciu o zaoferowane opakowanie handlowe (wielkość, cena wyliczona w oparciu o podane poniżej dane)
</t>
    </r>
    <r>
      <rPr>
        <b/>
        <sz val="8"/>
        <color indexed="12"/>
        <rFont val="Garamond"/>
        <family val="1"/>
      </rPr>
      <t>Wykonawca zobowiązany będzie do udostępnienia Zamawiającemu automatycznych urządzeń dozujących do przygotowania roztworu roboczego oferowanego preparatu w ilości 15szt. oraz 2 automatyczne  urządzenia dozujące z końcówką spieniającą roztwór roboczy do bezpośredniego użycia. Koszt udostępnienia wliczony w cenę preparatu.</t>
    </r>
  </si>
  <si>
    <t xml:space="preserve">Pakiet 17
Środki do maszynowej dekontaminacji wyrobów medycznych - mycie w myjkodezynfektorze. Oferowane w pakiecie produkty winny być kompatybilne ze sobą m.in.: poprzez pochodzenie od jednego producenta. 
Oferowane produkty winny dawać skuteczność mycia i dezynfekcji dla A0 na poziomie  nie niższym lub równym 6000.  
Wykonawca zobowiązany będzie (po zawarciu umowy ) wykonać analizę poprawności procesów dekontaminacji maszynowej narzędzi medycznych tj.: badanie skuteczności mycia i dezynfekcji zaoferowanymi płynami w posiadanym przez Zamawiającego myjkodezynfektorze tzw.: walidacja procesorowa. Termin wykonania walidacji przed pierwszą dostawą, nie później niż 2 tygodnie od daty zawarcia umowy. Walidacja w oparciu o zaoferowane środki dostarczone przez Wykonawcę. </t>
  </si>
  <si>
    <t xml:space="preserve">Pakiet 3
Środki do dezynfekcji powietrza i powierzchni metodą zamgławiania, do posiadanego urządzenia NOCOSPRAY (producent OxyPharm/Ariel). Produkt gotowy do użycia, nie wymaga rozcieńczania. </t>
  </si>
  <si>
    <t xml:space="preserve">dezynfekcja małych powierzchni (np.: łóżka, fotele zabiegowe, aparatura medyczna, sprzęt rehabilitacyjny oraz inne trudno dostępne powierzchnie, różnego rodzaju sprzęt medyczny), możliwość użycia produktu poprzez rozpylenie, jak i przy użyciu ściereczki, po zastosowaniu szybko schnie nie pozostawiając żadnych smug, charakteryzuje się przyjemnym, neutralnym lub delikatnym zapachem, środek do dezynfekcji powierzchni w systemie zanurzenia suchych chusteczek, możliwość stosowania w obecności pacjentów oraz na oddziałach położniczych i noworodkowych, </t>
  </si>
  <si>
    <t>dezynfekcja małych powierzchni wrażliwych na działanie alkoholu (np.: łóżka, fotele zabiegowe, aparatura medyczna, sprzęt rehabilitacyjny oraz inne trudno dostępne powierzchnie, różnego rodzaju sprzęt medyczny), możliwość użycia produktu poprzez rozpylenie, jak i przy użyciu ściereczki, po zastosowaniu szybko schnie nie pozostawiając żadnych smug, charakteryzuje się przyjemnym,neutralnym lub delikatnym zapachem, możliwość stosowania w obecności pacjentów oraz na oddziałach położniczych i noworodkowych,</t>
  </si>
  <si>
    <t>czwartorzędowe związki amoniowych</t>
  </si>
  <si>
    <t>preparat alkoholowy</t>
  </si>
  <si>
    <t>opakowaniu typu flow-pack – foliowe 
 a 100szt.</t>
  </si>
  <si>
    <t>chusteczki do delikatnych powierzchni np.: głowice Usg, ekrany dotykowe, smarfony itp., rozmiar chusteczki 20x20cm(+/-3cm), możliwość stosowania na oddziałach pediatrycznych i noworodkowych, opakowanie wyposażone w klips chroniący włókninę przed wysychaniem</t>
  </si>
  <si>
    <t>opakowanie 250ml z atomizerem</t>
  </si>
  <si>
    <t>preparat do dezynfekcji wyrobów medycznych tj.: koreczek do kaniuli z membraną (wielokrotne podanie leku) oraz do dezynfekcji rąk (higieniczne mycie-max.30 sekund; chirurgiczne mycie-cykl mycia nie dłuzszy niż 90 sekund )</t>
  </si>
  <si>
    <r>
      <t>opakowanie 
a …… tabl- (</t>
    </r>
    <r>
      <rPr>
        <b/>
        <sz val="8"/>
        <color indexed="14"/>
        <rFont val="Garamond"/>
        <family val="1"/>
      </rPr>
      <t>podać ilość tabletek w opakowaniu)</t>
    </r>
  </si>
  <si>
    <t xml:space="preserve">Pakiet 11
Środki do mycia i dezynfekcji powierzchni aktywne wobec Clostridium Difficile, czas ekspozycji nie dłuższy niż 10 mniut </t>
  </si>
  <si>
    <t>preparat w formie piany o uniwersalnym zastosowaniu, przeznaczony do mycia i dezynfekcji wszystkich wodoodpornych powierzchni i przedmiotów, inaktywuje zanieczyszczenia organiczne (w tym plamy moczu), możliwość stosowania  w obecności pacjentów oraz na oddziałach położniczych i noworodkowych</t>
  </si>
  <si>
    <t>nadtlenek wodoru</t>
  </si>
  <si>
    <t>etanol 96%</t>
  </si>
  <si>
    <t>chusteczki nasączone preparatem umieszczone w plastikowej tubie, rozmiar chusteczki nie mniejszy niż 20x30cm</t>
  </si>
  <si>
    <t>opakowanie a 80 sztuk</t>
  </si>
  <si>
    <t>opakowanie a 50szt</t>
  </si>
  <si>
    <t>Pakiet 12 
Środki do mycia i dezynfekcji powierzchni aktywne wobec Clostridium Difficile</t>
  </si>
  <si>
    <t>Pakiet 13
Środki do mycia i dezynfekcji powierzchni aktywne wobec Clostridium Difficile</t>
  </si>
  <si>
    <t>opakowanie typu flow-pack – foliowe a 25 chusteczek</t>
  </si>
  <si>
    <t>suche chusteczki ze wskazaną substancją aktywną, Do mycia i dezynfekcji różnego rodzaju powierzchni, wyposażenia i miejsc zanieczyszczonych organicznie oraz do usywania plam krwi, opakowanie wyposażone w klips chroniący włókninę przed wysychaniem</t>
  </si>
  <si>
    <t>gotowy do użycia preparat w postaci nasaczonych chusteczek -dezynfekcja powierzni i wyrobów medycznych, pojemnik będący dyspensorem</t>
  </si>
  <si>
    <t>Pakiet 15
Środki używane w celu wstępnej obróbki narzędzi chirugicznych, produkt gotowy do użycia, nie wymaga rozcieńczania</t>
  </si>
  <si>
    <t>Pakiet 16
Środki do manualnej dezynfekcji narzędzi chirurgicznych, czas ekspozycji nie dłuższy niż 15 minut</t>
  </si>
  <si>
    <t>preparat w postaci piany, zabobiega zasychaniu, koagulacji pozostałości operacyjnych do 72 h, zapobiega korozji wżernej</t>
  </si>
  <si>
    <t>preparat w postaci piany, zabobiega zasychaniu pozostałości operacyjnych minimum 24 h, nie ma konieczności spłukiwania przed dalszą obróbką maszynową, zapobiega korozji wżernej</t>
  </si>
  <si>
    <t>do sprzętu anestezjologicznego koncentrat w płynie, łagodny dla sprzętu, nie wymaga neutralizacji, zapobiega ponownemu tworzeniu biofilmu, rozpuszcza krew</t>
  </si>
  <si>
    <t>opakowanie: kanister 5l</t>
  </si>
  <si>
    <t>Pakiet 19
Środki używane w myjce ultradzwiękowej - mycie i dezynfekcja wstępna</t>
  </si>
  <si>
    <t xml:space="preserve">B, F, V (HIV, HBV, HCV) </t>
  </si>
  <si>
    <t>płynny preparat myjący, o neutralnym pH</t>
  </si>
  <si>
    <t>Środek gotowy do użycia. Butelki dostosowane do dozowników typu Dermados</t>
  </si>
  <si>
    <t>dozownik łokciowy do oferowanego systemu zamkniętego</t>
  </si>
  <si>
    <t xml:space="preserve">paski testowe do płynu z poz.1 </t>
  </si>
  <si>
    <t>pozbawiony aldehydów, kwasu nadoctowego, związków uwalniających chlor i aktywny tlen, bez konieczności stosowania aktywatora</t>
  </si>
  <si>
    <t>kanister 10l</t>
  </si>
  <si>
    <t>karnister 5l</t>
  </si>
  <si>
    <t xml:space="preserve">szt. </t>
  </si>
  <si>
    <t>opakowanie - jednorazowy worek z zastawką uniemożliwiającą przedostawanie się powietrza do wewnątrz opakowania, kompatybilne z dozownikami manualnymi systemu Sterisol</t>
  </si>
  <si>
    <t>butelka 1l z atomizerem</t>
  </si>
  <si>
    <t>stawka
% VAT</t>
  </si>
  <si>
    <t>pozostałe wymagane cechy</t>
  </si>
  <si>
    <t>wartość  netto</t>
  </si>
  <si>
    <t xml:space="preserve">wartość brutto </t>
  </si>
  <si>
    <t>butelka 1l</t>
  </si>
  <si>
    <t>butelka 750ml z atomizerem</t>
  </si>
  <si>
    <t>l.p.</t>
  </si>
  <si>
    <t>kanister 5l</t>
  </si>
  <si>
    <t>minimalny wymagany zakres działania</t>
  </si>
  <si>
    <t>szacowane zapotrzebowanie wg j.m.</t>
  </si>
  <si>
    <t>j.m.</t>
  </si>
  <si>
    <t>op</t>
  </si>
  <si>
    <t>op.</t>
  </si>
  <si>
    <t>wartość pakietu</t>
  </si>
  <si>
    <t>nazwa handlowa i producent</t>
  </si>
  <si>
    <t xml:space="preserve">B, F, V, spory </t>
  </si>
  <si>
    <t>nadtlenek wodoru i kationy srebra</t>
  </si>
  <si>
    <t>stężenie 6%</t>
  </si>
  <si>
    <t>stężenie 12%</t>
  </si>
  <si>
    <t>opakowanie 700ml</t>
  </si>
  <si>
    <t xml:space="preserve">B, Tbc, V, F, dezaktywuje priony 
</t>
  </si>
  <si>
    <t>alkaliczny środek myjący z działaniem dezynfekcyjnym</t>
  </si>
  <si>
    <t>postać: tabletki, rozpuszczanie z zastosowaniem wody wodociągowej, wykorzystywany także do dezynfekcji przy zanieczyszczeniach organicznych
przeznaczony do dezynfekcji podłóg z PCV, glazury, terakoty</t>
  </si>
  <si>
    <t>wymagane związki aktywne</t>
  </si>
  <si>
    <t>związki chloru</t>
  </si>
  <si>
    <t>B,Tbc, F, V</t>
  </si>
  <si>
    <t>enzymatyczny środek myjący</t>
  </si>
  <si>
    <t>środek płuczący do myjni</t>
  </si>
  <si>
    <t>bakteriostatyczny, grzybostatyczny</t>
  </si>
  <si>
    <t>szt</t>
  </si>
  <si>
    <t xml:space="preserve">B, Tbc, F, V 
</t>
  </si>
  <si>
    <t xml:space="preserve"> butelka 0,5l</t>
  </si>
  <si>
    <t xml:space="preserve">zestaw: butelka 750ml  z końcówką spieniającą </t>
  </si>
  <si>
    <t>kwas nadoctowy</t>
  </si>
  <si>
    <t>kanister  a 5l</t>
  </si>
  <si>
    <t>op. 0,5l z pompką dozującą</t>
  </si>
  <si>
    <t>op.  a 100 szt</t>
  </si>
  <si>
    <t>łagodny płyn alkaliczny pH 10.4-10.8, koncentrat, dobre właściwości myjące, nadaje się do mycia aluminium amodowanego, nie wymaga neutralizacji, zapewnia łatwe zmycie osadów oraz krwi, zapobiega ponownemu osadzaniu się białek</t>
  </si>
  <si>
    <t>zapobiega przed tworzeniem się osadów na mytych przedmiotach i komorze myjni, ułatwia suszenie/wysychanie mytych przedmiotów bez plam, neutralizuje pozostałości alkaliczne oraz redukuje ilość zacieków</t>
  </si>
  <si>
    <t xml:space="preserve">niskoalkoholowy </t>
  </si>
  <si>
    <t>paski do kontroli siły bójczej roztworu roboczego</t>
  </si>
  <si>
    <t>B, Tbc, F, V, spory</t>
  </si>
  <si>
    <t>enzymy: amylaza, proteaza, lipaza, mannaza, celulaza</t>
  </si>
  <si>
    <t>B, Tbc, F, V</t>
  </si>
  <si>
    <t>nie zawiera alkoholi, chloru, aldehydów</t>
  </si>
  <si>
    <t>B, Tbc, F, V, S (C.difficile)</t>
  </si>
  <si>
    <t>B, Tbc, V, F, spory - czas ekspozycji max. 5 minut</t>
  </si>
  <si>
    <t>alkoholowy preparat</t>
  </si>
  <si>
    <t>płynny preparat myjący, niepieniący, o neutralnym pH, bez konieczności neutralizacji, wysoka kompatybilność materiałowa (szkło, plastik, guma, stal nierdzewna, endoskopy), niskie stężenie użytkowe (do 0,5%)Zapobiega tworzeniu się biofilmu</t>
  </si>
  <si>
    <t>B, Tbc ,F, V</t>
  </si>
  <si>
    <t>Środek gotowy do użycia.</t>
  </si>
  <si>
    <t xml:space="preserve">B, Tbc, F, V  </t>
  </si>
  <si>
    <t>nie zawiera enzymów</t>
  </si>
  <si>
    <t>kompleks enzymatyczny</t>
  </si>
  <si>
    <t>Bakteriostatycznie</t>
  </si>
  <si>
    <t xml:space="preserve">B, Tbc ,F, V,spory
</t>
  </si>
  <si>
    <t>związki aktywnego chloru
(1 tabletkę uwalnia 1000ppm)</t>
  </si>
  <si>
    <t>tabl.</t>
  </si>
  <si>
    <t xml:space="preserve">B, Tbc, F, V, S (C.difficile)
</t>
  </si>
  <si>
    <t>Pakiet 20</t>
  </si>
  <si>
    <t>B, F, V(HIV/HBV/HCV), Tbc</t>
  </si>
  <si>
    <t>kanister 5 l</t>
  </si>
  <si>
    <t>emulsja do higienicznego i chirurgicznego mycia rąk przeznaczona do skóry wrażliwej i skłonnej do alergii, opakowanie - jednorazowy worek z zastawką uniemożliwiającą przedostawanie się powietrza do wewnątrz, kompatybilne z dozownikami manualnymi systemu Sterisol</t>
  </si>
  <si>
    <t>Pakiet 4
Środki  do  dezynfekcji  dużych powierzchni, czas ekspozycji nie dłuższy niż 30 minut</t>
  </si>
  <si>
    <t>Pakiet 5
Środki do dezynfekcji dużych powierzchni, czas ekspozycji nie dłuższy niż 30 minut</t>
  </si>
  <si>
    <t>czwartorzędowe związki amonowych</t>
  </si>
  <si>
    <t xml:space="preserve">B,Tbc, F,V (HIV,HCV,HBV)
</t>
  </si>
  <si>
    <t>koncentrat, niskie stężenie użytkowe, preparat może być stosowany w obecności pacjentów, przeznaczony do mycia i dezynfekcji dużych powierzchni w tym glazury, terakoty i wyrobów medycznych, możliwość stosowania w obecności pacjentów oraz na oddziałach położniczych i noworodkowych, nie wymaga spłukiwania, po zastosowaniu szybko schnie nie pozostawiając żadnych smug, charakteryzuje się przyjemnym,neutralnym lub delikatnym zapachem</t>
  </si>
  <si>
    <t>butelka 0,5l z pompką</t>
  </si>
  <si>
    <t>preparat do manualnej dezynfekcji w szczególności: instrumentów, narzędzi chirurgicznych, osprzętu anestezjologicznego, masek oddechowych; dobra tolerancja materiałowa, nie matowi optyki; roztwór roboczy max 5 %, aktywność mikrobójcza maksymalnie 14 dni</t>
  </si>
  <si>
    <t>preparat do dezynfekcji wysokiego poziomu endoskopów i innych termolabilnych wyrobów medycznych na poziomie sporobójczym, wysoka stabilność preparatu umożliwiająca wielokrotne stosowanie tego samego roztworu roboczego do 14 dni, skuteczność bójcza monitorowana za pomocą pasków testowych, środek nie uszkadza wyrobów wykonanych z tworzyw sztucznych, gumy oraz posiadanego zestawu endoskopowego Fujinon</t>
  </si>
  <si>
    <t>koncentrat do mycia i dezynfekcji narzędzi operacyjnych, właściwości myjące, rozpuszczające krew, białko, wydzielinę, ropę, neutralne pH, zachowujący aktywność myjąco-biobójczą przez 7 dni  w obciążeniu surowicą, skuteczny w niskiej procentowości roztworu  do 3%, o przyjemnym zapachu</t>
  </si>
  <si>
    <t>xxx</t>
  </si>
  <si>
    <t xml:space="preserve">bakterie (w tym Tbc, MRSA), grzyby, wirusy (Rota, Herpes Simplex, HIV, HBV, HCV, Vaccinia, Noro, Adeno, Polio) </t>
  </si>
  <si>
    <t>w 100g zawarte jest 18g 1-propanolu i 45g alkoholu etylowego oraz składniki pielęgnujące (gliceryna i bisabolol), nawilżające i regenerujące skórę; bez substancji zapachowych, barwników i dodatkowych substancji aktywnych (chlorheksydyny, QAV, pochodnych fenolowych; itp.)</t>
  </si>
  <si>
    <t>preparat w pianie o szerokim spektrum działania; produkt jest bezbarwny, bezzapachowy; nie zawiera alkiloamin i aldehydów; może być stosowany w oddziale noworodkowym (dezynfekcja inkubatorów, głowowic usg, maszyn do hemodializy) oraz w pionie żywienia, czas ekspozycji do 5 minut</t>
  </si>
  <si>
    <t>Pakiet 21
Środki do manualnej dezynfekcji narzędzi chirurgicznych, czas ekspozycji nie dłuższy niż 10 minut - przy stężeniu użytkowym 0,5%</t>
  </si>
  <si>
    <t xml:space="preserve"> pH neutralne, do profesjonalnej pielęgnacji rąk w obszarze medycznym</t>
  </si>
  <si>
    <t>emulsja zawierająca co najmniej pantenol,</t>
  </si>
  <si>
    <t>Pakiet 7
Środki  do  dezynfekcji  małych powierzchni, czas ekspozycji nie dłuższy niż 15 minut, gotowe do użycia, nie wymagające rozcieńczania, produkt z poz. 1 i 2 pochodzący od jednego producenta, w poz.2 dopuszcza się produkt w kanistrach 5l, pod warunkiem przeliczenia ilości</t>
  </si>
  <si>
    <t>Pakiet 9
Środki  do  dezynfekcji  małych powierzchni, czas ekspozycji do 15 minut, gotowe do użycia</t>
  </si>
  <si>
    <t>Pakiet 10
Środki do dezynfekcji małych powierzchni przez spryskanie lub przetarcie wacikiem nasączonym preparatem, czas ekspozycji nie dłuższy niż 30 minut, gotowe do użycia</t>
  </si>
  <si>
    <t>dwutlenek chloru</t>
  </si>
  <si>
    <t>Pakiet 23</t>
  </si>
  <si>
    <t>saszetka</t>
  </si>
  <si>
    <t>kompleks minimum 3 enzymów: amylaza, proteaza, lipaza</t>
  </si>
  <si>
    <t>wodno-alkoholowy żel</t>
  </si>
  <si>
    <t>cena jednostkowa netto wg j.m.</t>
  </si>
  <si>
    <t xml:space="preserve">butelka 750ml  z końcówką spieniającą </t>
  </si>
  <si>
    <t>pakiet 1</t>
  </si>
  <si>
    <t>pakiet 2</t>
  </si>
  <si>
    <t>pakiet 3</t>
  </si>
  <si>
    <t>pakiet 4</t>
  </si>
  <si>
    <t>pakiet 5</t>
  </si>
  <si>
    <t>pakiet 6</t>
  </si>
  <si>
    <t>pakiet 7</t>
  </si>
  <si>
    <t>pakiet 8</t>
  </si>
  <si>
    <t>pakiet 9</t>
  </si>
  <si>
    <t>pakiet 10</t>
  </si>
  <si>
    <t>pakiet 11</t>
  </si>
  <si>
    <t>pakiet 12</t>
  </si>
  <si>
    <t>pakiet 13</t>
  </si>
  <si>
    <t>pakiet 14</t>
  </si>
  <si>
    <t>pakiet 15</t>
  </si>
  <si>
    <t>pakiet 16</t>
  </si>
  <si>
    <t>pakiet 17</t>
  </si>
  <si>
    <t>pakiet 18</t>
  </si>
  <si>
    <t>pakiet 19</t>
  </si>
  <si>
    <t>pakiet 20</t>
  </si>
  <si>
    <t>pakiet 21</t>
  </si>
  <si>
    <t>pakiet 22</t>
  </si>
  <si>
    <t>pakiet 23</t>
  </si>
  <si>
    <t>wartość netto</t>
  </si>
  <si>
    <t>wartość brutto</t>
  </si>
  <si>
    <t>litr roztworu roboczego (lrr), stężenie nie wyższe niż 0,5%</t>
  </si>
  <si>
    <t xml:space="preserve">podać wielkość oferowanego opakowania: …..
podać oferowane stężenie lrr  przyjętego do wyceny: …... </t>
  </si>
  <si>
    <t xml:space="preserve">Gotowy do użycia preparat w postaci żelu przeznaczony do higienicznej i chirurgicznej dezynfekcji rąk; skuteczny w czasie 15s (dezynfekcja higieniczna) i 90s (dezynfekcja chirurgiczna); </t>
  </si>
  <si>
    <t>fakultatywnie kod GTIN (jeśli dotyczy)</t>
  </si>
  <si>
    <t>Wymaganie ogólne:
1. Wszystkie oferowane środki dezynfekcyjne muszą być dedykowane do stosowania w jednostkach świadczących usługi medyczne. 
2. Wszystkie środki dezynfekcyjne z wyłączeniem pakietu 3, 14-19, 21, 23 muszą mieć dopuszczenie do stosowania w obecności pacjentów na oddziałach szpitalnych.</t>
  </si>
  <si>
    <t>rodzaj i wielkość opakowania</t>
  </si>
  <si>
    <t>Pakiet 22
Środki do pielęgnacji rąk po higienicznej i chirurgicznej dezynfekcji</t>
  </si>
  <si>
    <t>saszetka zawierająca roztwór bazowy i aktywator do przygotowania 5l prepratu, do dezynfekcji w szczególności: materace, łóżka, powerzchnie twarde (podłogi ściany, drzwi), powierzchnie medyczne na bloku operacyjnym i w oddziałach</t>
  </si>
  <si>
    <t>Pakiet 8
Środki do dezynfekcji małych powierzchni, czas ekspozycji nie dłuższy niż 15 minut, gotowe do użycia, nie wymagające rozcieńczania, produkt z poz. 1 i 2 pochodzący od jednego producenta</t>
  </si>
  <si>
    <t>Pakiet 1
Środki  do higienicznej i chirurgicznej dezynfekcji rąk, czas ekspozycji: higieniczna dezynfekcja - max.30 sekund; chirurgiczna dezynfekcja - cykl nie dłuższy niż 90 sekund. Produkt gotowy do użycia, nie wymaga rozcieńczania. Wymagane pojemności zaoferowanrgo produktu muszą pochodzić od jednego producenta.</t>
  </si>
  <si>
    <t>Pakiet 2
Środki do higienicznej i chirurgicznej dezynfekcji rąk w systemie zamkniętym; czas ekspozycji: higieniczna dezynfekcja - max.30 sekund; chirurgiczna dezynfekcja - cykl nie dłuższy niż 90 sekund.</t>
  </si>
  <si>
    <r>
      <t xml:space="preserve">Pakiet 14
Środki używane w celu wstępnej obróbki narzędzi chirugicznych, produkt gotowy do użycia, nie wymaga rozcieńczania
</t>
    </r>
    <r>
      <rPr>
        <b/>
        <sz val="9"/>
        <color indexed="12"/>
        <rFont val="Garamond"/>
        <family val="1"/>
      </rPr>
      <t>Dopuszczono preparat konfekcjonowany w opakowaniach 1l  z atomizerem w ilości 15 op., przy zachowaniu wymagań zawartych w SWZ;</t>
    </r>
  </si>
  <si>
    <t>dodatek nr 2 do SWZ - zmiana (2)
Załącznik nr 1 do oferty na dostawę środków do dezynfekcji, nr sprawy PCZSzp/TP-MN/4/2024
Opis przedmiotu zamówienia oraz warunków realizacji</t>
  </si>
  <si>
    <r>
      <t xml:space="preserve">Pakiet 18
Środki  do mycia i dezynfekcji sprzętu endoskopowego stosowane w myjniach automatycznych
</t>
    </r>
    <r>
      <rPr>
        <b/>
        <sz val="9"/>
        <color indexed="12"/>
        <rFont val="Garamond"/>
        <family val="1"/>
      </rPr>
      <t>w poz. 3 dopuszczono preparat konfekcjonowany w opakowaniach 1l pod warunkiem przeliczenia ilości</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</si>
</sst>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_-* #,##0.00\ [$€-42E]_-;\-* #,##0.00\ [$€-42E]_-;_-* &quot;-&quot;??\ [$€-42E]_-;_-@_-"/>
    <numFmt numFmtId="166" formatCode="_-* #,##0.000\ &quot;zł&quot;_-;\-* #,##0.000\ &quot;zł&quot;_-;_-* &quot;-&quot;??\ &quot;zł&quot;_-;_-@_-"/>
    <numFmt numFmtId="167" formatCode="_-* #,##0.0000\ &quot;zł&quot;_-;\-* #,##0.0000\ &quot;zł&quot;_-;_-* &quot;-&quot;??\ &quot;zł&quot;_-;_-@_-"/>
    <numFmt numFmtId="168" formatCode="#,##0.00\ [$€-1]"/>
    <numFmt numFmtId="169" formatCode="#,##0.0"/>
    <numFmt numFmtId="170" formatCode="#,##0.000"/>
  </numFmts>
  <fonts count="44">
    <font>
      <sz val="10"/>
      <name val="Arial"/>
      <family val="0"/>
    </font>
    <font>
      <sz val="11"/>
      <color indexed="8"/>
      <name val="Czcionka tekstu podstawowego"/>
      <family val="2"/>
    </font>
    <font>
      <sz val="8"/>
      <name val="Garamond"/>
      <family val="1"/>
    </font>
    <font>
      <b/>
      <sz val="8"/>
      <name val="Garamond"/>
      <family val="1"/>
    </font>
    <font>
      <b/>
      <sz val="10"/>
      <name val="Garamond"/>
      <family val="1"/>
    </font>
    <font>
      <b/>
      <sz val="7"/>
      <name val="Garamond"/>
      <family val="1"/>
    </font>
    <font>
      <sz val="9"/>
      <name val="Garamond"/>
      <family val="1"/>
    </font>
    <font>
      <b/>
      <sz val="9"/>
      <name val="Garamond"/>
      <family val="1"/>
    </font>
    <font>
      <sz val="10"/>
      <name val="Garamond"/>
      <family val="1"/>
    </font>
    <font>
      <sz val="10"/>
      <name val="Arial CE"/>
      <family val="0"/>
    </font>
    <font>
      <sz val="9"/>
      <color indexed="10"/>
      <name val="Garamond"/>
      <family val="1"/>
    </font>
    <font>
      <sz val="8"/>
      <color indexed="10"/>
      <name val="Garamond"/>
      <family val="1"/>
    </font>
    <font>
      <sz val="7"/>
      <name val="Garamond"/>
      <family val="1"/>
    </font>
    <font>
      <b/>
      <sz val="10"/>
      <name val="Arial"/>
      <family val="2"/>
    </font>
    <font>
      <b/>
      <sz val="8"/>
      <color indexed="12"/>
      <name val="Garamond"/>
      <family val="1"/>
    </font>
    <font>
      <sz val="10"/>
      <color indexed="10"/>
      <name val="Garamond"/>
      <family val="1"/>
    </font>
    <font>
      <sz val="8"/>
      <color indexed="8"/>
      <name val="Garamond"/>
      <family val="1"/>
    </font>
    <font>
      <sz val="9"/>
      <color indexed="8"/>
      <name val="Garamond"/>
      <family val="1"/>
    </font>
    <font>
      <sz val="7"/>
      <color indexed="8"/>
      <name val="Garamond"/>
      <family val="1"/>
    </font>
    <font>
      <b/>
      <sz val="8"/>
      <color indexed="10"/>
      <name val="Garamond"/>
      <family val="1"/>
    </font>
    <font>
      <sz val="9"/>
      <color indexed="17"/>
      <name val="Garamond"/>
      <family val="1"/>
    </font>
    <font>
      <sz val="8"/>
      <name val="Arial"/>
      <family val="0"/>
    </font>
    <font>
      <b/>
      <sz val="8"/>
      <color indexed="14"/>
      <name val="Garamond"/>
      <family val="1"/>
    </font>
    <font>
      <sz val="9"/>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b/>
      <sz val="9"/>
      <color indexed="12"/>
      <name val="Garamond"/>
      <family val="1"/>
    </font>
    <font>
      <u val="single"/>
      <sz val="10.6"/>
      <color indexed="12"/>
      <name val="Arial"/>
      <family val="0"/>
    </font>
    <font>
      <u val="single"/>
      <sz val="10.6"/>
      <color indexed="36"/>
      <name val="Arial"/>
      <family val="0"/>
    </font>
    <font>
      <sz val="8"/>
      <color indexed="14"/>
      <name val="Garamond"/>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2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34" fillId="0" borderId="3" applyNumberFormat="0" applyFill="0" applyAlignment="0" applyProtection="0"/>
    <xf numFmtId="0" fontId="35" fillId="21" borderId="4" applyNumberFormat="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30" fillId="22" borderId="0" applyNumberFormat="0" applyBorder="0" applyAlignment="0" applyProtection="0"/>
    <xf numFmtId="0" fontId="9" fillId="0" borderId="0">
      <alignment/>
      <protection/>
    </xf>
    <xf numFmtId="0" fontId="33" fillId="20"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 borderId="0" applyNumberFormat="0" applyBorder="0" applyAlignment="0" applyProtection="0"/>
  </cellStyleXfs>
  <cellXfs count="158">
    <xf numFmtId="0" fontId="0" fillId="0" borderId="0" xfId="0" applyAlignment="1">
      <alignment/>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44" fontId="6" fillId="0" borderId="10" xfId="0" applyNumberFormat="1" applyFont="1" applyBorder="1" applyAlignment="1" applyProtection="1">
      <alignment vertical="center" wrapText="1"/>
      <protection/>
    </xf>
    <xf numFmtId="0" fontId="8" fillId="0" borderId="10" xfId="0" applyFont="1" applyFill="1" applyBorder="1" applyAlignment="1">
      <alignment vertical="center" wrapText="1"/>
    </xf>
    <xf numFmtId="1" fontId="6" fillId="0" borderId="10" xfId="0" applyNumberFormat="1" applyFont="1" applyBorder="1" applyAlignment="1" applyProtection="1">
      <alignment horizontal="center" vertical="center" wrapText="1"/>
      <protection locked="0"/>
    </xf>
    <xf numFmtId="0" fontId="2" fillId="0" borderId="10" xfId="0" applyFont="1" applyFill="1" applyBorder="1" applyAlignment="1">
      <alignment vertical="center" wrapText="1"/>
    </xf>
    <xf numFmtId="44" fontId="6" fillId="0" borderId="10" xfId="0" applyNumberFormat="1" applyFont="1" applyBorder="1" applyAlignment="1" applyProtection="1">
      <alignment vertical="center" wrapText="1"/>
      <protection locked="0"/>
    </xf>
    <xf numFmtId="0" fontId="2" fillId="0" borderId="10" xfId="52" applyFont="1" applyBorder="1" applyAlignment="1">
      <alignment horizontal="center" vertical="center" wrapText="1"/>
      <protection/>
    </xf>
    <xf numFmtId="0" fontId="2" fillId="24" borderId="10" xfId="52" applyFont="1" applyFill="1" applyBorder="1" applyAlignment="1">
      <alignment vertical="center" wrapText="1"/>
      <protection/>
    </xf>
    <xf numFmtId="0" fontId="2" fillId="0" borderId="10" xfId="52" applyFont="1" applyBorder="1" applyAlignment="1">
      <alignment vertical="center" wrapText="1"/>
      <protection/>
    </xf>
    <xf numFmtId="1" fontId="6" fillId="0" borderId="10" xfId="52" applyNumberFormat="1" applyFont="1" applyBorder="1" applyAlignment="1" applyProtection="1">
      <alignment horizontal="center" vertical="center" wrapText="1"/>
      <protection locked="0"/>
    </xf>
    <xf numFmtId="44" fontId="6" fillId="0" borderId="10" xfId="52" applyNumberFormat="1" applyFont="1" applyBorder="1" applyAlignment="1" applyProtection="1">
      <alignment vertical="center" wrapText="1"/>
      <protection/>
    </xf>
    <xf numFmtId="0" fontId="6" fillId="0" borderId="10" xfId="52" applyFont="1" applyFill="1" applyBorder="1" applyAlignment="1">
      <alignment horizontal="center" vertical="center" wrapText="1"/>
      <protection/>
    </xf>
    <xf numFmtId="0" fontId="2" fillId="0" borderId="10" xfId="52" applyFont="1" applyFill="1" applyBorder="1" applyAlignment="1">
      <alignment horizontal="center" vertical="center" wrapText="1"/>
      <protection/>
    </xf>
    <xf numFmtId="0" fontId="8" fillId="0" borderId="10" xfId="52" applyFont="1" applyBorder="1" applyAlignment="1">
      <alignment horizontal="center" vertical="center" wrapText="1"/>
      <protection/>
    </xf>
    <xf numFmtId="0" fontId="2" fillId="0" borderId="10" xfId="52" applyFont="1" applyBorder="1" applyAlignment="1">
      <alignment horizontal="left" vertical="center" wrapText="1"/>
      <protection/>
    </xf>
    <xf numFmtId="0" fontId="2" fillId="0" borderId="10" xfId="0" applyFont="1" applyBorder="1" applyAlignment="1">
      <alignment horizontal="left" vertical="center" wrapText="1"/>
    </xf>
    <xf numFmtId="0" fontId="2" fillId="0" borderId="10" xfId="52" applyFont="1" applyBorder="1" applyAlignment="1">
      <alignment horizontal="left" vertical="center" wrapText="1"/>
      <protection/>
    </xf>
    <xf numFmtId="44" fontId="6" fillId="0" borderId="10" xfId="0" applyNumberFormat="1" applyFont="1" applyBorder="1" applyAlignment="1">
      <alignment horizontal="center" vertical="center" wrapText="1"/>
    </xf>
    <xf numFmtId="44" fontId="10" fillId="0" borderId="10" xfId="0" applyNumberFormat="1" applyFont="1" applyBorder="1" applyAlignment="1" applyProtection="1">
      <alignment vertical="center" wrapText="1"/>
      <protection/>
    </xf>
    <xf numFmtId="164" fontId="10" fillId="0" borderId="10" xfId="0" applyNumberFormat="1"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44" fontId="6" fillId="0" borderId="10" xfId="0" applyNumberFormat="1" applyFont="1" applyFill="1" applyBorder="1" applyAlignment="1" applyProtection="1">
      <alignment vertical="center" wrapText="1"/>
      <protection/>
    </xf>
    <xf numFmtId="44" fontId="10" fillId="0" borderId="10" xfId="0" applyNumberFormat="1" applyFont="1" applyFill="1" applyBorder="1" applyAlignment="1" applyProtection="1">
      <alignment vertical="center" wrapText="1"/>
      <protection/>
    </xf>
    <xf numFmtId="0" fontId="2" fillId="0" borderId="10" xfId="0" applyNumberFormat="1" applyFont="1" applyFill="1" applyBorder="1" applyAlignment="1">
      <alignment horizontal="left" vertical="center" wrapText="1"/>
    </xf>
    <xf numFmtId="1" fontId="12" fillId="0" borderId="10" xfId="0" applyNumberFormat="1" applyFont="1" applyBorder="1" applyAlignment="1">
      <alignment horizontal="center" vertical="center" wrapText="1"/>
    </xf>
    <xf numFmtId="1" fontId="12" fillId="0" borderId="10" xfId="0" applyNumberFormat="1" applyFont="1" applyFill="1" applyBorder="1" applyAlignment="1">
      <alignment horizontal="center" vertical="center" wrapText="1"/>
    </xf>
    <xf numFmtId="1" fontId="12" fillId="0" borderId="10" xfId="52" applyNumberFormat="1" applyFont="1" applyBorder="1" applyAlignment="1">
      <alignment horizontal="center" vertical="center" wrapText="1"/>
      <protection/>
    </xf>
    <xf numFmtId="44" fontId="12" fillId="0" borderId="10" xfId="0" applyNumberFormat="1" applyFont="1" applyFill="1" applyBorder="1" applyAlignment="1" applyProtection="1">
      <alignment horizontal="center" vertical="center" wrapText="1"/>
      <protection/>
    </xf>
    <xf numFmtId="44" fontId="12" fillId="0" borderId="10" xfId="52" applyNumberFormat="1" applyFont="1" applyFill="1" applyBorder="1" applyAlignment="1">
      <alignment horizontal="center" vertical="center" wrapText="1"/>
      <protection/>
    </xf>
    <xf numFmtId="0" fontId="2" fillId="0" borderId="10" xfId="52" applyFont="1" applyFill="1" applyBorder="1" applyAlignment="1">
      <alignment horizontal="left" vertical="center" wrapText="1"/>
      <protection/>
    </xf>
    <xf numFmtId="0" fontId="7" fillId="0" borderId="10" xfId="52" applyFont="1" applyFill="1" applyBorder="1" applyAlignment="1">
      <alignment horizontal="center" vertical="center" wrapText="1"/>
      <protection/>
    </xf>
    <xf numFmtId="44" fontId="7" fillId="0" borderId="10" xfId="52" applyNumberFormat="1" applyFont="1" applyFill="1" applyBorder="1" applyAlignment="1" applyProtection="1">
      <alignment vertical="center" wrapText="1"/>
      <protection/>
    </xf>
    <xf numFmtId="44" fontId="6" fillId="0" borderId="10" xfId="0" applyNumberFormat="1" applyFont="1" applyFill="1" applyBorder="1" applyAlignment="1">
      <alignment vertical="center" wrapText="1"/>
    </xf>
    <xf numFmtId="44" fontId="10" fillId="0" borderId="10" xfId="52" applyNumberFormat="1" applyFont="1" applyBorder="1" applyAlignment="1" applyProtection="1">
      <alignment vertical="center" wrapText="1"/>
      <protection/>
    </xf>
    <xf numFmtId="0" fontId="11"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4" fontId="10" fillId="0" borderId="10" xfId="52" applyNumberFormat="1" applyFont="1" applyFill="1" applyBorder="1" applyAlignment="1" applyProtection="1">
      <alignment vertical="center" wrapText="1"/>
      <protection/>
    </xf>
    <xf numFmtId="0" fontId="16" fillId="0" borderId="10" xfId="52" applyFont="1" applyFill="1" applyBorder="1" applyAlignment="1">
      <alignment horizontal="center" vertical="center" wrapText="1"/>
      <protection/>
    </xf>
    <xf numFmtId="0" fontId="16" fillId="0" borderId="10" xfId="52" applyFont="1" applyFill="1" applyBorder="1" applyAlignment="1">
      <alignment vertical="center" wrapText="1"/>
      <protection/>
    </xf>
    <xf numFmtId="0" fontId="16" fillId="0" borderId="10" xfId="52" applyFont="1" applyFill="1" applyBorder="1" applyAlignment="1">
      <alignment horizontal="left" vertical="center" wrapText="1"/>
      <protection/>
    </xf>
    <xf numFmtId="1" fontId="18" fillId="0" borderId="10" xfId="52" applyNumberFormat="1" applyFont="1" applyFill="1" applyBorder="1" applyAlignment="1">
      <alignment horizontal="center" vertical="center" wrapText="1"/>
      <protection/>
    </xf>
    <xf numFmtId="1" fontId="17" fillId="0" borderId="10" xfId="0" applyNumberFormat="1" applyFont="1" applyFill="1" applyBorder="1" applyAlignment="1" applyProtection="1">
      <alignment horizontal="center" vertical="center" wrapText="1"/>
      <protection locked="0"/>
    </xf>
    <xf numFmtId="44" fontId="17" fillId="0" borderId="10" xfId="0" applyNumberFormat="1" applyFont="1" applyFill="1" applyBorder="1" applyAlignment="1" applyProtection="1">
      <alignment vertical="center" wrapText="1"/>
      <protection/>
    </xf>
    <xf numFmtId="0" fontId="16" fillId="0" borderId="10" xfId="0" applyFont="1" applyFill="1" applyBorder="1" applyAlignment="1">
      <alignment vertical="center" wrapText="1"/>
    </xf>
    <xf numFmtId="0" fontId="2" fillId="24" borderId="10" xfId="0" applyFont="1" applyFill="1" applyBorder="1" applyAlignment="1">
      <alignment vertical="center" wrapText="1"/>
    </xf>
    <xf numFmtId="44" fontId="10" fillId="24" borderId="10" xfId="0" applyNumberFormat="1" applyFont="1" applyFill="1" applyBorder="1" applyAlignment="1" applyProtection="1">
      <alignment vertical="center" wrapText="1"/>
      <protection/>
    </xf>
    <xf numFmtId="0" fontId="6" fillId="0" borderId="10" xfId="0" applyFont="1" applyFill="1" applyBorder="1" applyAlignment="1">
      <alignment horizontal="center" vertical="center" wrapText="1"/>
    </xf>
    <xf numFmtId="44" fontId="6" fillId="0" borderId="10" xfId="0" applyNumberFormat="1" applyFont="1" applyFill="1" applyBorder="1" applyAlignment="1" applyProtection="1">
      <alignment horizontal="right" vertical="center" wrapText="1"/>
      <protection locked="0"/>
    </xf>
    <xf numFmtId="0" fontId="2" fillId="24" borderId="10" xfId="0" applyNumberFormat="1" applyFont="1" applyFill="1" applyBorder="1" applyAlignment="1">
      <alignment horizontal="left" vertical="center" wrapText="1"/>
    </xf>
    <xf numFmtId="0" fontId="2" fillId="25" borderId="10" xfId="0" applyFont="1" applyFill="1" applyBorder="1" applyAlignment="1">
      <alignment vertical="center" wrapText="1"/>
    </xf>
    <xf numFmtId="44" fontId="7" fillId="0" borderId="10" xfId="0" applyNumberFormat="1" applyFont="1" applyBorder="1" applyAlignment="1" applyProtection="1">
      <alignment vertical="center" wrapText="1"/>
      <protection/>
    </xf>
    <xf numFmtId="44" fontId="7" fillId="0" borderId="10" xfId="0" applyNumberFormat="1" applyFont="1" applyFill="1" applyBorder="1" applyAlignment="1" applyProtection="1">
      <alignment vertical="center" wrapText="1"/>
      <protection/>
    </xf>
    <xf numFmtId="44" fontId="10" fillId="0" borderId="10" xfId="0" applyNumberFormat="1" applyFont="1" applyFill="1" applyBorder="1" applyAlignment="1" applyProtection="1">
      <alignment vertical="center" wrapText="1"/>
      <protection/>
    </xf>
    <xf numFmtId="44" fontId="20" fillId="0" borderId="10" xfId="0" applyNumberFormat="1" applyFont="1" applyBorder="1" applyAlignment="1" applyProtection="1">
      <alignment vertical="center" wrapText="1"/>
      <protection/>
    </xf>
    <xf numFmtId="44" fontId="10" fillId="0" borderId="10" xfId="0" applyNumberFormat="1" applyFont="1" applyFill="1" applyBorder="1" applyAlignment="1" applyProtection="1">
      <alignment horizontal="center" vertical="center" wrapText="1"/>
      <protection/>
    </xf>
    <xf numFmtId="44" fontId="11" fillId="0" borderId="10" xfId="0" applyNumberFormat="1" applyFont="1" applyBorder="1" applyAlignment="1" applyProtection="1">
      <alignment vertical="center" wrapText="1"/>
      <protection/>
    </xf>
    <xf numFmtId="0" fontId="2" fillId="24" borderId="10" xfId="0" applyFont="1" applyFill="1" applyBorder="1" applyAlignment="1">
      <alignment horizontal="center" vertical="center" wrapText="1"/>
    </xf>
    <xf numFmtId="0" fontId="2" fillId="24" borderId="10" xfId="0" applyFont="1" applyFill="1" applyBorder="1" applyAlignment="1">
      <alignment horizontal="left" vertical="center" wrapText="1"/>
    </xf>
    <xf numFmtId="44" fontId="6" fillId="24" borderId="10" xfId="0" applyNumberFormat="1" applyFont="1" applyFill="1" applyBorder="1" applyAlignment="1">
      <alignment horizontal="center" vertical="center" wrapText="1"/>
    </xf>
    <xf numFmtId="1" fontId="12" fillId="24" borderId="10" xfId="0" applyNumberFormat="1" applyFont="1" applyFill="1" applyBorder="1" applyAlignment="1">
      <alignment horizontal="center" vertical="center" wrapText="1"/>
    </xf>
    <xf numFmtId="1" fontId="6" fillId="24" borderId="10" xfId="0" applyNumberFormat="1" applyFont="1" applyFill="1" applyBorder="1" applyAlignment="1" applyProtection="1">
      <alignment horizontal="center" vertical="center" wrapText="1"/>
      <protection locked="0"/>
    </xf>
    <xf numFmtId="44" fontId="7" fillId="24" borderId="10" xfId="0" applyNumberFormat="1" applyFont="1" applyFill="1" applyBorder="1" applyAlignment="1" applyProtection="1">
      <alignment vertical="center" wrapText="1"/>
      <protection/>
    </xf>
    <xf numFmtId="44" fontId="6" fillId="24" borderId="10" xfId="0" applyNumberFormat="1" applyFont="1" applyFill="1" applyBorder="1" applyAlignment="1" applyProtection="1">
      <alignment vertical="center" wrapText="1"/>
      <protection/>
    </xf>
    <xf numFmtId="0" fontId="16" fillId="24" borderId="10" xfId="0" applyFont="1" applyFill="1" applyBorder="1" applyAlignment="1">
      <alignment vertical="center" wrapText="1"/>
    </xf>
    <xf numFmtId="0" fontId="2" fillId="24" borderId="10" xfId="52" applyFont="1" applyFill="1" applyBorder="1" applyAlignment="1">
      <alignment horizontal="center" vertical="center" wrapText="1"/>
      <protection/>
    </xf>
    <xf numFmtId="1" fontId="18" fillId="24" borderId="10" xfId="52" applyNumberFormat="1" applyFont="1" applyFill="1" applyBorder="1" applyAlignment="1">
      <alignment horizontal="center" vertical="center" wrapText="1"/>
      <protection/>
    </xf>
    <xf numFmtId="164" fontId="10" fillId="0" borderId="10" xfId="0" applyNumberFormat="1" applyFont="1" applyFill="1" applyBorder="1" applyAlignment="1">
      <alignment horizontal="center" vertical="center" wrapText="1"/>
    </xf>
    <xf numFmtId="44" fontId="6" fillId="0" borderId="10" xfId="0" applyNumberFormat="1" applyFont="1" applyFill="1" applyBorder="1" applyAlignment="1">
      <alignment horizontal="right" vertical="center" wrapText="1"/>
    </xf>
    <xf numFmtId="44" fontId="6" fillId="0" borderId="10" xfId="0" applyNumberFormat="1" applyFont="1" applyFill="1" applyBorder="1" applyAlignment="1" applyProtection="1">
      <alignment vertical="center" wrapText="1"/>
      <protection locked="0"/>
    </xf>
    <xf numFmtId="44" fontId="6" fillId="0"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44" fontId="6" fillId="0" borderId="10" xfId="52" applyNumberFormat="1" applyFont="1" applyFill="1" applyBorder="1" applyAlignment="1" applyProtection="1">
      <alignment horizontal="right" vertical="center" wrapText="1"/>
      <protection locked="0"/>
    </xf>
    <xf numFmtId="44" fontId="6" fillId="0" borderId="10" xfId="52" applyNumberFormat="1" applyFont="1" applyFill="1" applyBorder="1" applyAlignment="1">
      <alignment horizontal="right" vertical="center" wrapText="1"/>
      <protection/>
    </xf>
    <xf numFmtId="0" fontId="5" fillId="4" borderId="10" xfId="0" applyFont="1" applyFill="1" applyBorder="1" applyAlignment="1">
      <alignment horizontal="center" vertical="center" wrapText="1"/>
    </xf>
    <xf numFmtId="3" fontId="5" fillId="4" borderId="10"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center" wrapText="1"/>
    </xf>
    <xf numFmtId="1" fontId="5" fillId="4" borderId="10" xfId="0" applyNumberFormat="1" applyFont="1" applyFill="1" applyBorder="1" applyAlignment="1" applyProtection="1">
      <alignment horizontal="center" vertical="center" wrapText="1"/>
      <protection/>
    </xf>
    <xf numFmtId="44" fontId="5" fillId="4" borderId="10" xfId="0" applyNumberFormat="1" applyFont="1" applyFill="1" applyBorder="1" applyAlignment="1" applyProtection="1">
      <alignment horizontal="center" vertical="center" wrapText="1"/>
      <protection/>
    </xf>
    <xf numFmtId="0" fontId="2" fillId="4" borderId="10" xfId="0" applyFont="1" applyFill="1" applyBorder="1" applyAlignment="1">
      <alignment horizontal="center" vertical="center" wrapText="1"/>
    </xf>
    <xf numFmtId="44" fontId="7" fillId="0" borderId="10" xfId="0" applyNumberFormat="1" applyFont="1" applyBorder="1" applyAlignment="1">
      <alignment vertical="center"/>
    </xf>
    <xf numFmtId="44" fontId="7" fillId="0" borderId="10" xfId="0" applyNumberFormat="1" applyFont="1" applyBorder="1" applyAlignment="1">
      <alignment horizontal="center" vertical="center"/>
    </xf>
    <xf numFmtId="0" fontId="7" fillId="0" borderId="10" xfId="0" applyFont="1" applyBorder="1" applyAlignment="1">
      <alignment vertical="center"/>
    </xf>
    <xf numFmtId="44" fontId="7" fillId="0" borderId="10" xfId="52" applyNumberFormat="1" applyFont="1" applyBorder="1" applyAlignment="1">
      <alignment vertical="center"/>
      <protection/>
    </xf>
    <xf numFmtId="44" fontId="7" fillId="0" borderId="10" xfId="52" applyNumberFormat="1" applyFont="1" applyBorder="1" applyAlignment="1">
      <alignment horizontal="center" vertical="center"/>
      <protection/>
    </xf>
    <xf numFmtId="0" fontId="2" fillId="0" borderId="10" xfId="52" applyFont="1" applyFill="1" applyBorder="1" applyAlignment="1">
      <alignment vertical="center" wrapText="1"/>
      <protection/>
    </xf>
    <xf numFmtId="0" fontId="0" fillId="25" borderId="10" xfId="0" applyFill="1" applyBorder="1" applyAlignment="1">
      <alignment vertical="center" wrapText="1"/>
    </xf>
    <xf numFmtId="3" fontId="2" fillId="0" borderId="10" xfId="0" applyNumberFormat="1" applyFont="1" applyFill="1" applyBorder="1" applyAlignment="1">
      <alignment horizontal="center" vertical="center" wrapText="1"/>
    </xf>
    <xf numFmtId="3" fontId="2" fillId="0" borderId="10" xfId="52" applyNumberFormat="1" applyFont="1" applyFill="1" applyBorder="1" applyAlignment="1">
      <alignment horizontal="center" vertical="center" wrapText="1"/>
      <protection/>
    </xf>
    <xf numFmtId="3" fontId="16" fillId="0" borderId="10" xfId="0" applyNumberFormat="1" applyFont="1" applyFill="1" applyBorder="1" applyAlignment="1">
      <alignment horizontal="center" vertical="center" wrapText="1"/>
    </xf>
    <xf numFmtId="3" fontId="16" fillId="0" borderId="10" xfId="52" applyNumberFormat="1" applyFont="1" applyFill="1" applyBorder="1" applyAlignment="1">
      <alignment horizontal="center" vertical="center" wrapText="1"/>
      <protection/>
    </xf>
    <xf numFmtId="0" fontId="6" fillId="25" borderId="10" xfId="0" applyFont="1" applyFill="1" applyBorder="1" applyAlignment="1">
      <alignment vertical="center" wrapText="1"/>
    </xf>
    <xf numFmtId="0" fontId="7" fillId="0" borderId="10" xfId="0" applyFont="1" applyFill="1" applyBorder="1" applyAlignment="1">
      <alignment vertical="center" wrapText="1"/>
    </xf>
    <xf numFmtId="44" fontId="6" fillId="0" borderId="10" xfId="52" applyNumberFormat="1" applyFont="1" applyFill="1" applyBorder="1" applyAlignment="1">
      <alignment horizontal="right" vertical="center" wrapText="1"/>
      <protection/>
    </xf>
    <xf numFmtId="44" fontId="17" fillId="0" borderId="10" xfId="0" applyNumberFormat="1" applyFont="1" applyFill="1" applyBorder="1" applyAlignment="1" applyProtection="1">
      <alignment horizontal="right" vertical="center" wrapText="1"/>
      <protection locked="0"/>
    </xf>
    <xf numFmtId="44" fontId="17" fillId="0" borderId="10" xfId="52" applyNumberFormat="1" applyFont="1" applyFill="1" applyBorder="1" applyAlignment="1">
      <alignment horizontal="right" vertical="center" wrapText="1"/>
      <protection/>
    </xf>
    <xf numFmtId="0" fontId="6" fillId="0" borderId="10" xfId="0" applyFont="1" applyFill="1" applyBorder="1" applyAlignment="1">
      <alignment vertical="center" wrapText="1"/>
    </xf>
    <xf numFmtId="0" fontId="16" fillId="24" borderId="10" xfId="0" applyFont="1" applyFill="1" applyBorder="1" applyAlignment="1">
      <alignment horizontal="left" vertical="center" wrapText="1"/>
    </xf>
    <xf numFmtId="0" fontId="6" fillId="24" borderId="10" xfId="0" applyFont="1" applyFill="1" applyBorder="1" applyAlignment="1">
      <alignment vertical="center" wrapText="1"/>
    </xf>
    <xf numFmtId="0" fontId="12" fillId="0" borderId="10" xfId="52" applyFont="1" applyBorder="1" applyAlignment="1">
      <alignment horizontal="center" vertical="center" wrapText="1"/>
      <protection/>
    </xf>
    <xf numFmtId="0" fontId="12" fillId="0" borderId="10" xfId="52" applyFont="1" applyFill="1" applyBorder="1" applyAlignment="1">
      <alignment horizontal="center" vertical="center" wrapText="1"/>
      <protection/>
    </xf>
    <xf numFmtId="0" fontId="12" fillId="0" borderId="10" xfId="0" applyFont="1" applyBorder="1" applyAlignment="1">
      <alignment horizontal="center" vertical="center" wrapText="1"/>
    </xf>
    <xf numFmtId="0" fontId="12" fillId="24" borderId="10" xfId="0" applyFont="1" applyFill="1" applyBorder="1" applyAlignment="1">
      <alignment horizontal="center" vertical="center" wrapText="1"/>
    </xf>
    <xf numFmtId="44" fontId="5" fillId="4" borderId="10" xfId="0" applyNumberFormat="1" applyFont="1" applyFill="1" applyBorder="1" applyAlignment="1">
      <alignment horizontal="center" vertical="center" wrapText="1"/>
    </xf>
    <xf numFmtId="0" fontId="5" fillId="4" borderId="10" xfId="0" applyFont="1" applyFill="1" applyBorder="1" applyAlignment="1" applyProtection="1">
      <alignment horizontal="center" vertical="center" wrapText="1"/>
      <protection locked="0"/>
    </xf>
    <xf numFmtId="0" fontId="2" fillId="0" borderId="10" xfId="0" applyFont="1" applyBorder="1" applyAlignment="1">
      <alignment vertical="center"/>
    </xf>
    <xf numFmtId="0" fontId="2" fillId="0" borderId="11" xfId="0" applyFont="1" applyBorder="1" applyAlignment="1">
      <alignment vertical="center"/>
    </xf>
    <xf numFmtId="0" fontId="0" fillId="25" borderId="10" xfId="0" applyFont="1" applyFill="1" applyBorder="1" applyAlignment="1">
      <alignment vertical="center"/>
    </xf>
    <xf numFmtId="0" fontId="0" fillId="0" borderId="10" xfId="0" applyFont="1" applyBorder="1" applyAlignment="1">
      <alignment vertical="center"/>
    </xf>
    <xf numFmtId="0" fontId="23" fillId="0" borderId="10" xfId="0" applyFont="1" applyBorder="1" applyAlignment="1">
      <alignment vertical="center"/>
    </xf>
    <xf numFmtId="0" fontId="6" fillId="25" borderId="10" xfId="0" applyFont="1" applyFill="1" applyBorder="1" applyAlignment="1">
      <alignment vertical="center"/>
    </xf>
    <xf numFmtId="0" fontId="12" fillId="0" borderId="10" xfId="0" applyFont="1" applyBorder="1" applyAlignment="1">
      <alignment horizontal="center" vertical="center"/>
    </xf>
    <xf numFmtId="0" fontId="0" fillId="0" borderId="10" xfId="0" applyFont="1" applyFill="1" applyBorder="1" applyAlignment="1">
      <alignment vertical="center"/>
    </xf>
    <xf numFmtId="0" fontId="13" fillId="0" borderId="10" xfId="0" applyFont="1" applyFill="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164" fontId="2" fillId="0" borderId="10" xfId="0" applyNumberFormat="1" applyFont="1" applyBorder="1" applyAlignment="1">
      <alignment vertical="center"/>
    </xf>
    <xf numFmtId="3" fontId="2" fillId="0" borderId="10" xfId="0" applyNumberFormat="1" applyFont="1" applyFill="1" applyBorder="1" applyAlignment="1">
      <alignment vertical="center"/>
    </xf>
    <xf numFmtId="44" fontId="2" fillId="0" borderId="10" xfId="0" applyNumberFormat="1" applyFont="1" applyFill="1" applyBorder="1" applyAlignment="1">
      <alignment horizontal="right" vertical="center"/>
    </xf>
    <xf numFmtId="44" fontId="2" fillId="0" borderId="10" xfId="0" applyNumberFormat="1" applyFont="1" applyBorder="1" applyAlignment="1">
      <alignment horizontal="left" vertical="center"/>
    </xf>
    <xf numFmtId="3" fontId="2" fillId="26" borderId="10" xfId="0" applyNumberFormat="1" applyFont="1" applyFill="1" applyBorder="1" applyAlignment="1">
      <alignment vertical="center"/>
    </xf>
    <xf numFmtId="44" fontId="12" fillId="0" borderId="10" xfId="0" applyNumberFormat="1" applyFont="1" applyBorder="1" applyAlignment="1">
      <alignment horizontal="center" vertical="center"/>
    </xf>
    <xf numFmtId="0" fontId="8" fillId="0" borderId="0" xfId="0" applyFont="1" applyAlignment="1">
      <alignment/>
    </xf>
    <xf numFmtId="44" fontId="8" fillId="0" borderId="0" xfId="0" applyNumberFormat="1" applyFont="1" applyAlignment="1">
      <alignment/>
    </xf>
    <xf numFmtId="168" fontId="8" fillId="0" borderId="0" xfId="0" applyNumberFormat="1" applyFont="1" applyAlignment="1">
      <alignment/>
    </xf>
    <xf numFmtId="0" fontId="43" fillId="0" borderId="10" xfId="0" applyFont="1" applyBorder="1" applyAlignment="1">
      <alignment horizontal="left" vertical="center" wrapText="1"/>
    </xf>
    <xf numFmtId="0" fontId="2" fillId="0" borderId="12" xfId="0" applyFont="1" applyBorder="1" applyAlignment="1">
      <alignment vertical="center"/>
    </xf>
    <xf numFmtId="0" fontId="12" fillId="0" borderId="10" xfId="0" applyFont="1" applyFill="1" applyBorder="1" applyAlignment="1">
      <alignment horizontal="center" vertical="center" wrapText="1"/>
    </xf>
    <xf numFmtId="1" fontId="40" fillId="0" borderId="10" xfId="0" applyNumberFormat="1" applyFont="1" applyFill="1" applyBorder="1" applyAlignment="1" applyProtection="1">
      <alignment horizontal="center" vertical="center" wrapText="1"/>
      <protection locked="0"/>
    </xf>
    <xf numFmtId="0" fontId="2" fillId="24" borderId="10" xfId="52" applyFont="1" applyFill="1" applyBorder="1" applyAlignment="1">
      <alignment vertical="center" wrapText="1"/>
      <protection/>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7" fillId="25" borderId="10" xfId="52" applyFont="1" applyFill="1" applyBorder="1" applyAlignment="1">
      <alignment horizontal="left" vertical="center" wrapText="1"/>
      <protection/>
    </xf>
    <xf numFmtId="0" fontId="7" fillId="0" borderId="10" xfId="0" applyFont="1" applyFill="1" applyBorder="1" applyAlignment="1">
      <alignment horizontal="center" vertical="center" wrapText="1"/>
    </xf>
    <xf numFmtId="0" fontId="7" fillId="0" borderId="10" xfId="52" applyFont="1" applyBorder="1" applyAlignment="1">
      <alignment horizontal="center" vertical="center"/>
      <protection/>
    </xf>
    <xf numFmtId="0" fontId="7" fillId="0" borderId="10" xfId="0" applyFont="1" applyBorder="1" applyAlignment="1">
      <alignment horizontal="center" vertical="center"/>
    </xf>
    <xf numFmtId="0" fontId="7" fillId="25" borderId="10" xfId="0" applyFont="1" applyFill="1" applyBorder="1" applyAlignment="1">
      <alignment horizontal="left" vertical="center" wrapText="1"/>
    </xf>
    <xf numFmtId="0" fontId="3" fillId="25"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7" fillId="25" borderId="10" xfId="0" applyFont="1" applyFill="1" applyBorder="1" applyAlignment="1">
      <alignment vertical="center" wrapText="1"/>
    </xf>
    <xf numFmtId="0" fontId="6" fillId="25" borderId="10" xfId="0" applyFont="1" applyFill="1" applyBorder="1" applyAlignment="1">
      <alignment vertical="center"/>
    </xf>
    <xf numFmtId="0" fontId="2" fillId="24" borderId="10" xfId="52" applyFont="1" applyFill="1" applyBorder="1" applyAlignment="1">
      <alignment vertical="center" wrapText="1"/>
      <protection/>
    </xf>
    <xf numFmtId="0" fontId="0" fillId="0" borderId="10" xfId="0" applyBorder="1" applyAlignment="1">
      <alignment vertical="center" wrapText="1"/>
    </xf>
    <xf numFmtId="0" fontId="2" fillId="0" borderId="10" xfId="0" applyFont="1" applyFill="1" applyBorder="1" applyAlignment="1">
      <alignment vertical="center" wrapText="1"/>
    </xf>
    <xf numFmtId="0" fontId="2" fillId="24" borderId="10" xfId="0" applyFont="1" applyFill="1" applyBorder="1" applyAlignment="1">
      <alignment vertical="center" wrapText="1"/>
    </xf>
    <xf numFmtId="0" fontId="0" fillId="24" borderId="10" xfId="0" applyFill="1" applyBorder="1" applyAlignment="1">
      <alignment vertical="center" wrapText="1"/>
    </xf>
    <xf numFmtId="0" fontId="7" fillId="0" borderId="10" xfId="52" applyFont="1" applyFill="1" applyBorder="1" applyAlignment="1">
      <alignment horizontal="center" vertical="center" wrapText="1"/>
      <protection/>
    </xf>
    <xf numFmtId="0" fontId="4" fillId="0" borderId="10" xfId="0" applyFont="1" applyBorder="1" applyAlignment="1">
      <alignment horizontal="center" vertical="center" wrapText="1"/>
    </xf>
    <xf numFmtId="0" fontId="7"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Border="1" applyAlignment="1">
      <alignment horizontal="left" vertical="center" wrapText="1"/>
    </xf>
    <xf numFmtId="0" fontId="2" fillId="0" borderId="10" xfId="0" applyFont="1" applyBorder="1" applyAlignment="1">
      <alignment vertical="center" wrapText="1"/>
    </xf>
    <xf numFmtId="0" fontId="2" fillId="24" borderId="10" xfId="0" applyFont="1" applyFill="1" applyBorder="1" applyAlignment="1">
      <alignment horizontal="left" vertical="center" wrapText="1"/>
    </xf>
    <xf numFmtId="0" fontId="0" fillId="24" borderId="10" xfId="0" applyFont="1" applyFill="1" applyBorder="1" applyAlignment="1">
      <alignment horizontal="lef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92"/>
  <sheetViews>
    <sheetView tabSelected="1" zoomScale="106" zoomScaleNormal="106" zoomScaleSheetLayoutView="100" zoomScalePageLayoutView="0" workbookViewId="0" topLeftCell="A55">
      <selection activeCell="F59" sqref="F59"/>
    </sheetView>
  </sheetViews>
  <sheetFormatPr defaultColWidth="9.140625" defaultRowHeight="12.75"/>
  <cols>
    <col min="1" max="1" width="4.28125" style="117" customWidth="1"/>
    <col min="2" max="2" width="13.140625" style="108" customWidth="1"/>
    <col min="3" max="3" width="16.28125" style="108" customWidth="1"/>
    <col min="4" max="4" width="25.28125" style="118" customWidth="1"/>
    <col min="5" max="5" width="10.57421875" style="119" customWidth="1"/>
    <col min="6" max="6" width="10.7109375" style="123" customWidth="1"/>
    <col min="7" max="7" width="8.28125" style="124" customWidth="1"/>
    <col min="8" max="8" width="10.00390625" style="121" customWidth="1"/>
    <col min="9" max="9" width="6.421875" style="117" customWidth="1"/>
    <col min="10" max="10" width="13.140625" style="122" bestFit="1" customWidth="1"/>
    <col min="11" max="11" width="13.140625" style="108" bestFit="1" customWidth="1"/>
    <col min="12" max="12" width="13.140625" style="108" customWidth="1"/>
    <col min="13" max="13" width="10.421875" style="108" customWidth="1"/>
    <col min="14" max="16384" width="9.140625" style="108" customWidth="1"/>
  </cols>
  <sheetData>
    <row r="1" spans="1:13" s="109" customFormat="1" ht="38.25" customHeight="1">
      <c r="A1" s="151" t="s">
        <v>169</v>
      </c>
      <c r="B1" s="151"/>
      <c r="C1" s="151"/>
      <c r="D1" s="151"/>
      <c r="E1" s="151"/>
      <c r="F1" s="151"/>
      <c r="G1" s="151"/>
      <c r="H1" s="151"/>
      <c r="I1" s="151"/>
      <c r="J1" s="151"/>
      <c r="K1" s="151"/>
      <c r="L1" s="151"/>
      <c r="M1" s="151"/>
    </row>
    <row r="2" spans="1:13" s="129" customFormat="1" ht="40.5" customHeight="1">
      <c r="A2" s="133" t="s">
        <v>161</v>
      </c>
      <c r="B2" s="134"/>
      <c r="C2" s="134"/>
      <c r="D2" s="134"/>
      <c r="E2" s="134"/>
      <c r="F2" s="134"/>
      <c r="G2" s="134"/>
      <c r="H2" s="134"/>
      <c r="I2" s="134"/>
      <c r="J2" s="134"/>
      <c r="K2" s="134"/>
      <c r="L2" s="134"/>
      <c r="M2" s="135"/>
    </row>
    <row r="3" spans="1:13" s="53" customFormat="1" ht="44.25" customHeight="1">
      <c r="A3" s="140" t="s">
        <v>166</v>
      </c>
      <c r="B3" s="140"/>
      <c r="C3" s="140"/>
      <c r="D3" s="140"/>
      <c r="E3" s="140"/>
      <c r="F3" s="140"/>
      <c r="G3" s="140"/>
      <c r="H3" s="140"/>
      <c r="I3" s="140"/>
      <c r="J3" s="140"/>
      <c r="K3" s="140"/>
      <c r="L3" s="140"/>
      <c r="M3" s="140"/>
    </row>
    <row r="4" spans="1:13" s="82" customFormat="1" ht="31.5" customHeight="1">
      <c r="A4" s="77" t="s">
        <v>49</v>
      </c>
      <c r="B4" s="77" t="s">
        <v>51</v>
      </c>
      <c r="C4" s="77" t="s">
        <v>66</v>
      </c>
      <c r="D4" s="77" t="s">
        <v>44</v>
      </c>
      <c r="E4" s="77" t="s">
        <v>162</v>
      </c>
      <c r="F4" s="78" t="s">
        <v>52</v>
      </c>
      <c r="G4" s="79" t="s">
        <v>53</v>
      </c>
      <c r="H4" s="106" t="s">
        <v>130</v>
      </c>
      <c r="I4" s="80" t="s">
        <v>43</v>
      </c>
      <c r="J4" s="81" t="s">
        <v>45</v>
      </c>
      <c r="K4" s="81" t="s">
        <v>46</v>
      </c>
      <c r="L4" s="107" t="s">
        <v>57</v>
      </c>
      <c r="M4" s="107" t="s">
        <v>160</v>
      </c>
    </row>
    <row r="5" spans="1:13" s="8" customFormat="1" ht="35.25" customHeight="1">
      <c r="A5" s="3">
        <v>1</v>
      </c>
      <c r="B5" s="8" t="s">
        <v>92</v>
      </c>
      <c r="C5" s="8" t="s">
        <v>129</v>
      </c>
      <c r="D5" s="4" t="s">
        <v>34</v>
      </c>
      <c r="E5" s="3" t="s">
        <v>74</v>
      </c>
      <c r="F5" s="90">
        <v>1000</v>
      </c>
      <c r="G5" s="29" t="s">
        <v>55</v>
      </c>
      <c r="H5" s="51"/>
      <c r="I5" s="24"/>
      <c r="J5" s="25">
        <f>F5*H5</f>
        <v>0</v>
      </c>
      <c r="K5" s="25">
        <f>ROUND(J5+(J5*I5/100),2)</f>
        <v>0</v>
      </c>
      <c r="L5" s="25"/>
      <c r="M5" s="49"/>
    </row>
    <row r="6" spans="1:13" s="8" customFormat="1" ht="27" customHeight="1">
      <c r="A6" s="3">
        <v>2</v>
      </c>
      <c r="B6" s="8" t="s">
        <v>92</v>
      </c>
      <c r="C6" s="8" t="s">
        <v>129</v>
      </c>
      <c r="D6" s="27" t="s">
        <v>93</v>
      </c>
      <c r="E6" s="3" t="s">
        <v>111</v>
      </c>
      <c r="F6" s="90">
        <v>150</v>
      </c>
      <c r="G6" s="29" t="s">
        <v>55</v>
      </c>
      <c r="H6" s="51"/>
      <c r="I6" s="24"/>
      <c r="J6" s="25">
        <f>F6*H6</f>
        <v>0</v>
      </c>
      <c r="K6" s="25">
        <f>ROUND(J6+(J6*I6/100),2)</f>
        <v>0</v>
      </c>
      <c r="L6" s="25"/>
      <c r="M6" s="26"/>
    </row>
    <row r="7" spans="1:13" s="101" customFormat="1" ht="17.25" customHeight="1">
      <c r="A7" s="152" t="s">
        <v>56</v>
      </c>
      <c r="B7" s="152"/>
      <c r="C7" s="152"/>
      <c r="D7" s="152"/>
      <c r="E7" s="152"/>
      <c r="F7" s="152"/>
      <c r="G7" s="152"/>
      <c r="H7" s="152"/>
      <c r="I7" s="152"/>
      <c r="J7" s="65">
        <f>SUM(J5:J6)</f>
        <v>0</v>
      </c>
      <c r="K7" s="65">
        <f>SUM(K5:K6)</f>
        <v>0</v>
      </c>
      <c r="L7" s="65"/>
      <c r="M7" s="65"/>
    </row>
    <row r="8" spans="1:13" s="110" customFormat="1" ht="29.25" customHeight="1">
      <c r="A8" s="136" t="s">
        <v>167</v>
      </c>
      <c r="B8" s="136"/>
      <c r="C8" s="136"/>
      <c r="D8" s="136"/>
      <c r="E8" s="136"/>
      <c r="F8" s="136"/>
      <c r="G8" s="136"/>
      <c r="H8" s="136"/>
      <c r="I8" s="136"/>
      <c r="J8" s="136"/>
      <c r="K8" s="136"/>
      <c r="L8" s="136"/>
      <c r="M8" s="136"/>
    </row>
    <row r="9" spans="1:13" s="111" customFormat="1" ht="78.75" customHeight="1">
      <c r="A9" s="10">
        <v>1</v>
      </c>
      <c r="B9" s="12" t="s">
        <v>92</v>
      </c>
      <c r="C9" s="12" t="s">
        <v>129</v>
      </c>
      <c r="D9" s="20" t="s">
        <v>41</v>
      </c>
      <c r="E9" s="10" t="s">
        <v>62</v>
      </c>
      <c r="F9" s="91">
        <v>1000</v>
      </c>
      <c r="G9" s="30" t="s">
        <v>55</v>
      </c>
      <c r="H9" s="75"/>
      <c r="I9" s="13"/>
      <c r="J9" s="14">
        <f>F9*H9</f>
        <v>0</v>
      </c>
      <c r="K9" s="14">
        <f>ROUND(J9*I9/100+J9,2)</f>
        <v>0</v>
      </c>
      <c r="L9" s="14"/>
      <c r="M9" s="37"/>
    </row>
    <row r="10" spans="1:13" s="111" customFormat="1" ht="24.75" customHeight="1">
      <c r="A10" s="10">
        <v>2</v>
      </c>
      <c r="B10" s="102" t="s">
        <v>115</v>
      </c>
      <c r="C10" s="102" t="s">
        <v>115</v>
      </c>
      <c r="D10" s="20" t="s">
        <v>35</v>
      </c>
      <c r="E10" s="10" t="s">
        <v>40</v>
      </c>
      <c r="F10" s="91">
        <v>15</v>
      </c>
      <c r="G10" s="30" t="s">
        <v>72</v>
      </c>
      <c r="H10" s="75"/>
      <c r="I10" s="13"/>
      <c r="J10" s="14">
        <f>F10*H10</f>
        <v>0</v>
      </c>
      <c r="K10" s="14">
        <f>ROUND(J10*I10/100+J10,2)</f>
        <v>0</v>
      </c>
      <c r="L10" s="14"/>
      <c r="M10" s="14"/>
    </row>
    <row r="11" spans="1:13" s="111" customFormat="1" ht="101.25">
      <c r="A11" s="10">
        <v>3</v>
      </c>
      <c r="B11" s="102" t="s">
        <v>115</v>
      </c>
      <c r="C11" s="102" t="s">
        <v>115</v>
      </c>
      <c r="D11" s="20" t="s">
        <v>105</v>
      </c>
      <c r="E11" s="10" t="s">
        <v>62</v>
      </c>
      <c r="F11" s="91">
        <v>900</v>
      </c>
      <c r="G11" s="30" t="s">
        <v>55</v>
      </c>
      <c r="H11" s="75"/>
      <c r="I11" s="13"/>
      <c r="J11" s="14">
        <f>F11*H11</f>
        <v>0</v>
      </c>
      <c r="K11" s="14">
        <f>ROUND(J11*I11/100+J11,2)</f>
        <v>0</v>
      </c>
      <c r="L11" s="14"/>
      <c r="M11" s="37"/>
    </row>
    <row r="12" spans="1:13" s="112" customFormat="1" ht="12">
      <c r="A12" s="138" t="s">
        <v>56</v>
      </c>
      <c r="B12" s="138"/>
      <c r="C12" s="138"/>
      <c r="D12" s="138"/>
      <c r="E12" s="138"/>
      <c r="F12" s="138"/>
      <c r="G12" s="138"/>
      <c r="H12" s="138"/>
      <c r="I12" s="138"/>
      <c r="J12" s="86">
        <f>SUM(J9:J11)</f>
        <v>0</v>
      </c>
      <c r="K12" s="87">
        <f>SUM(K9:K11)</f>
        <v>0</v>
      </c>
      <c r="L12" s="87"/>
      <c r="M12" s="87"/>
    </row>
    <row r="13" spans="1:13" s="53" customFormat="1" ht="27" customHeight="1">
      <c r="A13" s="140" t="s">
        <v>3</v>
      </c>
      <c r="B13" s="140"/>
      <c r="C13" s="140"/>
      <c r="D13" s="140"/>
      <c r="E13" s="140"/>
      <c r="F13" s="140"/>
      <c r="G13" s="140"/>
      <c r="H13" s="140"/>
      <c r="I13" s="140"/>
      <c r="J13" s="140"/>
      <c r="K13" s="140"/>
      <c r="L13" s="140"/>
      <c r="M13" s="140"/>
    </row>
    <row r="14" spans="1:13" s="1" customFormat="1" ht="26.25" customHeight="1">
      <c r="A14" s="2">
        <v>1</v>
      </c>
      <c r="B14" s="1" t="s">
        <v>58</v>
      </c>
      <c r="C14" s="1" t="s">
        <v>59</v>
      </c>
      <c r="D14" s="19" t="s">
        <v>60</v>
      </c>
      <c r="E14" s="2" t="s">
        <v>47</v>
      </c>
      <c r="F14" s="90">
        <v>15</v>
      </c>
      <c r="G14" s="28" t="s">
        <v>55</v>
      </c>
      <c r="H14" s="51"/>
      <c r="I14" s="7"/>
      <c r="J14" s="5">
        <f>F14*H14</f>
        <v>0</v>
      </c>
      <c r="K14" s="5">
        <f>ROUND(J14+(J14*I14/100),2)</f>
        <v>0</v>
      </c>
      <c r="L14" s="5"/>
      <c r="M14" s="59"/>
    </row>
    <row r="15" spans="1:13" s="1" customFormat="1" ht="27" customHeight="1">
      <c r="A15" s="2">
        <v>2</v>
      </c>
      <c r="B15" s="1" t="s">
        <v>58</v>
      </c>
      <c r="C15" s="1" t="s">
        <v>59</v>
      </c>
      <c r="D15" s="19" t="s">
        <v>61</v>
      </c>
      <c r="E15" s="2" t="s">
        <v>47</v>
      </c>
      <c r="F15" s="90">
        <v>75</v>
      </c>
      <c r="G15" s="28" t="s">
        <v>55</v>
      </c>
      <c r="H15" s="51"/>
      <c r="I15" s="7"/>
      <c r="J15" s="5">
        <f>F15*H15</f>
        <v>0</v>
      </c>
      <c r="K15" s="5">
        <f>ROUND(J15+(J15*I15/100),2)</f>
        <v>0</v>
      </c>
      <c r="L15" s="5"/>
      <c r="M15" s="59"/>
    </row>
    <row r="16" spans="1:13" s="85" customFormat="1" ht="15" customHeight="1">
      <c r="A16" s="139" t="s">
        <v>56</v>
      </c>
      <c r="B16" s="139"/>
      <c r="C16" s="139"/>
      <c r="D16" s="139"/>
      <c r="E16" s="139"/>
      <c r="F16" s="139"/>
      <c r="G16" s="139"/>
      <c r="H16" s="139"/>
      <c r="I16" s="139"/>
      <c r="J16" s="83">
        <f>SUM(J14:J15)</f>
        <v>0</v>
      </c>
      <c r="K16" s="84">
        <f>SUM(K14:K15)</f>
        <v>0</v>
      </c>
      <c r="L16" s="84"/>
      <c r="M16" s="84"/>
    </row>
    <row r="17" spans="1:13" s="53" customFormat="1" ht="24.75" customHeight="1">
      <c r="A17" s="140" t="s">
        <v>106</v>
      </c>
      <c r="B17" s="140"/>
      <c r="C17" s="140"/>
      <c r="D17" s="140"/>
      <c r="E17" s="140"/>
      <c r="F17" s="140"/>
      <c r="G17" s="140"/>
      <c r="H17" s="140"/>
      <c r="I17" s="140"/>
      <c r="J17" s="140"/>
      <c r="K17" s="140"/>
      <c r="L17" s="140"/>
      <c r="M17" s="140"/>
    </row>
    <row r="18" spans="1:13" s="1" customFormat="1" ht="82.5" customHeight="1">
      <c r="A18" s="3">
        <v>1</v>
      </c>
      <c r="B18" s="1" t="s">
        <v>98</v>
      </c>
      <c r="C18" s="1" t="s">
        <v>99</v>
      </c>
      <c r="D18" s="19" t="s">
        <v>65</v>
      </c>
      <c r="E18" s="2" t="s">
        <v>12</v>
      </c>
      <c r="F18" s="90">
        <v>21000</v>
      </c>
      <c r="G18" s="28" t="s">
        <v>100</v>
      </c>
      <c r="H18" s="71"/>
      <c r="I18" s="7"/>
      <c r="J18" s="9">
        <f>F18*H18</f>
        <v>0</v>
      </c>
      <c r="K18" s="21">
        <f>ROUND(J18+(J18*I18/100),2)</f>
        <v>0</v>
      </c>
      <c r="L18" s="21"/>
      <c r="M18" s="23"/>
    </row>
    <row r="19" spans="1:13" s="53" customFormat="1" ht="24.75" customHeight="1">
      <c r="A19" s="140" t="s">
        <v>107</v>
      </c>
      <c r="B19" s="140"/>
      <c r="C19" s="140"/>
      <c r="D19" s="140"/>
      <c r="E19" s="140"/>
      <c r="F19" s="140"/>
      <c r="G19" s="140"/>
      <c r="H19" s="140"/>
      <c r="I19" s="140"/>
      <c r="J19" s="140"/>
      <c r="K19" s="140"/>
      <c r="L19" s="140"/>
      <c r="M19" s="140"/>
    </row>
    <row r="20" spans="1:13" s="8" customFormat="1" ht="98.25" customHeight="1">
      <c r="A20" s="3">
        <v>1</v>
      </c>
      <c r="B20" s="8" t="s">
        <v>68</v>
      </c>
      <c r="C20" s="8" t="s">
        <v>6</v>
      </c>
      <c r="D20" s="4" t="s">
        <v>0</v>
      </c>
      <c r="E20" s="3" t="s">
        <v>77</v>
      </c>
      <c r="F20" s="90">
        <v>45</v>
      </c>
      <c r="G20" s="29" t="s">
        <v>55</v>
      </c>
      <c r="H20" s="71"/>
      <c r="I20" s="24"/>
      <c r="J20" s="72">
        <f>F20*H20</f>
        <v>0</v>
      </c>
      <c r="K20" s="73">
        <f>ROUND(J20+(J20*I20/100),2)</f>
        <v>0</v>
      </c>
      <c r="L20" s="73"/>
      <c r="M20" s="70"/>
    </row>
    <row r="21" spans="1:13" s="53" customFormat="1" ht="100.5" customHeight="1">
      <c r="A21" s="140" t="s">
        <v>1</v>
      </c>
      <c r="B21" s="141"/>
      <c r="C21" s="141"/>
      <c r="D21" s="141"/>
      <c r="E21" s="141"/>
      <c r="F21" s="141"/>
      <c r="G21" s="141"/>
      <c r="H21" s="141"/>
      <c r="I21" s="141"/>
      <c r="J21" s="141"/>
      <c r="K21" s="141"/>
      <c r="L21" s="141"/>
      <c r="M21" s="141"/>
    </row>
    <row r="22" spans="1:13" s="1" customFormat="1" ht="153" customHeight="1">
      <c r="A22" s="2">
        <v>1</v>
      </c>
      <c r="B22" s="1" t="s">
        <v>109</v>
      </c>
      <c r="C22" s="1" t="s">
        <v>108</v>
      </c>
      <c r="D22" s="19" t="s">
        <v>110</v>
      </c>
      <c r="E22" s="128" t="s">
        <v>158</v>
      </c>
      <c r="F22" s="90">
        <v>45000</v>
      </c>
      <c r="G22" s="28" t="s">
        <v>157</v>
      </c>
      <c r="H22" s="71"/>
      <c r="I22" s="7"/>
      <c r="J22" s="9">
        <f>F22*H22</f>
        <v>0</v>
      </c>
      <c r="K22" s="21">
        <f>ROUND(J22+(J22*I22/100),2)</f>
        <v>0</v>
      </c>
      <c r="L22" s="21"/>
      <c r="M22" s="23"/>
    </row>
    <row r="23" spans="1:13" s="53" customFormat="1" ht="41.25" customHeight="1">
      <c r="A23" s="140" t="s">
        <v>122</v>
      </c>
      <c r="B23" s="140"/>
      <c r="C23" s="140"/>
      <c r="D23" s="140"/>
      <c r="E23" s="140"/>
      <c r="F23" s="140"/>
      <c r="G23" s="140"/>
      <c r="H23" s="140"/>
      <c r="I23" s="140"/>
      <c r="J23" s="140"/>
      <c r="K23" s="140"/>
      <c r="L23" s="140"/>
      <c r="M23" s="140"/>
    </row>
    <row r="24" spans="1:13" s="1" customFormat="1" ht="60.75" customHeight="1">
      <c r="A24" s="2">
        <v>1</v>
      </c>
      <c r="B24" s="155" t="s">
        <v>94</v>
      </c>
      <c r="C24" s="155" t="s">
        <v>7</v>
      </c>
      <c r="D24" s="142" t="s">
        <v>4</v>
      </c>
      <c r="E24" s="2" t="s">
        <v>42</v>
      </c>
      <c r="F24" s="90">
        <v>350</v>
      </c>
      <c r="G24" s="28" t="s">
        <v>54</v>
      </c>
      <c r="H24" s="71"/>
      <c r="I24" s="7"/>
      <c r="J24" s="5">
        <f>F24*H24</f>
        <v>0</v>
      </c>
      <c r="K24" s="5">
        <f>ROUND(J24+(J24*I24/100),2)</f>
        <v>0</v>
      </c>
      <c r="L24" s="5"/>
      <c r="M24" s="22"/>
    </row>
    <row r="25" spans="1:13" s="1" customFormat="1" ht="130.5" customHeight="1">
      <c r="A25" s="2">
        <v>2</v>
      </c>
      <c r="B25" s="146"/>
      <c r="C25" s="146"/>
      <c r="D25" s="154"/>
      <c r="E25" s="2" t="s">
        <v>38</v>
      </c>
      <c r="F25" s="90">
        <v>400</v>
      </c>
      <c r="G25" s="28" t="s">
        <v>54</v>
      </c>
      <c r="H25" s="71"/>
      <c r="I25" s="7"/>
      <c r="J25" s="5">
        <f>F25*H25</f>
        <v>0</v>
      </c>
      <c r="K25" s="5">
        <f>ROUND(J25+(J25*I25/100),2)</f>
        <v>0</v>
      </c>
      <c r="L25" s="5"/>
      <c r="M25" s="22"/>
    </row>
    <row r="26" spans="1:13" s="85" customFormat="1" ht="15" customHeight="1">
      <c r="A26" s="139" t="s">
        <v>56</v>
      </c>
      <c r="B26" s="139"/>
      <c r="C26" s="139"/>
      <c r="D26" s="139"/>
      <c r="E26" s="139"/>
      <c r="F26" s="139"/>
      <c r="G26" s="139"/>
      <c r="H26" s="139"/>
      <c r="I26" s="139"/>
      <c r="J26" s="83">
        <f>SUM(J24:J25)</f>
        <v>0</v>
      </c>
      <c r="K26" s="84">
        <f>SUM(K24:K25)</f>
        <v>0</v>
      </c>
      <c r="L26" s="84"/>
      <c r="M26" s="84"/>
    </row>
    <row r="27" spans="1:13" s="53" customFormat="1" ht="40.5" customHeight="1">
      <c r="A27" s="140" t="s">
        <v>165</v>
      </c>
      <c r="B27" s="140"/>
      <c r="C27" s="140"/>
      <c r="D27" s="140"/>
      <c r="E27" s="140"/>
      <c r="F27" s="140"/>
      <c r="G27" s="140"/>
      <c r="H27" s="140"/>
      <c r="I27" s="140"/>
      <c r="J27" s="140"/>
      <c r="K27" s="140"/>
      <c r="L27" s="140"/>
      <c r="M27" s="140"/>
    </row>
    <row r="28" spans="1:13" s="60" customFormat="1" ht="45" customHeight="1">
      <c r="A28" s="60">
        <v>1</v>
      </c>
      <c r="B28" s="148" t="s">
        <v>94</v>
      </c>
      <c r="C28" s="148" t="s">
        <v>6</v>
      </c>
      <c r="D28" s="156" t="s">
        <v>5</v>
      </c>
      <c r="E28" s="60" t="s">
        <v>42</v>
      </c>
      <c r="F28" s="90">
        <v>220</v>
      </c>
      <c r="G28" s="63" t="s">
        <v>54</v>
      </c>
      <c r="H28" s="96"/>
      <c r="I28" s="131"/>
      <c r="J28" s="66">
        <f>F28*H28</f>
        <v>0</v>
      </c>
      <c r="K28" s="66">
        <f>ROUND(J28+(J28*I28/100),2)</f>
        <v>0</v>
      </c>
      <c r="L28" s="66"/>
      <c r="M28" s="49"/>
    </row>
    <row r="29" spans="1:13" s="60" customFormat="1" ht="128.25" customHeight="1">
      <c r="A29" s="60">
        <v>2</v>
      </c>
      <c r="B29" s="149"/>
      <c r="C29" s="149"/>
      <c r="D29" s="157"/>
      <c r="E29" s="60" t="s">
        <v>39</v>
      </c>
      <c r="F29" s="90">
        <v>400</v>
      </c>
      <c r="G29" s="63" t="s">
        <v>54</v>
      </c>
      <c r="H29" s="96"/>
      <c r="I29" s="131"/>
      <c r="J29" s="66">
        <f>F29*H29</f>
        <v>0</v>
      </c>
      <c r="K29" s="66">
        <f>ROUND(J29+(J29*I29/100),2)</f>
        <v>0</v>
      </c>
      <c r="L29" s="66"/>
      <c r="M29" s="49"/>
    </row>
    <row r="30" spans="1:13" s="85" customFormat="1" ht="14.25" customHeight="1">
      <c r="A30" s="139" t="s">
        <v>56</v>
      </c>
      <c r="B30" s="139"/>
      <c r="C30" s="139"/>
      <c r="D30" s="139"/>
      <c r="E30" s="139"/>
      <c r="F30" s="139"/>
      <c r="G30" s="139"/>
      <c r="H30" s="139"/>
      <c r="I30" s="139"/>
      <c r="J30" s="83">
        <f>SUM(J28:J29)</f>
        <v>0</v>
      </c>
      <c r="K30" s="84">
        <f>SUM(K28:K29)</f>
        <v>0</v>
      </c>
      <c r="L30" s="84"/>
      <c r="M30" s="84"/>
    </row>
    <row r="31" spans="1:13" s="53" customFormat="1" ht="57" customHeight="1">
      <c r="A31" s="140" t="s">
        <v>123</v>
      </c>
      <c r="B31" s="140"/>
      <c r="C31" s="140"/>
      <c r="D31" s="140"/>
      <c r="E31" s="140"/>
      <c r="F31" s="140"/>
      <c r="G31" s="140"/>
      <c r="H31" s="140"/>
      <c r="I31" s="140"/>
      <c r="J31" s="140"/>
      <c r="K31" s="140"/>
      <c r="L31" s="140"/>
      <c r="M31" s="140"/>
    </row>
    <row r="32" spans="1:13" s="8" customFormat="1" ht="99.75" customHeight="1">
      <c r="A32" s="3">
        <v>1</v>
      </c>
      <c r="B32" s="8" t="s">
        <v>73</v>
      </c>
      <c r="C32" s="8" t="s">
        <v>82</v>
      </c>
      <c r="D32" s="4" t="s">
        <v>9</v>
      </c>
      <c r="E32" s="3" t="s">
        <v>8</v>
      </c>
      <c r="F32" s="90">
        <v>820</v>
      </c>
      <c r="G32" s="29" t="s">
        <v>54</v>
      </c>
      <c r="H32" s="71"/>
      <c r="I32" s="24"/>
      <c r="J32" s="25">
        <f>F32*H32</f>
        <v>0</v>
      </c>
      <c r="K32" s="25">
        <f>ROUND(J32+(J32*I32/100),2)</f>
        <v>0</v>
      </c>
      <c r="L32" s="25"/>
      <c r="M32" s="56"/>
    </row>
    <row r="33" spans="1:13" s="53" customFormat="1" ht="24" customHeight="1">
      <c r="A33" s="140" t="s">
        <v>124</v>
      </c>
      <c r="B33" s="140"/>
      <c r="C33" s="140"/>
      <c r="D33" s="140"/>
      <c r="E33" s="140"/>
      <c r="F33" s="140"/>
      <c r="G33" s="140"/>
      <c r="H33" s="140"/>
      <c r="I33" s="140"/>
      <c r="J33" s="140"/>
      <c r="K33" s="140"/>
      <c r="L33" s="140"/>
      <c r="M33" s="140"/>
    </row>
    <row r="34" spans="1:12" s="8" customFormat="1" ht="80.25" customHeight="1">
      <c r="A34" s="3">
        <v>1</v>
      </c>
      <c r="B34" s="47" t="s">
        <v>103</v>
      </c>
      <c r="C34" s="8" t="s">
        <v>16</v>
      </c>
      <c r="D34" s="20" t="s">
        <v>11</v>
      </c>
      <c r="E34" s="10" t="s">
        <v>10</v>
      </c>
      <c r="F34" s="92">
        <v>15</v>
      </c>
      <c r="G34" s="44" t="s">
        <v>55</v>
      </c>
      <c r="H34" s="97"/>
      <c r="I34" s="7"/>
      <c r="J34" s="5">
        <f>F34*H34</f>
        <v>0</v>
      </c>
      <c r="K34" s="5">
        <f>ROUND(J34+(J34*I34/100),2)</f>
        <v>0</v>
      </c>
      <c r="L34" s="5"/>
    </row>
    <row r="35" spans="1:13" s="113" customFormat="1" ht="26.25" customHeight="1">
      <c r="A35" s="143" t="s">
        <v>13</v>
      </c>
      <c r="B35" s="144"/>
      <c r="C35" s="144"/>
      <c r="D35" s="144"/>
      <c r="E35" s="144"/>
      <c r="F35" s="144"/>
      <c r="G35" s="144"/>
      <c r="H35" s="144"/>
      <c r="I35" s="144"/>
      <c r="J35" s="144"/>
      <c r="K35" s="144"/>
      <c r="L35" s="144"/>
      <c r="M35" s="144"/>
    </row>
    <row r="36" spans="1:13" s="2" customFormat="1" ht="93.75" customHeight="1">
      <c r="A36" s="3">
        <v>1</v>
      </c>
      <c r="B36" s="147" t="s">
        <v>101</v>
      </c>
      <c r="C36" s="145" t="s">
        <v>15</v>
      </c>
      <c r="D36" s="4" t="s">
        <v>14</v>
      </c>
      <c r="E36" s="10" t="s">
        <v>131</v>
      </c>
      <c r="F36" s="91">
        <v>15</v>
      </c>
      <c r="G36" s="30" t="s">
        <v>54</v>
      </c>
      <c r="H36" s="97"/>
      <c r="I36" s="13"/>
      <c r="J36" s="5">
        <f>F36*H36</f>
        <v>0</v>
      </c>
      <c r="K36" s="5">
        <f>ROUND(J36+(J36*I36/100),2)</f>
        <v>0</v>
      </c>
      <c r="L36" s="5"/>
      <c r="M36" s="22"/>
    </row>
    <row r="37" spans="1:13" s="38" customFormat="1" ht="47.25" customHeight="1">
      <c r="A37" s="41">
        <v>2</v>
      </c>
      <c r="B37" s="146"/>
      <c r="C37" s="146"/>
      <c r="D37" s="88" t="s">
        <v>17</v>
      </c>
      <c r="E37" s="16" t="s">
        <v>18</v>
      </c>
      <c r="F37" s="93">
        <v>15</v>
      </c>
      <c r="G37" s="44" t="s">
        <v>55</v>
      </c>
      <c r="H37" s="98"/>
      <c r="I37" s="45"/>
      <c r="J37" s="5">
        <f>F37*H37</f>
        <v>0</v>
      </c>
      <c r="K37" s="5">
        <f>ROUND(J37+(J37*I37/100),2)</f>
        <v>0</v>
      </c>
      <c r="L37" s="5"/>
      <c r="M37" s="26"/>
    </row>
    <row r="38" spans="1:13" s="85" customFormat="1" ht="15" customHeight="1">
      <c r="A38" s="139" t="s">
        <v>56</v>
      </c>
      <c r="B38" s="139"/>
      <c r="C38" s="139"/>
      <c r="D38" s="139"/>
      <c r="E38" s="139"/>
      <c r="F38" s="139"/>
      <c r="G38" s="139"/>
      <c r="H38" s="139"/>
      <c r="I38" s="139"/>
      <c r="J38" s="83">
        <f>SUM(J36:J37)</f>
        <v>0</v>
      </c>
      <c r="K38" s="84">
        <f>SUM(K36:K37)</f>
        <v>0</v>
      </c>
      <c r="L38" s="84"/>
      <c r="M38" s="84"/>
    </row>
    <row r="39" spans="1:13" s="113" customFormat="1" ht="27.75" customHeight="1">
      <c r="A39" s="143" t="s">
        <v>20</v>
      </c>
      <c r="B39" s="144"/>
      <c r="C39" s="144"/>
      <c r="D39" s="144"/>
      <c r="E39" s="144"/>
      <c r="F39" s="144"/>
      <c r="G39" s="144"/>
      <c r="H39" s="144"/>
      <c r="I39" s="144"/>
      <c r="J39" s="144"/>
      <c r="K39" s="144"/>
      <c r="L39" s="144"/>
      <c r="M39" s="144"/>
    </row>
    <row r="40" spans="1:13" s="38" customFormat="1" ht="53.25" customHeight="1">
      <c r="A40" s="41">
        <v>1</v>
      </c>
      <c r="B40" s="42" t="s">
        <v>88</v>
      </c>
      <c r="C40" s="42" t="s">
        <v>76</v>
      </c>
      <c r="D40" s="43" t="s">
        <v>24</v>
      </c>
      <c r="E40" s="41" t="s">
        <v>19</v>
      </c>
      <c r="F40" s="93">
        <v>30</v>
      </c>
      <c r="G40" s="44" t="s">
        <v>54</v>
      </c>
      <c r="H40" s="98"/>
      <c r="I40" s="45"/>
      <c r="J40" s="46">
        <f>F40*H40</f>
        <v>0</v>
      </c>
      <c r="K40" s="46">
        <f>ROUND(J40+(J40*I40/100),2)</f>
        <v>0</v>
      </c>
      <c r="L40" s="46"/>
      <c r="M40" s="26"/>
    </row>
    <row r="41" spans="1:13" s="113" customFormat="1" ht="24" customHeight="1">
      <c r="A41" s="143" t="s">
        <v>21</v>
      </c>
      <c r="B41" s="144"/>
      <c r="C41" s="144"/>
      <c r="D41" s="144"/>
      <c r="E41" s="144"/>
      <c r="F41" s="144"/>
      <c r="G41" s="144"/>
      <c r="H41" s="144"/>
      <c r="I41" s="144"/>
      <c r="J41" s="144"/>
      <c r="K41" s="144"/>
      <c r="L41" s="144"/>
      <c r="M41" s="144"/>
    </row>
    <row r="42" spans="1:13" s="48" customFormat="1" ht="81.75" customHeight="1">
      <c r="A42" s="60">
        <v>1</v>
      </c>
      <c r="B42" s="48" t="s">
        <v>88</v>
      </c>
      <c r="C42" s="61" t="s">
        <v>67</v>
      </c>
      <c r="D42" s="61" t="s">
        <v>23</v>
      </c>
      <c r="E42" s="61" t="s">
        <v>22</v>
      </c>
      <c r="F42" s="90">
        <v>15</v>
      </c>
      <c r="G42" s="60" t="s">
        <v>55</v>
      </c>
      <c r="H42" s="73"/>
      <c r="I42" s="45"/>
      <c r="J42" s="62">
        <f>F42*H42</f>
        <v>0</v>
      </c>
      <c r="K42" s="62">
        <f>ROUND(J42+(J42*I42/100),2)</f>
        <v>0</v>
      </c>
      <c r="L42" s="62"/>
      <c r="M42" s="74"/>
    </row>
    <row r="43" spans="1:13" s="89" customFormat="1" ht="41.25" customHeight="1">
      <c r="A43" s="140" t="s">
        <v>168</v>
      </c>
      <c r="B43" s="140"/>
      <c r="C43" s="140"/>
      <c r="D43" s="140"/>
      <c r="E43" s="140"/>
      <c r="F43" s="140"/>
      <c r="G43" s="140"/>
      <c r="H43" s="140"/>
      <c r="I43" s="140"/>
      <c r="J43" s="140"/>
      <c r="K43" s="140"/>
      <c r="L43" s="140"/>
      <c r="M43" s="140"/>
    </row>
    <row r="44" spans="1:13" s="6" customFormat="1" ht="61.5" customHeight="1">
      <c r="A44" s="3">
        <v>1</v>
      </c>
      <c r="B44" s="8" t="s">
        <v>97</v>
      </c>
      <c r="C44" s="8" t="s">
        <v>95</v>
      </c>
      <c r="D44" s="19" t="s">
        <v>28</v>
      </c>
      <c r="E44" s="2" t="s">
        <v>48</v>
      </c>
      <c r="F44" s="90">
        <v>20</v>
      </c>
      <c r="G44" s="130" t="s">
        <v>55</v>
      </c>
      <c r="H44" s="71"/>
      <c r="I44" s="50"/>
      <c r="J44" s="36">
        <f>H44*F44</f>
        <v>0</v>
      </c>
      <c r="K44" s="36">
        <f>ROUND(J44*I44/100+J44,2)</f>
        <v>0</v>
      </c>
      <c r="L44" s="36"/>
      <c r="M44" s="39"/>
    </row>
    <row r="45" spans="1:13" s="89" customFormat="1" ht="28.5" customHeight="1">
      <c r="A45" s="140" t="s">
        <v>25</v>
      </c>
      <c r="B45" s="140"/>
      <c r="C45" s="140"/>
      <c r="D45" s="140"/>
      <c r="E45" s="140"/>
      <c r="F45" s="140"/>
      <c r="G45" s="140"/>
      <c r="H45" s="140"/>
      <c r="I45" s="140"/>
      <c r="J45" s="140"/>
      <c r="K45" s="140"/>
      <c r="L45" s="140"/>
      <c r="M45" s="140"/>
    </row>
    <row r="46" spans="1:13" s="6" customFormat="1" ht="49.5" customHeight="1">
      <c r="A46" s="3">
        <v>1</v>
      </c>
      <c r="B46" s="8" t="s">
        <v>97</v>
      </c>
      <c r="C46" s="8" t="s">
        <v>96</v>
      </c>
      <c r="D46" s="19" t="s">
        <v>27</v>
      </c>
      <c r="E46" s="2" t="s">
        <v>48</v>
      </c>
      <c r="F46" s="90">
        <v>200</v>
      </c>
      <c r="G46" s="130" t="s">
        <v>55</v>
      </c>
      <c r="H46" s="71"/>
      <c r="I46" s="50"/>
      <c r="J46" s="36">
        <f>H46*F46</f>
        <v>0</v>
      </c>
      <c r="K46" s="36">
        <f>ROUND(J46*I46/100+J46,2)</f>
        <v>0</v>
      </c>
      <c r="L46" s="36"/>
      <c r="M46" s="39"/>
    </row>
    <row r="47" spans="1:13" s="94" customFormat="1" ht="27" customHeight="1">
      <c r="A47" s="140" t="s">
        <v>26</v>
      </c>
      <c r="B47" s="140"/>
      <c r="C47" s="140"/>
      <c r="D47" s="140"/>
      <c r="E47" s="140"/>
      <c r="F47" s="140"/>
      <c r="G47" s="140"/>
      <c r="H47" s="140"/>
      <c r="I47" s="140"/>
      <c r="J47" s="140"/>
      <c r="K47" s="140"/>
      <c r="L47" s="140"/>
      <c r="M47" s="140"/>
    </row>
    <row r="48" spans="1:13" s="1" customFormat="1" ht="96" customHeight="1">
      <c r="A48" s="153">
        <v>1</v>
      </c>
      <c r="B48" s="153" t="s">
        <v>84</v>
      </c>
      <c r="C48" s="142" t="s">
        <v>37</v>
      </c>
      <c r="D48" s="52" t="s">
        <v>112</v>
      </c>
      <c r="E48" s="2" t="s">
        <v>50</v>
      </c>
      <c r="F48" s="90">
        <v>20</v>
      </c>
      <c r="G48" s="31" t="s">
        <v>54</v>
      </c>
      <c r="H48" s="51"/>
      <c r="I48" s="7"/>
      <c r="J48" s="5">
        <f>F48*H48</f>
        <v>0</v>
      </c>
      <c r="K48" s="5">
        <f>ROUND(J48+(J48*I48/100),2)</f>
        <v>0</v>
      </c>
      <c r="L48" s="5"/>
      <c r="M48" s="22"/>
    </row>
    <row r="49" spans="1:13" s="8" customFormat="1" ht="28.5" customHeight="1">
      <c r="A49" s="153"/>
      <c r="B49" s="153"/>
      <c r="C49" s="142"/>
      <c r="D49" s="8" t="s">
        <v>83</v>
      </c>
      <c r="E49" s="3" t="s">
        <v>79</v>
      </c>
      <c r="F49" s="90">
        <v>2</v>
      </c>
      <c r="G49" s="31" t="s">
        <v>54</v>
      </c>
      <c r="H49" s="51"/>
      <c r="I49" s="24"/>
      <c r="J49" s="5">
        <f>F49*H49</f>
        <v>0</v>
      </c>
      <c r="K49" s="25">
        <f>ROUND(J49+(J49*I49/100),2)</f>
        <v>0</v>
      </c>
      <c r="L49" s="25"/>
      <c r="M49" s="26"/>
    </row>
    <row r="50" spans="1:13" s="95" customFormat="1" ht="13.5" customHeight="1">
      <c r="A50" s="137" t="s">
        <v>56</v>
      </c>
      <c r="B50" s="137"/>
      <c r="C50" s="137"/>
      <c r="D50" s="137"/>
      <c r="E50" s="137"/>
      <c r="F50" s="137"/>
      <c r="G50" s="137"/>
      <c r="H50" s="137"/>
      <c r="I50" s="137"/>
      <c r="J50" s="55">
        <f>SUM(J48:J49)</f>
        <v>0</v>
      </c>
      <c r="K50" s="55">
        <f>SUM(K48:K48)</f>
        <v>0</v>
      </c>
      <c r="L50" s="55"/>
      <c r="M50" s="55"/>
    </row>
    <row r="51" spans="1:13" s="110" customFormat="1" ht="87.75" customHeight="1">
      <c r="A51" s="136" t="s">
        <v>2</v>
      </c>
      <c r="B51" s="136"/>
      <c r="C51" s="136"/>
      <c r="D51" s="136"/>
      <c r="E51" s="136"/>
      <c r="F51" s="136"/>
      <c r="G51" s="136"/>
      <c r="H51" s="136"/>
      <c r="I51" s="136"/>
      <c r="J51" s="136"/>
      <c r="K51" s="136"/>
      <c r="L51" s="136"/>
      <c r="M51" s="136"/>
    </row>
    <row r="52" spans="1:13" s="111" customFormat="1" ht="56.25">
      <c r="A52" s="16">
        <v>1</v>
      </c>
      <c r="B52" s="12" t="s">
        <v>63</v>
      </c>
      <c r="C52" s="18" t="s">
        <v>64</v>
      </c>
      <c r="D52" s="18" t="s">
        <v>29</v>
      </c>
      <c r="E52" s="2" t="s">
        <v>30</v>
      </c>
      <c r="F52" s="91">
        <v>20</v>
      </c>
      <c r="G52" s="32" t="s">
        <v>55</v>
      </c>
      <c r="H52" s="76"/>
      <c r="I52" s="15"/>
      <c r="J52" s="14">
        <f>F52*H52</f>
        <v>0</v>
      </c>
      <c r="K52" s="14">
        <f>ROUND(J52*I52/100+J52,2)</f>
        <v>0</v>
      </c>
      <c r="L52" s="14"/>
      <c r="M52" s="37"/>
    </row>
    <row r="53" spans="1:13" s="111" customFormat="1" ht="78.75">
      <c r="A53" s="17">
        <v>2</v>
      </c>
      <c r="B53" s="114" t="s">
        <v>115</v>
      </c>
      <c r="C53" s="19" t="s">
        <v>69</v>
      </c>
      <c r="D53" s="19" t="s">
        <v>80</v>
      </c>
      <c r="E53" s="2" t="s">
        <v>30</v>
      </c>
      <c r="F53" s="91">
        <v>35</v>
      </c>
      <c r="G53" s="32" t="s">
        <v>55</v>
      </c>
      <c r="H53" s="76"/>
      <c r="I53" s="15"/>
      <c r="J53" s="14">
        <f>F53*H53</f>
        <v>0</v>
      </c>
      <c r="K53" s="14">
        <f>ROUND(J53*I53/100+J53,2)</f>
        <v>0</v>
      </c>
      <c r="L53" s="14"/>
      <c r="M53" s="37"/>
    </row>
    <row r="54" spans="1:13" s="115" customFormat="1" ht="78.75">
      <c r="A54" s="16">
        <v>3</v>
      </c>
      <c r="B54" s="103" t="s">
        <v>115</v>
      </c>
      <c r="C54" s="33" t="s">
        <v>70</v>
      </c>
      <c r="D54" s="33" t="s">
        <v>81</v>
      </c>
      <c r="E54" s="2" t="s">
        <v>30</v>
      </c>
      <c r="F54" s="91">
        <v>15</v>
      </c>
      <c r="G54" s="32" t="s">
        <v>55</v>
      </c>
      <c r="H54" s="76"/>
      <c r="I54" s="15"/>
      <c r="J54" s="14">
        <f>F54*H54</f>
        <v>0</v>
      </c>
      <c r="K54" s="14">
        <f>ROUND(J54*I54/100+J54,2)</f>
        <v>0</v>
      </c>
      <c r="L54" s="14"/>
      <c r="M54" s="40"/>
    </row>
    <row r="55" spans="1:13" s="116" customFormat="1" ht="12.75">
      <c r="A55" s="150" t="s">
        <v>56</v>
      </c>
      <c r="B55" s="150"/>
      <c r="C55" s="150"/>
      <c r="D55" s="150"/>
      <c r="E55" s="150"/>
      <c r="F55" s="150"/>
      <c r="G55" s="150"/>
      <c r="H55" s="150"/>
      <c r="I55" s="34"/>
      <c r="J55" s="35">
        <f>SUM(J52:J54)</f>
        <v>0</v>
      </c>
      <c r="K55" s="35">
        <f>SUM(K52:K54)</f>
        <v>0</v>
      </c>
      <c r="L55" s="35"/>
      <c r="M55" s="35"/>
    </row>
    <row r="56" spans="1:13" s="53" customFormat="1" ht="39.75" customHeight="1">
      <c r="A56" s="140" t="s">
        <v>170</v>
      </c>
      <c r="B56" s="140"/>
      <c r="C56" s="140"/>
      <c r="D56" s="140"/>
      <c r="E56" s="140"/>
      <c r="F56" s="140"/>
      <c r="G56" s="140"/>
      <c r="H56" s="140"/>
      <c r="I56" s="140"/>
      <c r="J56" s="140"/>
      <c r="K56" s="140"/>
      <c r="L56" s="140"/>
      <c r="M56" s="140"/>
    </row>
    <row r="57" spans="1:13" s="8" customFormat="1" ht="147.75" customHeight="1">
      <c r="A57" s="2">
        <v>1</v>
      </c>
      <c r="B57" s="1" t="s">
        <v>89</v>
      </c>
      <c r="C57" s="1" t="s">
        <v>76</v>
      </c>
      <c r="D57" s="19" t="s">
        <v>113</v>
      </c>
      <c r="E57" s="2" t="s">
        <v>30</v>
      </c>
      <c r="F57" s="90">
        <v>250</v>
      </c>
      <c r="G57" s="28" t="s">
        <v>55</v>
      </c>
      <c r="H57" s="51"/>
      <c r="I57" s="7"/>
      <c r="J57" s="5">
        <f>F57*H57</f>
        <v>0</v>
      </c>
      <c r="K57" s="5">
        <f>J57+(J57*I57/100)</f>
        <v>0</v>
      </c>
      <c r="L57" s="5"/>
      <c r="M57" s="22"/>
    </row>
    <row r="58" spans="1:13" s="8" customFormat="1" ht="21.75" customHeight="1">
      <c r="A58" s="2">
        <v>2</v>
      </c>
      <c r="B58" s="104" t="s">
        <v>115</v>
      </c>
      <c r="C58" s="104" t="s">
        <v>115</v>
      </c>
      <c r="D58" s="19" t="s">
        <v>36</v>
      </c>
      <c r="E58" s="2"/>
      <c r="F58" s="90">
        <v>500</v>
      </c>
      <c r="G58" s="28" t="s">
        <v>72</v>
      </c>
      <c r="H58" s="51"/>
      <c r="I58" s="7"/>
      <c r="J58" s="5">
        <f>F58*H58</f>
        <v>0</v>
      </c>
      <c r="K58" s="5">
        <f>J58+(J58*I58/100)</f>
        <v>0</v>
      </c>
      <c r="L58" s="5"/>
      <c r="M58" s="22"/>
    </row>
    <row r="59" spans="1:13" s="8" customFormat="1" ht="78" customHeight="1">
      <c r="A59" s="3">
        <v>3</v>
      </c>
      <c r="B59" s="8" t="s">
        <v>71</v>
      </c>
      <c r="C59" s="8" t="s">
        <v>85</v>
      </c>
      <c r="D59" s="4" t="s">
        <v>91</v>
      </c>
      <c r="E59" s="2" t="s">
        <v>30</v>
      </c>
      <c r="F59" s="90">
        <v>15</v>
      </c>
      <c r="G59" s="29" t="s">
        <v>54</v>
      </c>
      <c r="H59" s="51"/>
      <c r="I59" s="24"/>
      <c r="J59" s="5">
        <f>F59*H59</f>
        <v>0</v>
      </c>
      <c r="K59" s="25">
        <f>J59+(J59*I59/100)</f>
        <v>0</v>
      </c>
      <c r="L59" s="25"/>
      <c r="M59" s="26"/>
    </row>
    <row r="60" spans="1:13" s="99" customFormat="1" ht="21" customHeight="1">
      <c r="A60" s="137" t="s">
        <v>56</v>
      </c>
      <c r="B60" s="137"/>
      <c r="C60" s="137"/>
      <c r="D60" s="137"/>
      <c r="E60" s="137"/>
      <c r="F60" s="137"/>
      <c r="G60" s="137"/>
      <c r="H60" s="137"/>
      <c r="I60" s="137"/>
      <c r="J60" s="55">
        <f>SUM(J57:J59)</f>
        <v>0</v>
      </c>
      <c r="K60" s="55">
        <f>SUM(K57:K59)</f>
        <v>0</v>
      </c>
      <c r="L60" s="55"/>
      <c r="M60" s="55"/>
    </row>
    <row r="61" spans="1:13" s="89" customFormat="1" ht="25.5" customHeight="1">
      <c r="A61" s="140" t="s">
        <v>31</v>
      </c>
      <c r="B61" s="140"/>
      <c r="C61" s="140"/>
      <c r="D61" s="140"/>
      <c r="E61" s="140"/>
      <c r="F61" s="140"/>
      <c r="G61" s="140"/>
      <c r="H61" s="140"/>
      <c r="I61" s="140"/>
      <c r="J61" s="140"/>
      <c r="K61" s="140"/>
      <c r="L61" s="140"/>
      <c r="M61" s="140"/>
    </row>
    <row r="62" spans="1:13" s="6" customFormat="1" ht="103.5" customHeight="1">
      <c r="A62" s="3">
        <v>1</v>
      </c>
      <c r="B62" s="8" t="s">
        <v>86</v>
      </c>
      <c r="C62" s="8" t="s">
        <v>87</v>
      </c>
      <c r="D62" s="8" t="s">
        <v>114</v>
      </c>
      <c r="E62" s="8" t="s">
        <v>39</v>
      </c>
      <c r="F62" s="90">
        <v>10</v>
      </c>
      <c r="G62" s="130" t="s">
        <v>55</v>
      </c>
      <c r="H62" s="71"/>
      <c r="I62" s="50"/>
      <c r="J62" s="36">
        <f>H62*F62</f>
        <v>0</v>
      </c>
      <c r="K62" s="36">
        <f>ROUND(J62*I62/100+J62,2)</f>
        <v>0</v>
      </c>
      <c r="L62" s="36"/>
      <c r="M62" s="39"/>
    </row>
    <row r="63" spans="1:13" s="89" customFormat="1" ht="12.75">
      <c r="A63" s="140" t="s">
        <v>102</v>
      </c>
      <c r="B63" s="140"/>
      <c r="C63" s="140"/>
      <c r="D63" s="140"/>
      <c r="E63" s="140"/>
      <c r="F63" s="140"/>
      <c r="G63" s="140"/>
      <c r="H63" s="140"/>
      <c r="I63" s="140"/>
      <c r="J63" s="140"/>
      <c r="K63" s="140"/>
      <c r="L63" s="140"/>
      <c r="M63" s="140"/>
    </row>
    <row r="64" spans="1:13" s="8" customFormat="1" ht="152.25" customHeight="1">
      <c r="A64" s="3">
        <v>1</v>
      </c>
      <c r="B64" s="8" t="s">
        <v>116</v>
      </c>
      <c r="C64" s="8" t="s">
        <v>117</v>
      </c>
      <c r="D64" s="4" t="s">
        <v>159</v>
      </c>
      <c r="E64" s="3" t="s">
        <v>111</v>
      </c>
      <c r="F64" s="90">
        <v>100</v>
      </c>
      <c r="G64" s="29" t="s">
        <v>55</v>
      </c>
      <c r="H64" s="51"/>
      <c r="I64" s="24"/>
      <c r="J64" s="25">
        <f>F64*H64</f>
        <v>0</v>
      </c>
      <c r="K64" s="25">
        <f>ROUND(J64+(J64*I64/100),2)</f>
        <v>0</v>
      </c>
      <c r="L64" s="25"/>
      <c r="M64" s="58"/>
    </row>
    <row r="65" spans="1:13" s="48" customFormat="1" ht="95.25" customHeight="1">
      <c r="A65" s="60">
        <v>2</v>
      </c>
      <c r="B65" s="48" t="s">
        <v>73</v>
      </c>
      <c r="C65" s="67" t="s">
        <v>90</v>
      </c>
      <c r="D65" s="100" t="s">
        <v>118</v>
      </c>
      <c r="E65" s="68" t="s">
        <v>75</v>
      </c>
      <c r="F65" s="92">
        <v>20</v>
      </c>
      <c r="G65" s="69" t="s">
        <v>55</v>
      </c>
      <c r="H65" s="97"/>
      <c r="I65" s="64"/>
      <c r="J65" s="66">
        <f>F65*H65</f>
        <v>0</v>
      </c>
      <c r="K65" s="66">
        <f>ROUND(J65+(J65*I65/100),2)</f>
        <v>0</v>
      </c>
      <c r="L65" s="66"/>
      <c r="M65" s="49"/>
    </row>
    <row r="66" spans="1:13" s="99" customFormat="1" ht="14.25" customHeight="1">
      <c r="A66" s="137" t="s">
        <v>56</v>
      </c>
      <c r="B66" s="137"/>
      <c r="C66" s="137"/>
      <c r="D66" s="137"/>
      <c r="E66" s="137"/>
      <c r="F66" s="137"/>
      <c r="G66" s="137"/>
      <c r="H66" s="137"/>
      <c r="I66" s="137"/>
      <c r="J66" s="55">
        <f>SUM(J63:J65)</f>
        <v>0</v>
      </c>
      <c r="K66" s="55">
        <f>SUM(K63:K65)</f>
        <v>0</v>
      </c>
      <c r="L66" s="55"/>
      <c r="M66" s="55"/>
    </row>
    <row r="67" spans="1:13" s="53" customFormat="1" ht="24" customHeight="1">
      <c r="A67" s="140" t="s">
        <v>119</v>
      </c>
      <c r="B67" s="140"/>
      <c r="C67" s="140"/>
      <c r="D67" s="140"/>
      <c r="E67" s="140"/>
      <c r="F67" s="140"/>
      <c r="G67" s="140"/>
      <c r="H67" s="140"/>
      <c r="I67" s="140"/>
      <c r="J67" s="140"/>
      <c r="K67" s="140"/>
      <c r="L67" s="140"/>
      <c r="M67" s="140"/>
    </row>
    <row r="68" spans="1:13" s="2" customFormat="1" ht="39" customHeight="1">
      <c r="A68" s="3">
        <v>1</v>
      </c>
      <c r="B68" s="47" t="s">
        <v>32</v>
      </c>
      <c r="C68" s="11" t="s">
        <v>128</v>
      </c>
      <c r="D68" s="20" t="s">
        <v>33</v>
      </c>
      <c r="E68" s="10" t="s">
        <v>104</v>
      </c>
      <c r="F68" s="91">
        <v>15</v>
      </c>
      <c r="G68" s="30" t="s">
        <v>54</v>
      </c>
      <c r="H68" s="97"/>
      <c r="I68" s="13"/>
      <c r="J68" s="54">
        <f>F68*H68</f>
        <v>0</v>
      </c>
      <c r="K68" s="54">
        <f>ROUND(J68+(J68*I68/100),2)</f>
        <v>0</v>
      </c>
      <c r="L68" s="54"/>
      <c r="M68" s="57"/>
    </row>
    <row r="69" spans="1:13" s="53" customFormat="1" ht="26.25" customHeight="1">
      <c r="A69" s="140" t="s">
        <v>163</v>
      </c>
      <c r="B69" s="140"/>
      <c r="C69" s="140"/>
      <c r="D69" s="140"/>
      <c r="E69" s="140"/>
      <c r="F69" s="140"/>
      <c r="G69" s="140"/>
      <c r="H69" s="140"/>
      <c r="I69" s="140"/>
      <c r="J69" s="140"/>
      <c r="K69" s="140"/>
      <c r="L69" s="140"/>
      <c r="M69" s="140"/>
    </row>
    <row r="70" spans="1:13" s="48" customFormat="1" ht="33.75">
      <c r="A70" s="60">
        <v>1</v>
      </c>
      <c r="B70" s="105" t="s">
        <v>115</v>
      </c>
      <c r="C70" s="48" t="s">
        <v>121</v>
      </c>
      <c r="D70" s="48" t="s">
        <v>120</v>
      </c>
      <c r="E70" s="60" t="s">
        <v>78</v>
      </c>
      <c r="F70" s="90">
        <v>60</v>
      </c>
      <c r="G70" s="63" t="s">
        <v>54</v>
      </c>
      <c r="H70" s="51"/>
      <c r="I70" s="64"/>
      <c r="J70" s="65">
        <f>F70*H70</f>
        <v>0</v>
      </c>
      <c r="K70" s="65">
        <f>ROUND(J70+(J70*I70/100),2)</f>
        <v>0</v>
      </c>
      <c r="L70" s="65"/>
      <c r="M70" s="66"/>
    </row>
    <row r="71" spans="1:13" s="53" customFormat="1" ht="16.5" customHeight="1">
      <c r="A71" s="140" t="s">
        <v>126</v>
      </c>
      <c r="B71" s="140"/>
      <c r="C71" s="140"/>
      <c r="D71" s="140"/>
      <c r="E71" s="140"/>
      <c r="F71" s="140"/>
      <c r="G71" s="140"/>
      <c r="H71" s="140"/>
      <c r="I71" s="140"/>
      <c r="J71" s="140"/>
      <c r="K71" s="140"/>
      <c r="L71" s="140"/>
      <c r="M71" s="140"/>
    </row>
    <row r="72" spans="1:13" s="2" customFormat="1" ht="81" customHeight="1">
      <c r="A72" s="3">
        <v>1</v>
      </c>
      <c r="B72" s="8" t="s">
        <v>88</v>
      </c>
      <c r="C72" s="132" t="s">
        <v>125</v>
      </c>
      <c r="D72" s="20" t="s">
        <v>164</v>
      </c>
      <c r="E72" s="10" t="s">
        <v>127</v>
      </c>
      <c r="F72" s="91">
        <v>40</v>
      </c>
      <c r="G72" s="30" t="s">
        <v>54</v>
      </c>
      <c r="H72" s="51"/>
      <c r="I72" s="13"/>
      <c r="J72" s="54">
        <f>F72*H72</f>
        <v>0</v>
      </c>
      <c r="K72" s="54">
        <f>ROUND(J72+(J72*I72/100),2)</f>
        <v>0</v>
      </c>
      <c r="L72" s="54"/>
      <c r="M72" s="5"/>
    </row>
    <row r="73" ht="11.25">
      <c r="F73" s="120"/>
    </row>
    <row r="74" ht="11.25">
      <c r="F74" s="120"/>
    </row>
    <row r="75" ht="11.25">
      <c r="F75" s="120"/>
    </row>
    <row r="76" ht="11.25">
      <c r="F76" s="120"/>
    </row>
    <row r="77" ht="11.25">
      <c r="F77" s="120"/>
    </row>
    <row r="78" ht="11.25">
      <c r="F78" s="120"/>
    </row>
    <row r="79" ht="11.25">
      <c r="F79" s="120"/>
    </row>
    <row r="80" ht="11.25">
      <c r="F80" s="120"/>
    </row>
    <row r="81" ht="11.25">
      <c r="F81" s="120"/>
    </row>
    <row r="82" ht="11.25">
      <c r="F82" s="120"/>
    </row>
    <row r="83" ht="11.25">
      <c r="F83" s="120"/>
    </row>
    <row r="84" ht="11.25">
      <c r="F84" s="120"/>
    </row>
    <row r="85" ht="11.25">
      <c r="F85" s="120"/>
    </row>
    <row r="86" ht="11.25">
      <c r="F86" s="120"/>
    </row>
    <row r="87" ht="11.25">
      <c r="F87" s="120"/>
    </row>
    <row r="88" ht="11.25">
      <c r="F88" s="120"/>
    </row>
    <row r="89" ht="11.25">
      <c r="F89" s="120"/>
    </row>
    <row r="90" ht="11.25">
      <c r="F90" s="120"/>
    </row>
    <row r="91" ht="11.25">
      <c r="F91" s="120"/>
    </row>
    <row r="92" ht="11.25">
      <c r="F92" s="120"/>
    </row>
    <row r="93" ht="11.25">
      <c r="F93" s="120"/>
    </row>
    <row r="94" ht="11.25">
      <c r="F94" s="120"/>
    </row>
    <row r="95" ht="11.25">
      <c r="F95" s="120"/>
    </row>
    <row r="96" ht="11.25">
      <c r="F96" s="120"/>
    </row>
    <row r="97" ht="11.25">
      <c r="F97" s="120"/>
    </row>
    <row r="98" ht="11.25">
      <c r="F98" s="120"/>
    </row>
    <row r="99" ht="11.25">
      <c r="F99" s="120"/>
    </row>
    <row r="100" ht="11.25">
      <c r="F100" s="120"/>
    </row>
    <row r="101" ht="11.25">
      <c r="F101" s="120"/>
    </row>
    <row r="102" ht="11.25">
      <c r="F102" s="120"/>
    </row>
    <row r="103" ht="11.25">
      <c r="F103" s="120"/>
    </row>
    <row r="104" ht="11.25">
      <c r="F104" s="120"/>
    </row>
    <row r="105" ht="11.25">
      <c r="F105" s="120"/>
    </row>
    <row r="106" ht="11.25">
      <c r="F106" s="120"/>
    </row>
    <row r="107" ht="11.25">
      <c r="F107" s="120"/>
    </row>
    <row r="108" ht="11.25">
      <c r="F108" s="120"/>
    </row>
    <row r="109" ht="11.25">
      <c r="F109" s="120"/>
    </row>
    <row r="110" ht="11.25">
      <c r="F110" s="120"/>
    </row>
    <row r="111" ht="11.25">
      <c r="F111" s="120"/>
    </row>
    <row r="112" ht="11.25">
      <c r="F112" s="120"/>
    </row>
    <row r="113" ht="11.25">
      <c r="F113" s="120"/>
    </row>
    <row r="114" ht="11.25">
      <c r="F114" s="120"/>
    </row>
    <row r="115" ht="11.25">
      <c r="F115" s="120"/>
    </row>
    <row r="116" ht="11.25">
      <c r="F116" s="120"/>
    </row>
    <row r="117" ht="11.25">
      <c r="F117" s="120"/>
    </row>
    <row r="118" ht="11.25">
      <c r="F118" s="120"/>
    </row>
    <row r="119" ht="11.25">
      <c r="F119" s="120"/>
    </row>
    <row r="120" ht="11.25">
      <c r="F120" s="120"/>
    </row>
    <row r="121" ht="11.25">
      <c r="F121" s="120"/>
    </row>
    <row r="122" ht="11.25">
      <c r="F122" s="120"/>
    </row>
    <row r="123" ht="11.25">
      <c r="F123" s="120"/>
    </row>
    <row r="124" ht="11.25">
      <c r="F124" s="120"/>
    </row>
    <row r="125" ht="11.25">
      <c r="F125" s="120"/>
    </row>
    <row r="126" ht="11.25">
      <c r="F126" s="120"/>
    </row>
    <row r="127" ht="11.25">
      <c r="F127" s="120"/>
    </row>
    <row r="128" ht="11.25">
      <c r="F128" s="120"/>
    </row>
    <row r="129" ht="11.25">
      <c r="F129" s="120"/>
    </row>
    <row r="130" ht="11.25">
      <c r="F130" s="120"/>
    </row>
    <row r="131" ht="11.25">
      <c r="F131" s="120"/>
    </row>
    <row r="132" ht="11.25">
      <c r="F132" s="120"/>
    </row>
    <row r="133" ht="11.25">
      <c r="F133" s="120"/>
    </row>
    <row r="134" ht="11.25">
      <c r="F134" s="120"/>
    </row>
    <row r="135" ht="11.25">
      <c r="F135" s="120"/>
    </row>
    <row r="136" ht="11.25">
      <c r="F136" s="120"/>
    </row>
    <row r="137" ht="11.25">
      <c r="F137" s="120"/>
    </row>
    <row r="138" ht="11.25">
      <c r="F138" s="120"/>
    </row>
    <row r="139" ht="11.25">
      <c r="F139" s="120"/>
    </row>
    <row r="140" ht="11.25">
      <c r="F140" s="120"/>
    </row>
    <row r="141" ht="11.25">
      <c r="F141" s="120"/>
    </row>
    <row r="142" ht="11.25">
      <c r="F142" s="120"/>
    </row>
    <row r="143" ht="11.25">
      <c r="F143" s="120"/>
    </row>
    <row r="144" ht="11.25">
      <c r="F144" s="120"/>
    </row>
    <row r="145" ht="11.25">
      <c r="F145" s="120"/>
    </row>
    <row r="146" ht="11.25">
      <c r="F146" s="120"/>
    </row>
    <row r="147" ht="11.25">
      <c r="F147" s="120"/>
    </row>
    <row r="148" ht="11.25">
      <c r="F148" s="120"/>
    </row>
    <row r="149" ht="11.25">
      <c r="F149" s="120"/>
    </row>
    <row r="150" ht="11.25">
      <c r="F150" s="120"/>
    </row>
    <row r="151" ht="11.25">
      <c r="F151" s="120"/>
    </row>
    <row r="152" ht="11.25">
      <c r="F152" s="120"/>
    </row>
    <row r="153" ht="11.25">
      <c r="F153" s="120"/>
    </row>
    <row r="154" ht="11.25">
      <c r="F154" s="120"/>
    </row>
    <row r="155" ht="11.25">
      <c r="F155" s="120"/>
    </row>
    <row r="156" ht="11.25">
      <c r="F156" s="120"/>
    </row>
    <row r="157" ht="11.25">
      <c r="F157" s="120"/>
    </row>
    <row r="158" ht="11.25">
      <c r="F158" s="120"/>
    </row>
    <row r="159" ht="11.25">
      <c r="F159" s="120"/>
    </row>
    <row r="160" ht="11.25">
      <c r="F160" s="120"/>
    </row>
    <row r="161" ht="11.25">
      <c r="F161" s="120"/>
    </row>
    <row r="162" ht="11.25">
      <c r="F162" s="120"/>
    </row>
    <row r="163" ht="11.25">
      <c r="F163" s="120"/>
    </row>
    <row r="164" ht="11.25">
      <c r="F164" s="120"/>
    </row>
    <row r="165" ht="11.25">
      <c r="F165" s="120"/>
    </row>
    <row r="166" ht="11.25">
      <c r="F166" s="120"/>
    </row>
    <row r="167" ht="11.25">
      <c r="F167" s="120"/>
    </row>
    <row r="168" ht="11.25">
      <c r="F168" s="120"/>
    </row>
    <row r="169" ht="11.25">
      <c r="F169" s="120"/>
    </row>
    <row r="170" ht="11.25">
      <c r="F170" s="120"/>
    </row>
    <row r="171" ht="11.25">
      <c r="F171" s="120"/>
    </row>
    <row r="172" ht="11.25">
      <c r="F172" s="120"/>
    </row>
    <row r="173" ht="11.25">
      <c r="F173" s="120"/>
    </row>
    <row r="174" ht="11.25">
      <c r="F174" s="120"/>
    </row>
    <row r="175" ht="11.25">
      <c r="F175" s="120"/>
    </row>
    <row r="176" ht="11.25">
      <c r="F176" s="120"/>
    </row>
    <row r="177" ht="11.25">
      <c r="F177" s="120"/>
    </row>
    <row r="178" ht="11.25">
      <c r="F178" s="120"/>
    </row>
    <row r="179" ht="11.25">
      <c r="F179" s="120"/>
    </row>
    <row r="180" ht="11.25">
      <c r="F180" s="120"/>
    </row>
    <row r="181" ht="11.25">
      <c r="F181" s="120"/>
    </row>
    <row r="182" ht="11.25">
      <c r="F182" s="120"/>
    </row>
    <row r="183" ht="11.25">
      <c r="F183" s="120"/>
    </row>
    <row r="184" ht="11.25">
      <c r="F184" s="120"/>
    </row>
    <row r="185" ht="11.25">
      <c r="F185" s="120"/>
    </row>
    <row r="186" ht="11.25">
      <c r="F186" s="120"/>
    </row>
    <row r="187" ht="11.25">
      <c r="F187" s="120"/>
    </row>
    <row r="188" ht="11.25">
      <c r="F188" s="120"/>
    </row>
    <row r="189" ht="11.25">
      <c r="F189" s="120"/>
    </row>
    <row r="190" ht="11.25">
      <c r="F190" s="120"/>
    </row>
    <row r="191" ht="11.25">
      <c r="F191" s="120"/>
    </row>
    <row r="192" ht="11.25">
      <c r="F192" s="120"/>
    </row>
    <row r="193" ht="11.25">
      <c r="F193" s="120"/>
    </row>
    <row r="194" ht="11.25">
      <c r="F194" s="120"/>
    </row>
    <row r="195" ht="11.25">
      <c r="F195" s="120"/>
    </row>
    <row r="196" ht="11.25">
      <c r="F196" s="120"/>
    </row>
    <row r="197" ht="11.25">
      <c r="F197" s="120"/>
    </row>
    <row r="198" ht="11.25">
      <c r="F198" s="120"/>
    </row>
    <row r="199" ht="11.25">
      <c r="F199" s="120"/>
    </row>
    <row r="200" ht="11.25">
      <c r="F200" s="120"/>
    </row>
    <row r="201" ht="11.25">
      <c r="F201" s="120"/>
    </row>
    <row r="202" ht="11.25">
      <c r="F202" s="120"/>
    </row>
    <row r="203" ht="11.25">
      <c r="F203" s="120"/>
    </row>
    <row r="204" ht="11.25">
      <c r="F204" s="120"/>
    </row>
    <row r="205" ht="11.25">
      <c r="F205" s="120"/>
    </row>
    <row r="206" ht="11.25">
      <c r="F206" s="120"/>
    </row>
    <row r="207" ht="11.25">
      <c r="F207" s="120"/>
    </row>
    <row r="208" ht="11.25">
      <c r="F208" s="120"/>
    </row>
    <row r="209" ht="11.25">
      <c r="F209" s="120"/>
    </row>
    <row r="210" ht="11.25">
      <c r="F210" s="120"/>
    </row>
    <row r="211" ht="11.25">
      <c r="F211" s="120"/>
    </row>
    <row r="212" ht="11.25">
      <c r="F212" s="120"/>
    </row>
    <row r="213" ht="11.25">
      <c r="F213" s="120"/>
    </row>
    <row r="214" ht="11.25">
      <c r="F214" s="120"/>
    </row>
    <row r="215" ht="11.25">
      <c r="F215" s="120"/>
    </row>
    <row r="216" ht="11.25">
      <c r="F216" s="120"/>
    </row>
    <row r="217" ht="11.25">
      <c r="F217" s="120"/>
    </row>
    <row r="218" ht="11.25">
      <c r="F218" s="120"/>
    </row>
    <row r="219" ht="11.25">
      <c r="F219" s="120"/>
    </row>
    <row r="220" ht="11.25">
      <c r="F220" s="120"/>
    </row>
    <row r="221" ht="11.25">
      <c r="F221" s="120"/>
    </row>
    <row r="222" ht="11.25">
      <c r="F222" s="120"/>
    </row>
    <row r="223" ht="11.25">
      <c r="F223" s="120"/>
    </row>
    <row r="224" ht="11.25">
      <c r="F224" s="120"/>
    </row>
    <row r="225" ht="11.25">
      <c r="F225" s="120"/>
    </row>
    <row r="226" ht="11.25">
      <c r="F226" s="120"/>
    </row>
    <row r="227" ht="11.25">
      <c r="F227" s="120"/>
    </row>
    <row r="228" ht="11.25">
      <c r="F228" s="120"/>
    </row>
    <row r="229" ht="11.25">
      <c r="F229" s="120"/>
    </row>
    <row r="230" ht="11.25">
      <c r="F230" s="120"/>
    </row>
    <row r="231" ht="11.25">
      <c r="F231" s="120"/>
    </row>
    <row r="232" ht="11.25">
      <c r="F232" s="120"/>
    </row>
    <row r="233" ht="11.25">
      <c r="F233" s="120"/>
    </row>
    <row r="234" ht="11.25">
      <c r="F234" s="120"/>
    </row>
    <row r="235" ht="11.25">
      <c r="F235" s="120"/>
    </row>
    <row r="236" ht="11.25">
      <c r="F236" s="120"/>
    </row>
    <row r="237" ht="11.25">
      <c r="F237" s="120"/>
    </row>
    <row r="238" ht="11.25">
      <c r="F238" s="120"/>
    </row>
    <row r="239" ht="11.25">
      <c r="F239" s="120"/>
    </row>
    <row r="240" ht="11.25">
      <c r="F240" s="120"/>
    </row>
    <row r="241" ht="11.25">
      <c r="F241" s="120"/>
    </row>
    <row r="242" ht="11.25">
      <c r="F242" s="120"/>
    </row>
    <row r="243" ht="11.25">
      <c r="F243" s="120"/>
    </row>
    <row r="244" ht="11.25">
      <c r="F244" s="120"/>
    </row>
    <row r="245" ht="11.25">
      <c r="F245" s="120"/>
    </row>
    <row r="246" ht="11.25">
      <c r="F246" s="120"/>
    </row>
    <row r="247" ht="11.25">
      <c r="F247" s="120"/>
    </row>
    <row r="248" ht="11.25">
      <c r="F248" s="120"/>
    </row>
    <row r="249" ht="11.25">
      <c r="F249" s="120"/>
    </row>
    <row r="250" ht="11.25">
      <c r="F250" s="120"/>
    </row>
    <row r="251" ht="11.25">
      <c r="F251" s="120"/>
    </row>
    <row r="252" ht="11.25">
      <c r="F252" s="120"/>
    </row>
    <row r="253" ht="11.25">
      <c r="F253" s="120"/>
    </row>
    <row r="254" ht="11.25">
      <c r="F254" s="120"/>
    </row>
    <row r="255" ht="11.25">
      <c r="F255" s="120"/>
    </row>
    <row r="256" ht="11.25">
      <c r="F256" s="120"/>
    </row>
    <row r="257" ht="11.25">
      <c r="F257" s="120"/>
    </row>
    <row r="258" ht="11.25">
      <c r="F258" s="120"/>
    </row>
    <row r="259" ht="11.25">
      <c r="F259" s="120"/>
    </row>
    <row r="260" ht="11.25">
      <c r="F260" s="120"/>
    </row>
    <row r="261" ht="11.25">
      <c r="F261" s="120"/>
    </row>
    <row r="262" ht="11.25">
      <c r="F262" s="120"/>
    </row>
    <row r="263" ht="11.25">
      <c r="F263" s="120"/>
    </row>
    <row r="264" ht="11.25">
      <c r="F264" s="120"/>
    </row>
    <row r="265" ht="11.25">
      <c r="F265" s="120"/>
    </row>
    <row r="266" ht="11.25">
      <c r="F266" s="120"/>
    </row>
    <row r="267" ht="11.25">
      <c r="F267" s="120"/>
    </row>
    <row r="268" ht="11.25">
      <c r="F268" s="120"/>
    </row>
    <row r="269" ht="11.25">
      <c r="F269" s="120"/>
    </row>
    <row r="270" ht="11.25">
      <c r="F270" s="120"/>
    </row>
    <row r="271" ht="11.25">
      <c r="F271" s="120"/>
    </row>
    <row r="272" ht="11.25">
      <c r="F272" s="120"/>
    </row>
    <row r="273" ht="11.25">
      <c r="F273" s="120"/>
    </row>
    <row r="274" ht="11.25">
      <c r="F274" s="120"/>
    </row>
    <row r="275" ht="11.25">
      <c r="F275" s="120"/>
    </row>
    <row r="276" ht="11.25">
      <c r="F276" s="120"/>
    </row>
    <row r="277" ht="11.25">
      <c r="F277" s="120"/>
    </row>
    <row r="278" ht="11.25">
      <c r="F278" s="120"/>
    </row>
    <row r="279" ht="11.25">
      <c r="F279" s="120"/>
    </row>
    <row r="280" ht="11.25">
      <c r="F280" s="120"/>
    </row>
    <row r="281" ht="11.25">
      <c r="F281" s="120"/>
    </row>
    <row r="282" ht="11.25">
      <c r="F282" s="120"/>
    </row>
    <row r="283" ht="11.25">
      <c r="F283" s="120"/>
    </row>
    <row r="284" ht="11.25">
      <c r="F284" s="120"/>
    </row>
    <row r="285" ht="11.25">
      <c r="F285" s="120"/>
    </row>
    <row r="286" ht="11.25">
      <c r="F286" s="120"/>
    </row>
    <row r="287" ht="11.25">
      <c r="F287" s="120"/>
    </row>
    <row r="288" ht="11.25">
      <c r="F288" s="120"/>
    </row>
    <row r="289" ht="11.25">
      <c r="F289" s="120"/>
    </row>
    <row r="290" ht="11.25">
      <c r="F290" s="120"/>
    </row>
    <row r="291" ht="11.25">
      <c r="F291" s="120"/>
    </row>
    <row r="292" ht="11.25">
      <c r="F292" s="120"/>
    </row>
    <row r="293" ht="11.25">
      <c r="F293" s="120"/>
    </row>
    <row r="294" ht="11.25">
      <c r="F294" s="120"/>
    </row>
    <row r="295" ht="11.25">
      <c r="F295" s="120"/>
    </row>
    <row r="296" ht="11.25">
      <c r="F296" s="120"/>
    </row>
    <row r="297" ht="11.25">
      <c r="F297" s="120"/>
    </row>
    <row r="298" ht="11.25">
      <c r="F298" s="120"/>
    </row>
    <row r="299" ht="11.25">
      <c r="F299" s="120"/>
    </row>
    <row r="300" ht="11.25">
      <c r="F300" s="120"/>
    </row>
    <row r="301" ht="11.25">
      <c r="F301" s="120"/>
    </row>
    <row r="302" ht="11.25">
      <c r="F302" s="120"/>
    </row>
    <row r="303" ht="11.25">
      <c r="F303" s="120"/>
    </row>
    <row r="304" ht="11.25">
      <c r="F304" s="120"/>
    </row>
    <row r="305" ht="11.25">
      <c r="F305" s="120"/>
    </row>
    <row r="306" ht="11.25">
      <c r="F306" s="120"/>
    </row>
    <row r="307" ht="11.25">
      <c r="F307" s="120"/>
    </row>
    <row r="308" ht="11.25">
      <c r="F308" s="120"/>
    </row>
    <row r="309" ht="11.25">
      <c r="F309" s="120"/>
    </row>
    <row r="310" ht="11.25">
      <c r="F310" s="120"/>
    </row>
    <row r="311" ht="11.25">
      <c r="F311" s="120"/>
    </row>
    <row r="312" ht="11.25">
      <c r="F312" s="120"/>
    </row>
    <row r="313" ht="11.25">
      <c r="F313" s="120"/>
    </row>
    <row r="314" ht="11.25">
      <c r="F314" s="120"/>
    </row>
    <row r="315" ht="11.25">
      <c r="F315" s="120"/>
    </row>
    <row r="316" ht="11.25">
      <c r="F316" s="120"/>
    </row>
    <row r="317" ht="11.25">
      <c r="F317" s="120"/>
    </row>
    <row r="318" ht="11.25">
      <c r="F318" s="120"/>
    </row>
    <row r="319" ht="11.25">
      <c r="F319" s="120"/>
    </row>
    <row r="320" ht="11.25">
      <c r="F320" s="120"/>
    </row>
    <row r="321" ht="11.25">
      <c r="F321" s="120"/>
    </row>
    <row r="322" ht="11.25">
      <c r="F322" s="120"/>
    </row>
    <row r="323" ht="11.25">
      <c r="F323" s="120"/>
    </row>
    <row r="324" ht="11.25">
      <c r="F324" s="120"/>
    </row>
    <row r="325" ht="11.25">
      <c r="F325" s="120"/>
    </row>
    <row r="326" ht="11.25">
      <c r="F326" s="120"/>
    </row>
    <row r="327" ht="11.25">
      <c r="F327" s="120"/>
    </row>
    <row r="328" ht="11.25">
      <c r="F328" s="120"/>
    </row>
    <row r="329" ht="11.25">
      <c r="F329" s="120"/>
    </row>
    <row r="330" ht="11.25">
      <c r="F330" s="120"/>
    </row>
    <row r="331" ht="11.25">
      <c r="F331" s="120"/>
    </row>
    <row r="332" ht="11.25">
      <c r="F332" s="120"/>
    </row>
    <row r="333" ht="11.25">
      <c r="F333" s="120"/>
    </row>
    <row r="334" ht="11.25">
      <c r="F334" s="120"/>
    </row>
    <row r="335" ht="11.25">
      <c r="F335" s="120"/>
    </row>
    <row r="336" ht="11.25">
      <c r="F336" s="120"/>
    </row>
    <row r="337" ht="11.25">
      <c r="F337" s="120"/>
    </row>
    <row r="338" ht="11.25">
      <c r="F338" s="120"/>
    </row>
    <row r="339" ht="11.25">
      <c r="F339" s="120"/>
    </row>
    <row r="340" ht="11.25">
      <c r="F340" s="120"/>
    </row>
    <row r="341" ht="11.25">
      <c r="F341" s="120"/>
    </row>
    <row r="342" ht="11.25">
      <c r="F342" s="120"/>
    </row>
    <row r="343" ht="11.25">
      <c r="F343" s="120"/>
    </row>
    <row r="344" ht="11.25">
      <c r="F344" s="120"/>
    </row>
    <row r="345" ht="11.25">
      <c r="F345" s="120"/>
    </row>
    <row r="346" ht="11.25">
      <c r="F346" s="120"/>
    </row>
    <row r="347" ht="11.25">
      <c r="F347" s="120"/>
    </row>
    <row r="348" ht="11.25">
      <c r="F348" s="120"/>
    </row>
    <row r="349" ht="11.25">
      <c r="F349" s="120"/>
    </row>
    <row r="350" ht="11.25">
      <c r="F350" s="120"/>
    </row>
    <row r="351" ht="11.25">
      <c r="F351" s="120"/>
    </row>
    <row r="352" ht="11.25">
      <c r="F352" s="120"/>
    </row>
    <row r="353" ht="11.25">
      <c r="F353" s="120"/>
    </row>
    <row r="354" ht="11.25">
      <c r="F354" s="120"/>
    </row>
    <row r="355" ht="11.25">
      <c r="F355" s="120"/>
    </row>
    <row r="356" ht="11.25">
      <c r="F356" s="120"/>
    </row>
    <row r="357" ht="11.25">
      <c r="F357" s="120"/>
    </row>
    <row r="358" ht="11.25">
      <c r="F358" s="120"/>
    </row>
    <row r="359" ht="11.25">
      <c r="F359" s="120"/>
    </row>
    <row r="360" ht="11.25">
      <c r="F360" s="120"/>
    </row>
    <row r="361" ht="11.25">
      <c r="F361" s="120"/>
    </row>
    <row r="362" ht="11.25">
      <c r="F362" s="120"/>
    </row>
    <row r="363" ht="11.25">
      <c r="F363" s="120"/>
    </row>
    <row r="364" ht="11.25">
      <c r="F364" s="120"/>
    </row>
    <row r="365" ht="11.25">
      <c r="F365" s="120"/>
    </row>
    <row r="366" ht="11.25">
      <c r="F366" s="120"/>
    </row>
    <row r="367" ht="11.25">
      <c r="F367" s="120"/>
    </row>
    <row r="368" ht="11.25">
      <c r="F368" s="120"/>
    </row>
    <row r="369" ht="11.25">
      <c r="F369" s="120"/>
    </row>
    <row r="370" ht="11.25">
      <c r="F370" s="120"/>
    </row>
    <row r="371" ht="11.25">
      <c r="F371" s="120"/>
    </row>
    <row r="372" ht="11.25">
      <c r="F372" s="120"/>
    </row>
    <row r="373" ht="11.25">
      <c r="F373" s="120"/>
    </row>
    <row r="374" ht="11.25">
      <c r="F374" s="120"/>
    </row>
    <row r="375" ht="11.25">
      <c r="F375" s="120"/>
    </row>
    <row r="376" ht="11.25">
      <c r="F376" s="120"/>
    </row>
    <row r="377" ht="11.25">
      <c r="F377" s="120"/>
    </row>
    <row r="378" ht="11.25">
      <c r="F378" s="120"/>
    </row>
    <row r="379" ht="11.25">
      <c r="F379" s="120"/>
    </row>
    <row r="380" ht="11.25">
      <c r="F380" s="120"/>
    </row>
    <row r="381" ht="11.25">
      <c r="F381" s="120"/>
    </row>
    <row r="382" ht="11.25">
      <c r="F382" s="120"/>
    </row>
    <row r="383" ht="11.25">
      <c r="F383" s="120"/>
    </row>
    <row r="384" ht="11.25">
      <c r="F384" s="120"/>
    </row>
    <row r="385" ht="11.25">
      <c r="F385" s="120"/>
    </row>
    <row r="386" ht="11.25">
      <c r="F386" s="120"/>
    </row>
    <row r="387" ht="11.25">
      <c r="F387" s="120"/>
    </row>
    <row r="388" ht="11.25">
      <c r="F388" s="120"/>
    </row>
    <row r="389" ht="11.25">
      <c r="F389" s="120"/>
    </row>
    <row r="390" ht="11.25">
      <c r="F390" s="120"/>
    </row>
    <row r="391" ht="11.25">
      <c r="F391" s="120"/>
    </row>
    <row r="392" ht="11.25">
      <c r="F392" s="120"/>
    </row>
    <row r="393" ht="11.25">
      <c r="F393" s="120"/>
    </row>
    <row r="394" ht="11.25">
      <c r="F394" s="120"/>
    </row>
    <row r="395" ht="11.25">
      <c r="F395" s="120"/>
    </row>
    <row r="396" ht="11.25">
      <c r="F396" s="120"/>
    </row>
    <row r="397" ht="11.25">
      <c r="F397" s="120"/>
    </row>
    <row r="398" ht="11.25">
      <c r="F398" s="120"/>
    </row>
    <row r="399" ht="11.25">
      <c r="F399" s="120"/>
    </row>
    <row r="400" ht="11.25">
      <c r="F400" s="120"/>
    </row>
    <row r="401" ht="11.25">
      <c r="F401" s="120"/>
    </row>
    <row r="402" ht="11.25">
      <c r="F402" s="120"/>
    </row>
    <row r="403" ht="11.25">
      <c r="F403" s="120"/>
    </row>
    <row r="404" ht="11.25">
      <c r="F404" s="120"/>
    </row>
    <row r="405" ht="11.25">
      <c r="F405" s="120"/>
    </row>
    <row r="406" ht="11.25">
      <c r="F406" s="120"/>
    </row>
    <row r="407" ht="11.25">
      <c r="F407" s="120"/>
    </row>
    <row r="408" ht="11.25">
      <c r="F408" s="120"/>
    </row>
    <row r="409" ht="11.25">
      <c r="F409" s="120"/>
    </row>
    <row r="410" ht="11.25">
      <c r="F410" s="120"/>
    </row>
    <row r="411" ht="11.25">
      <c r="F411" s="120"/>
    </row>
    <row r="412" ht="11.25">
      <c r="F412" s="120"/>
    </row>
    <row r="413" ht="11.25">
      <c r="F413" s="120"/>
    </row>
    <row r="414" ht="11.25">
      <c r="F414" s="120"/>
    </row>
    <row r="415" ht="11.25">
      <c r="F415" s="120"/>
    </row>
    <row r="416" ht="11.25">
      <c r="F416" s="120"/>
    </row>
    <row r="417" ht="11.25">
      <c r="F417" s="120"/>
    </row>
    <row r="418" ht="11.25">
      <c r="F418" s="120"/>
    </row>
    <row r="419" ht="11.25">
      <c r="F419" s="120"/>
    </row>
    <row r="420" ht="11.25">
      <c r="F420" s="120"/>
    </row>
    <row r="421" ht="11.25">
      <c r="F421" s="120"/>
    </row>
    <row r="422" ht="11.25">
      <c r="F422" s="120"/>
    </row>
    <row r="423" ht="11.25">
      <c r="F423" s="120"/>
    </row>
    <row r="424" ht="11.25">
      <c r="F424" s="120"/>
    </row>
    <row r="425" ht="11.25">
      <c r="F425" s="120"/>
    </row>
    <row r="426" ht="11.25">
      <c r="F426" s="120"/>
    </row>
    <row r="427" ht="11.25">
      <c r="F427" s="120"/>
    </row>
    <row r="428" ht="11.25">
      <c r="F428" s="120"/>
    </row>
    <row r="429" ht="11.25">
      <c r="F429" s="120"/>
    </row>
    <row r="430" ht="11.25">
      <c r="F430" s="120"/>
    </row>
    <row r="431" ht="11.25">
      <c r="F431" s="120"/>
    </row>
    <row r="432" ht="11.25">
      <c r="F432" s="120"/>
    </row>
    <row r="433" ht="11.25">
      <c r="F433" s="120"/>
    </row>
    <row r="434" ht="11.25">
      <c r="F434" s="120"/>
    </row>
    <row r="435" ht="11.25">
      <c r="F435" s="120"/>
    </row>
    <row r="436" ht="11.25">
      <c r="F436" s="120"/>
    </row>
    <row r="437" ht="11.25">
      <c r="F437" s="120"/>
    </row>
    <row r="438" ht="11.25">
      <c r="F438" s="120"/>
    </row>
    <row r="439" ht="11.25">
      <c r="F439" s="120"/>
    </row>
    <row r="440" ht="11.25">
      <c r="F440" s="120"/>
    </row>
    <row r="441" ht="11.25">
      <c r="F441" s="120"/>
    </row>
    <row r="442" ht="11.25">
      <c r="F442" s="120"/>
    </row>
    <row r="443" ht="11.25">
      <c r="F443" s="120"/>
    </row>
    <row r="444" ht="11.25">
      <c r="F444" s="120"/>
    </row>
    <row r="445" ht="11.25">
      <c r="F445" s="120"/>
    </row>
    <row r="446" ht="11.25">
      <c r="F446" s="120"/>
    </row>
    <row r="447" ht="11.25">
      <c r="F447" s="120"/>
    </row>
    <row r="448" ht="11.25">
      <c r="F448" s="120"/>
    </row>
    <row r="449" ht="11.25">
      <c r="F449" s="120"/>
    </row>
    <row r="450" ht="11.25">
      <c r="F450" s="120"/>
    </row>
    <row r="451" ht="11.25">
      <c r="F451" s="120"/>
    </row>
    <row r="452" ht="11.25">
      <c r="F452" s="120"/>
    </row>
    <row r="453" ht="11.25">
      <c r="F453" s="120"/>
    </row>
    <row r="454" ht="11.25">
      <c r="F454" s="120"/>
    </row>
    <row r="455" ht="11.25">
      <c r="F455" s="120"/>
    </row>
    <row r="456" ht="11.25">
      <c r="F456" s="120"/>
    </row>
    <row r="457" ht="11.25">
      <c r="F457" s="120"/>
    </row>
    <row r="458" ht="11.25">
      <c r="F458" s="120"/>
    </row>
    <row r="459" ht="11.25">
      <c r="F459" s="120"/>
    </row>
    <row r="460" ht="11.25">
      <c r="F460" s="120"/>
    </row>
    <row r="461" ht="11.25">
      <c r="F461" s="120"/>
    </row>
    <row r="462" ht="11.25">
      <c r="F462" s="120"/>
    </row>
    <row r="463" ht="11.25">
      <c r="F463" s="120"/>
    </row>
    <row r="464" ht="11.25">
      <c r="F464" s="120"/>
    </row>
    <row r="465" ht="11.25">
      <c r="F465" s="120"/>
    </row>
    <row r="466" ht="11.25">
      <c r="F466" s="120"/>
    </row>
    <row r="467" ht="11.25">
      <c r="F467" s="120"/>
    </row>
    <row r="468" ht="11.25">
      <c r="F468" s="120"/>
    </row>
    <row r="469" ht="11.25">
      <c r="F469" s="120"/>
    </row>
    <row r="470" ht="11.25">
      <c r="F470" s="120"/>
    </row>
    <row r="471" ht="11.25">
      <c r="F471" s="120"/>
    </row>
    <row r="472" ht="11.25">
      <c r="F472" s="120"/>
    </row>
    <row r="473" ht="11.25">
      <c r="F473" s="120"/>
    </row>
    <row r="474" ht="11.25">
      <c r="F474" s="120"/>
    </row>
    <row r="475" ht="11.25">
      <c r="F475" s="120"/>
    </row>
    <row r="476" ht="11.25">
      <c r="F476" s="120"/>
    </row>
    <row r="477" ht="11.25">
      <c r="F477" s="120"/>
    </row>
    <row r="478" ht="11.25">
      <c r="F478" s="120"/>
    </row>
    <row r="479" ht="11.25">
      <c r="F479" s="120"/>
    </row>
    <row r="480" ht="11.25">
      <c r="F480" s="120"/>
    </row>
    <row r="481" ht="11.25">
      <c r="F481" s="120"/>
    </row>
    <row r="482" ht="11.25">
      <c r="F482" s="120"/>
    </row>
    <row r="483" ht="11.25">
      <c r="F483" s="120"/>
    </row>
    <row r="484" ht="11.25">
      <c r="F484" s="120"/>
    </row>
    <row r="485" ht="11.25">
      <c r="F485" s="120"/>
    </row>
    <row r="486" ht="11.25">
      <c r="F486" s="120"/>
    </row>
    <row r="487" ht="11.25">
      <c r="F487" s="120"/>
    </row>
    <row r="488" ht="11.25">
      <c r="F488" s="120"/>
    </row>
    <row r="489" ht="11.25">
      <c r="F489" s="120"/>
    </row>
    <row r="490" ht="11.25">
      <c r="F490" s="120"/>
    </row>
    <row r="491" ht="11.25">
      <c r="F491" s="120"/>
    </row>
    <row r="492" ht="11.25">
      <c r="F492" s="120"/>
    </row>
    <row r="493" ht="11.25">
      <c r="F493" s="120"/>
    </row>
    <row r="494" ht="11.25">
      <c r="F494" s="120"/>
    </row>
    <row r="495" ht="11.25">
      <c r="F495" s="120"/>
    </row>
    <row r="496" ht="11.25">
      <c r="F496" s="120"/>
    </row>
    <row r="497" ht="11.25">
      <c r="F497" s="120"/>
    </row>
    <row r="498" ht="11.25">
      <c r="F498" s="120"/>
    </row>
    <row r="499" ht="11.25">
      <c r="F499" s="120"/>
    </row>
    <row r="500" ht="11.25">
      <c r="F500" s="120"/>
    </row>
    <row r="501" ht="11.25">
      <c r="F501" s="120"/>
    </row>
    <row r="502" ht="11.25">
      <c r="F502" s="120"/>
    </row>
    <row r="503" ht="11.25">
      <c r="F503" s="120"/>
    </row>
    <row r="504" ht="11.25">
      <c r="F504" s="120"/>
    </row>
    <row r="505" ht="11.25">
      <c r="F505" s="120"/>
    </row>
    <row r="506" ht="11.25">
      <c r="F506" s="120"/>
    </row>
    <row r="507" ht="11.25">
      <c r="F507" s="120"/>
    </row>
    <row r="508" ht="11.25">
      <c r="F508" s="120"/>
    </row>
    <row r="509" ht="11.25">
      <c r="F509" s="120"/>
    </row>
    <row r="510" ht="11.25">
      <c r="F510" s="120"/>
    </row>
    <row r="511" ht="11.25">
      <c r="F511" s="120"/>
    </row>
    <row r="512" ht="11.25">
      <c r="F512" s="120"/>
    </row>
    <row r="513" ht="11.25">
      <c r="F513" s="120"/>
    </row>
    <row r="514" ht="11.25">
      <c r="F514" s="120"/>
    </row>
    <row r="515" ht="11.25">
      <c r="F515" s="120"/>
    </row>
    <row r="516" ht="11.25">
      <c r="F516" s="120"/>
    </row>
    <row r="517" ht="11.25">
      <c r="F517" s="120"/>
    </row>
    <row r="518" ht="11.25">
      <c r="F518" s="120"/>
    </row>
    <row r="519" ht="11.25">
      <c r="F519" s="120"/>
    </row>
    <row r="520" ht="11.25">
      <c r="F520" s="120"/>
    </row>
    <row r="521" ht="11.25">
      <c r="F521" s="120"/>
    </row>
    <row r="522" ht="11.25">
      <c r="F522" s="120"/>
    </row>
    <row r="523" ht="11.25">
      <c r="F523" s="120"/>
    </row>
    <row r="524" ht="11.25">
      <c r="F524" s="120"/>
    </row>
    <row r="525" ht="11.25">
      <c r="F525" s="120"/>
    </row>
    <row r="526" ht="11.25">
      <c r="F526" s="120"/>
    </row>
    <row r="527" ht="11.25">
      <c r="F527" s="120"/>
    </row>
    <row r="528" ht="11.25">
      <c r="F528" s="120"/>
    </row>
    <row r="529" ht="11.25">
      <c r="F529" s="120"/>
    </row>
    <row r="530" ht="11.25">
      <c r="F530" s="120"/>
    </row>
    <row r="531" ht="11.25">
      <c r="F531" s="120"/>
    </row>
    <row r="532" ht="11.25">
      <c r="F532" s="120"/>
    </row>
    <row r="533" ht="11.25">
      <c r="F533" s="120"/>
    </row>
    <row r="534" ht="11.25">
      <c r="F534" s="120"/>
    </row>
    <row r="535" ht="11.25">
      <c r="F535" s="120"/>
    </row>
    <row r="536" ht="11.25">
      <c r="F536" s="120"/>
    </row>
    <row r="537" ht="11.25">
      <c r="F537" s="120"/>
    </row>
    <row r="538" ht="11.25">
      <c r="F538" s="120"/>
    </row>
    <row r="539" ht="11.25">
      <c r="F539" s="120"/>
    </row>
    <row r="540" ht="11.25">
      <c r="F540" s="120"/>
    </row>
    <row r="541" ht="11.25">
      <c r="F541" s="120"/>
    </row>
    <row r="542" ht="11.25">
      <c r="F542" s="120"/>
    </row>
    <row r="543" ht="11.25">
      <c r="F543" s="120"/>
    </row>
    <row r="544" ht="11.25">
      <c r="F544" s="120"/>
    </row>
    <row r="545" ht="11.25">
      <c r="F545" s="120"/>
    </row>
    <row r="546" ht="11.25">
      <c r="F546" s="120"/>
    </row>
    <row r="547" ht="11.25">
      <c r="F547" s="120"/>
    </row>
    <row r="548" ht="11.25">
      <c r="F548" s="120"/>
    </row>
    <row r="549" ht="11.25">
      <c r="F549" s="120"/>
    </row>
    <row r="550" ht="11.25">
      <c r="F550" s="120"/>
    </row>
    <row r="551" ht="11.25">
      <c r="F551" s="120"/>
    </row>
    <row r="552" ht="11.25">
      <c r="F552" s="120"/>
    </row>
    <row r="553" ht="11.25">
      <c r="F553" s="120"/>
    </row>
    <row r="554" ht="11.25">
      <c r="F554" s="120"/>
    </row>
    <row r="555" ht="11.25">
      <c r="F555" s="120"/>
    </row>
    <row r="556" ht="11.25">
      <c r="F556" s="120"/>
    </row>
    <row r="557" ht="11.25">
      <c r="F557" s="120"/>
    </row>
    <row r="558" ht="11.25">
      <c r="F558" s="120"/>
    </row>
    <row r="559" ht="11.25">
      <c r="F559" s="120"/>
    </row>
    <row r="560" ht="11.25">
      <c r="F560" s="120"/>
    </row>
    <row r="561" ht="11.25">
      <c r="F561" s="120"/>
    </row>
    <row r="562" ht="11.25">
      <c r="F562" s="120"/>
    </row>
    <row r="563" ht="11.25">
      <c r="F563" s="120"/>
    </row>
    <row r="564" ht="11.25">
      <c r="F564" s="120"/>
    </row>
    <row r="565" ht="11.25">
      <c r="F565" s="120"/>
    </row>
    <row r="566" ht="11.25">
      <c r="F566" s="120"/>
    </row>
    <row r="567" ht="11.25">
      <c r="F567" s="120"/>
    </row>
    <row r="568" ht="11.25">
      <c r="F568" s="120"/>
    </row>
    <row r="569" ht="11.25">
      <c r="F569" s="120"/>
    </row>
    <row r="570" ht="11.25">
      <c r="F570" s="120"/>
    </row>
    <row r="571" ht="11.25">
      <c r="F571" s="120"/>
    </row>
    <row r="572" ht="11.25">
      <c r="F572" s="120"/>
    </row>
    <row r="573" ht="11.25">
      <c r="F573" s="120"/>
    </row>
    <row r="574" ht="11.25">
      <c r="F574" s="120"/>
    </row>
    <row r="575" ht="11.25">
      <c r="F575" s="120"/>
    </row>
    <row r="576" ht="11.25">
      <c r="F576" s="120"/>
    </row>
    <row r="577" ht="11.25">
      <c r="F577" s="120"/>
    </row>
    <row r="578" ht="11.25">
      <c r="F578" s="120"/>
    </row>
    <row r="579" ht="11.25">
      <c r="F579" s="120"/>
    </row>
    <row r="580" ht="11.25">
      <c r="F580" s="120"/>
    </row>
    <row r="581" ht="11.25">
      <c r="F581" s="120"/>
    </row>
    <row r="582" ht="11.25">
      <c r="F582" s="120"/>
    </row>
    <row r="583" ht="11.25">
      <c r="F583" s="120"/>
    </row>
    <row r="584" ht="11.25">
      <c r="F584" s="120"/>
    </row>
    <row r="585" ht="11.25">
      <c r="F585" s="120"/>
    </row>
    <row r="586" ht="11.25">
      <c r="F586" s="120"/>
    </row>
    <row r="587" ht="11.25">
      <c r="F587" s="120"/>
    </row>
    <row r="588" ht="11.25">
      <c r="F588" s="120"/>
    </row>
    <row r="589" ht="11.25">
      <c r="F589" s="120"/>
    </row>
    <row r="590" ht="11.25">
      <c r="F590" s="120"/>
    </row>
    <row r="591" ht="11.25">
      <c r="F591" s="120"/>
    </row>
    <row r="592" ht="11.25">
      <c r="F592" s="120"/>
    </row>
    <row r="593" ht="11.25">
      <c r="F593" s="120"/>
    </row>
    <row r="594" ht="11.25">
      <c r="F594" s="120"/>
    </row>
    <row r="595" ht="11.25">
      <c r="F595" s="120"/>
    </row>
    <row r="596" ht="11.25">
      <c r="F596" s="120"/>
    </row>
    <row r="597" ht="11.25">
      <c r="F597" s="120"/>
    </row>
    <row r="598" ht="11.25">
      <c r="F598" s="120"/>
    </row>
    <row r="599" ht="11.25">
      <c r="F599" s="120"/>
    </row>
    <row r="600" ht="11.25">
      <c r="F600" s="120"/>
    </row>
    <row r="601" ht="11.25">
      <c r="F601" s="120"/>
    </row>
    <row r="602" ht="11.25">
      <c r="F602" s="120"/>
    </row>
    <row r="603" ht="11.25">
      <c r="F603" s="120"/>
    </row>
    <row r="604" ht="11.25">
      <c r="F604" s="120"/>
    </row>
    <row r="605" ht="11.25">
      <c r="F605" s="120"/>
    </row>
    <row r="606" ht="11.25">
      <c r="F606" s="120"/>
    </row>
    <row r="607" ht="11.25">
      <c r="F607" s="120"/>
    </row>
    <row r="608" ht="11.25">
      <c r="F608" s="120"/>
    </row>
    <row r="609" ht="11.25">
      <c r="F609" s="120"/>
    </row>
    <row r="610" ht="11.25">
      <c r="F610" s="120"/>
    </row>
    <row r="611" ht="11.25">
      <c r="F611" s="120"/>
    </row>
    <row r="612" ht="11.25">
      <c r="F612" s="120"/>
    </row>
    <row r="613" ht="11.25">
      <c r="F613" s="120"/>
    </row>
    <row r="614" ht="11.25">
      <c r="F614" s="120"/>
    </row>
    <row r="615" ht="11.25">
      <c r="F615" s="120"/>
    </row>
    <row r="616" ht="11.25">
      <c r="F616" s="120"/>
    </row>
    <row r="617" ht="11.25">
      <c r="F617" s="120"/>
    </row>
    <row r="618" ht="11.25">
      <c r="F618" s="120"/>
    </row>
    <row r="619" ht="11.25">
      <c r="F619" s="120"/>
    </row>
    <row r="620" ht="11.25">
      <c r="F620" s="120"/>
    </row>
    <row r="621" ht="11.25">
      <c r="F621" s="120"/>
    </row>
    <row r="622" ht="11.25">
      <c r="F622" s="120"/>
    </row>
    <row r="623" ht="11.25">
      <c r="F623" s="120"/>
    </row>
    <row r="624" ht="11.25">
      <c r="F624" s="120"/>
    </row>
    <row r="625" ht="11.25">
      <c r="F625" s="120"/>
    </row>
    <row r="626" ht="11.25">
      <c r="F626" s="120"/>
    </row>
    <row r="627" ht="11.25">
      <c r="F627" s="120"/>
    </row>
    <row r="628" ht="11.25">
      <c r="F628" s="120"/>
    </row>
    <row r="629" ht="11.25">
      <c r="F629" s="120"/>
    </row>
    <row r="630" ht="11.25">
      <c r="F630" s="120"/>
    </row>
    <row r="631" ht="11.25">
      <c r="F631" s="120"/>
    </row>
    <row r="632" ht="11.25">
      <c r="F632" s="120"/>
    </row>
    <row r="633" ht="11.25">
      <c r="F633" s="120"/>
    </row>
    <row r="634" ht="11.25">
      <c r="F634" s="120"/>
    </row>
    <row r="635" ht="11.25">
      <c r="F635" s="120"/>
    </row>
    <row r="636" ht="11.25">
      <c r="F636" s="120"/>
    </row>
    <row r="637" ht="11.25">
      <c r="F637" s="120"/>
    </row>
    <row r="638" ht="11.25">
      <c r="F638" s="120"/>
    </row>
    <row r="639" ht="11.25">
      <c r="F639" s="120"/>
    </row>
    <row r="640" ht="11.25">
      <c r="F640" s="120"/>
    </row>
    <row r="641" ht="11.25">
      <c r="F641" s="120"/>
    </row>
    <row r="642" ht="11.25">
      <c r="F642" s="120"/>
    </row>
    <row r="643" ht="11.25">
      <c r="F643" s="120"/>
    </row>
    <row r="644" ht="11.25">
      <c r="F644" s="120"/>
    </row>
    <row r="645" ht="11.25">
      <c r="F645" s="120"/>
    </row>
    <row r="646" ht="11.25">
      <c r="F646" s="120"/>
    </row>
    <row r="647" ht="11.25">
      <c r="F647" s="120"/>
    </row>
    <row r="648" ht="11.25">
      <c r="F648" s="120"/>
    </row>
    <row r="649" ht="11.25">
      <c r="F649" s="120"/>
    </row>
    <row r="650" ht="11.25">
      <c r="F650" s="120"/>
    </row>
    <row r="651" ht="11.25">
      <c r="F651" s="120"/>
    </row>
    <row r="652" ht="11.25">
      <c r="F652" s="120"/>
    </row>
    <row r="653" ht="11.25">
      <c r="F653" s="120"/>
    </row>
    <row r="654" ht="11.25">
      <c r="F654" s="120"/>
    </row>
    <row r="655" ht="11.25">
      <c r="F655" s="120"/>
    </row>
    <row r="656" ht="11.25">
      <c r="F656" s="120"/>
    </row>
    <row r="657" ht="11.25">
      <c r="F657" s="120"/>
    </row>
    <row r="658" ht="11.25">
      <c r="F658" s="120"/>
    </row>
    <row r="659" ht="11.25">
      <c r="F659" s="120"/>
    </row>
    <row r="660" ht="11.25">
      <c r="F660" s="120"/>
    </row>
    <row r="661" ht="11.25">
      <c r="F661" s="120"/>
    </row>
    <row r="662" ht="11.25">
      <c r="F662" s="120"/>
    </row>
    <row r="663" ht="11.25">
      <c r="F663" s="120"/>
    </row>
    <row r="664" ht="11.25">
      <c r="F664" s="120"/>
    </row>
    <row r="665" ht="11.25">
      <c r="F665" s="120"/>
    </row>
    <row r="666" ht="11.25">
      <c r="F666" s="120"/>
    </row>
    <row r="667" ht="11.25">
      <c r="F667" s="120"/>
    </row>
    <row r="668" ht="11.25">
      <c r="F668" s="120"/>
    </row>
    <row r="669" ht="11.25">
      <c r="F669" s="120"/>
    </row>
    <row r="670" ht="11.25">
      <c r="F670" s="120"/>
    </row>
    <row r="671" ht="11.25">
      <c r="F671" s="120"/>
    </row>
    <row r="672" ht="11.25">
      <c r="F672" s="120"/>
    </row>
    <row r="673" ht="11.25">
      <c r="F673" s="120"/>
    </row>
    <row r="674" ht="11.25">
      <c r="F674" s="120"/>
    </row>
    <row r="675" ht="11.25">
      <c r="F675" s="120"/>
    </row>
    <row r="676" ht="11.25">
      <c r="F676" s="120"/>
    </row>
    <row r="677" ht="11.25">
      <c r="F677" s="120"/>
    </row>
    <row r="678" ht="11.25">
      <c r="F678" s="120"/>
    </row>
    <row r="679" ht="11.25">
      <c r="F679" s="120"/>
    </row>
    <row r="680" ht="11.25">
      <c r="F680" s="120"/>
    </row>
    <row r="681" ht="11.25">
      <c r="F681" s="120"/>
    </row>
    <row r="682" ht="11.25">
      <c r="F682" s="120"/>
    </row>
    <row r="683" ht="11.25">
      <c r="F683" s="120"/>
    </row>
    <row r="684" ht="11.25">
      <c r="F684" s="120"/>
    </row>
    <row r="685" ht="11.25">
      <c r="F685" s="120"/>
    </row>
    <row r="686" ht="11.25">
      <c r="F686" s="120"/>
    </row>
    <row r="687" ht="11.25">
      <c r="F687" s="120"/>
    </row>
    <row r="688" ht="11.25">
      <c r="F688" s="120"/>
    </row>
    <row r="689" ht="11.25">
      <c r="F689" s="120"/>
    </row>
    <row r="690" ht="11.25">
      <c r="F690" s="120"/>
    </row>
    <row r="691" ht="11.25">
      <c r="F691" s="120"/>
    </row>
    <row r="692" ht="11.25">
      <c r="F692" s="120"/>
    </row>
    <row r="693" ht="11.25">
      <c r="F693" s="120"/>
    </row>
    <row r="694" ht="11.25">
      <c r="F694" s="120"/>
    </row>
    <row r="695" ht="11.25">
      <c r="F695" s="120"/>
    </row>
    <row r="696" ht="11.25">
      <c r="F696" s="120"/>
    </row>
    <row r="697" ht="11.25">
      <c r="F697" s="120"/>
    </row>
    <row r="698" ht="11.25">
      <c r="F698" s="120"/>
    </row>
    <row r="699" ht="11.25">
      <c r="F699" s="120"/>
    </row>
    <row r="700" ht="11.25">
      <c r="F700" s="120"/>
    </row>
    <row r="701" ht="11.25">
      <c r="F701" s="120"/>
    </row>
    <row r="702" ht="11.25">
      <c r="F702" s="120"/>
    </row>
    <row r="703" ht="11.25">
      <c r="F703" s="120"/>
    </row>
    <row r="704" ht="11.25">
      <c r="F704" s="120"/>
    </row>
    <row r="705" ht="11.25">
      <c r="F705" s="120"/>
    </row>
    <row r="706" ht="11.25">
      <c r="F706" s="120"/>
    </row>
    <row r="707" ht="11.25">
      <c r="F707" s="120"/>
    </row>
    <row r="708" ht="11.25">
      <c r="F708" s="120"/>
    </row>
    <row r="709" ht="11.25">
      <c r="F709" s="120"/>
    </row>
    <row r="710" ht="11.25">
      <c r="F710" s="120"/>
    </row>
    <row r="711" ht="11.25">
      <c r="F711" s="120"/>
    </row>
    <row r="712" ht="11.25">
      <c r="F712" s="120"/>
    </row>
    <row r="713" ht="11.25">
      <c r="F713" s="120"/>
    </row>
    <row r="714" ht="11.25">
      <c r="F714" s="120"/>
    </row>
    <row r="715" ht="11.25">
      <c r="F715" s="120"/>
    </row>
    <row r="716" ht="11.25">
      <c r="F716" s="120"/>
    </row>
    <row r="717" ht="11.25">
      <c r="F717" s="120"/>
    </row>
    <row r="718" ht="11.25">
      <c r="F718" s="120"/>
    </row>
    <row r="719" ht="11.25">
      <c r="F719" s="120"/>
    </row>
    <row r="720" ht="11.25">
      <c r="F720" s="120"/>
    </row>
    <row r="721" ht="11.25">
      <c r="F721" s="120"/>
    </row>
    <row r="722" ht="11.25">
      <c r="F722" s="120"/>
    </row>
    <row r="723" ht="11.25">
      <c r="F723" s="120"/>
    </row>
    <row r="724" ht="11.25">
      <c r="F724" s="120"/>
    </row>
    <row r="725" ht="11.25">
      <c r="F725" s="120"/>
    </row>
    <row r="726" ht="11.25">
      <c r="F726" s="120"/>
    </row>
    <row r="727" ht="11.25">
      <c r="F727" s="120"/>
    </row>
    <row r="728" ht="11.25">
      <c r="F728" s="120"/>
    </row>
    <row r="729" ht="11.25">
      <c r="F729" s="120"/>
    </row>
    <row r="730" ht="11.25">
      <c r="F730" s="120"/>
    </row>
    <row r="731" ht="11.25">
      <c r="F731" s="120"/>
    </row>
    <row r="732" ht="11.25">
      <c r="F732" s="120"/>
    </row>
    <row r="733" ht="11.25">
      <c r="F733" s="120"/>
    </row>
    <row r="734" ht="11.25">
      <c r="F734" s="120"/>
    </row>
    <row r="735" ht="11.25">
      <c r="F735" s="120"/>
    </row>
    <row r="736" ht="11.25">
      <c r="F736" s="120"/>
    </row>
    <row r="737" ht="11.25">
      <c r="F737" s="120"/>
    </row>
    <row r="738" ht="11.25">
      <c r="F738" s="120"/>
    </row>
    <row r="739" ht="11.25">
      <c r="F739" s="120"/>
    </row>
    <row r="740" ht="11.25">
      <c r="F740" s="120"/>
    </row>
    <row r="741" ht="11.25">
      <c r="F741" s="120"/>
    </row>
    <row r="742" ht="11.25">
      <c r="F742" s="120"/>
    </row>
    <row r="743" ht="11.25">
      <c r="F743" s="120"/>
    </row>
    <row r="744" ht="11.25">
      <c r="F744" s="120"/>
    </row>
    <row r="745" ht="11.25">
      <c r="F745" s="120"/>
    </row>
    <row r="746" ht="11.25">
      <c r="F746" s="120"/>
    </row>
    <row r="747" ht="11.25">
      <c r="F747" s="120"/>
    </row>
    <row r="748" ht="11.25">
      <c r="F748" s="120"/>
    </row>
    <row r="749" ht="11.25">
      <c r="F749" s="120"/>
    </row>
    <row r="750" ht="11.25">
      <c r="F750" s="120"/>
    </row>
    <row r="751" ht="11.25">
      <c r="F751" s="120"/>
    </row>
    <row r="752" ht="11.25">
      <c r="F752" s="120"/>
    </row>
    <row r="753" ht="11.25">
      <c r="F753" s="120"/>
    </row>
    <row r="754" ht="11.25">
      <c r="F754" s="120"/>
    </row>
    <row r="755" ht="11.25">
      <c r="F755" s="120"/>
    </row>
    <row r="756" ht="11.25">
      <c r="F756" s="120"/>
    </row>
    <row r="757" ht="11.25">
      <c r="F757" s="120"/>
    </row>
    <row r="758" ht="11.25">
      <c r="F758" s="120"/>
    </row>
    <row r="759" ht="11.25">
      <c r="F759" s="120"/>
    </row>
    <row r="760" ht="11.25">
      <c r="F760" s="120"/>
    </row>
    <row r="761" ht="11.25">
      <c r="F761" s="120"/>
    </row>
    <row r="762" ht="11.25">
      <c r="F762" s="120"/>
    </row>
    <row r="763" ht="11.25">
      <c r="F763" s="120"/>
    </row>
    <row r="764" ht="11.25">
      <c r="F764" s="120"/>
    </row>
    <row r="765" ht="11.25">
      <c r="F765" s="120"/>
    </row>
    <row r="766" ht="11.25">
      <c r="F766" s="120"/>
    </row>
    <row r="767" ht="11.25">
      <c r="F767" s="120"/>
    </row>
    <row r="768" ht="11.25">
      <c r="F768" s="120"/>
    </row>
    <row r="769" ht="11.25">
      <c r="F769" s="120"/>
    </row>
    <row r="770" ht="11.25">
      <c r="F770" s="120"/>
    </row>
    <row r="771" ht="11.25">
      <c r="F771" s="120"/>
    </row>
    <row r="772" ht="11.25">
      <c r="F772" s="120"/>
    </row>
    <row r="773" ht="11.25">
      <c r="F773" s="120"/>
    </row>
    <row r="774" ht="11.25">
      <c r="F774" s="120"/>
    </row>
    <row r="775" ht="11.25">
      <c r="F775" s="120"/>
    </row>
    <row r="776" ht="11.25">
      <c r="F776" s="120"/>
    </row>
    <row r="777" ht="11.25">
      <c r="F777" s="120"/>
    </row>
    <row r="778" ht="11.25">
      <c r="F778" s="120"/>
    </row>
    <row r="779" ht="11.25">
      <c r="F779" s="120"/>
    </row>
    <row r="780" ht="11.25">
      <c r="F780" s="120"/>
    </row>
    <row r="781" ht="11.25">
      <c r="F781" s="120"/>
    </row>
    <row r="782" ht="11.25">
      <c r="F782" s="120"/>
    </row>
    <row r="783" ht="11.25">
      <c r="F783" s="120"/>
    </row>
    <row r="784" ht="11.25">
      <c r="F784" s="120"/>
    </row>
    <row r="785" ht="11.25">
      <c r="F785" s="120"/>
    </row>
    <row r="786" ht="11.25">
      <c r="F786" s="120"/>
    </row>
    <row r="787" ht="11.25">
      <c r="F787" s="120"/>
    </row>
    <row r="788" ht="11.25">
      <c r="F788" s="120"/>
    </row>
    <row r="789" ht="11.25">
      <c r="F789" s="120"/>
    </row>
    <row r="790" ht="11.25">
      <c r="F790" s="120"/>
    </row>
    <row r="791" ht="11.25">
      <c r="F791" s="120"/>
    </row>
    <row r="792" ht="11.25">
      <c r="F792" s="120"/>
    </row>
    <row r="793" ht="11.25">
      <c r="F793" s="120"/>
    </row>
    <row r="794" ht="11.25">
      <c r="F794" s="120"/>
    </row>
    <row r="795" ht="11.25">
      <c r="F795" s="120"/>
    </row>
    <row r="796" ht="11.25">
      <c r="F796" s="120"/>
    </row>
    <row r="797" ht="11.25">
      <c r="F797" s="120"/>
    </row>
    <row r="798" ht="11.25">
      <c r="F798" s="120"/>
    </row>
    <row r="799" ht="11.25">
      <c r="F799" s="120"/>
    </row>
    <row r="800" ht="11.25">
      <c r="F800" s="120"/>
    </row>
    <row r="801" ht="11.25">
      <c r="F801" s="120"/>
    </row>
    <row r="802" ht="11.25">
      <c r="F802" s="120"/>
    </row>
    <row r="803" ht="11.25">
      <c r="F803" s="120"/>
    </row>
    <row r="804" ht="11.25">
      <c r="F804" s="120"/>
    </row>
    <row r="805" ht="11.25">
      <c r="F805" s="120"/>
    </row>
    <row r="806" ht="11.25">
      <c r="F806" s="120"/>
    </row>
    <row r="807" ht="11.25">
      <c r="F807" s="120"/>
    </row>
    <row r="808" ht="11.25">
      <c r="F808" s="120"/>
    </row>
    <row r="809" ht="11.25">
      <c r="F809" s="120"/>
    </row>
    <row r="810" ht="11.25">
      <c r="F810" s="120"/>
    </row>
    <row r="811" ht="11.25">
      <c r="F811" s="120"/>
    </row>
    <row r="812" ht="11.25">
      <c r="F812" s="120"/>
    </row>
    <row r="813" ht="11.25">
      <c r="F813" s="120"/>
    </row>
    <row r="814" ht="11.25">
      <c r="F814" s="120"/>
    </row>
    <row r="815" ht="11.25">
      <c r="F815" s="120"/>
    </row>
    <row r="816" ht="11.25">
      <c r="F816" s="120"/>
    </row>
    <row r="817" ht="11.25">
      <c r="F817" s="120"/>
    </row>
    <row r="818" ht="11.25">
      <c r="F818" s="120"/>
    </row>
    <row r="819" ht="11.25">
      <c r="F819" s="120"/>
    </row>
    <row r="820" ht="11.25">
      <c r="F820" s="120"/>
    </row>
    <row r="821" ht="11.25">
      <c r="F821" s="120"/>
    </row>
    <row r="822" ht="11.25">
      <c r="F822" s="120"/>
    </row>
    <row r="823" ht="11.25">
      <c r="F823" s="120"/>
    </row>
    <row r="824" ht="11.25">
      <c r="F824" s="120"/>
    </row>
    <row r="825" ht="11.25">
      <c r="F825" s="120"/>
    </row>
    <row r="826" ht="11.25">
      <c r="F826" s="120"/>
    </row>
    <row r="827" ht="11.25">
      <c r="F827" s="120"/>
    </row>
    <row r="828" ht="11.25">
      <c r="F828" s="120"/>
    </row>
    <row r="829" ht="11.25">
      <c r="F829" s="120"/>
    </row>
    <row r="830" ht="11.25">
      <c r="F830" s="120"/>
    </row>
    <row r="831" ht="11.25">
      <c r="F831" s="120"/>
    </row>
    <row r="832" ht="11.25">
      <c r="F832" s="120"/>
    </row>
    <row r="833" ht="11.25">
      <c r="F833" s="120"/>
    </row>
    <row r="834" ht="11.25">
      <c r="F834" s="120"/>
    </row>
    <row r="835" ht="11.25">
      <c r="F835" s="120"/>
    </row>
    <row r="836" ht="11.25">
      <c r="F836" s="120"/>
    </row>
    <row r="837" ht="11.25">
      <c r="F837" s="120"/>
    </row>
    <row r="838" ht="11.25">
      <c r="F838" s="120"/>
    </row>
    <row r="839" ht="11.25">
      <c r="F839" s="120"/>
    </row>
    <row r="840" ht="11.25">
      <c r="F840" s="120"/>
    </row>
    <row r="841" ht="11.25">
      <c r="F841" s="120"/>
    </row>
    <row r="842" ht="11.25">
      <c r="F842" s="120"/>
    </row>
    <row r="843" ht="11.25">
      <c r="F843" s="120"/>
    </row>
    <row r="844" ht="11.25">
      <c r="F844" s="120"/>
    </row>
    <row r="845" ht="11.25">
      <c r="F845" s="120"/>
    </row>
    <row r="846" ht="11.25">
      <c r="F846" s="120"/>
    </row>
    <row r="847" ht="11.25">
      <c r="F847" s="120"/>
    </row>
    <row r="848" ht="11.25">
      <c r="F848" s="120"/>
    </row>
    <row r="849" ht="11.25">
      <c r="F849" s="120"/>
    </row>
    <row r="850" ht="11.25">
      <c r="F850" s="120"/>
    </row>
    <row r="851" ht="11.25">
      <c r="F851" s="120"/>
    </row>
    <row r="852" ht="11.25">
      <c r="F852" s="120"/>
    </row>
    <row r="853" ht="11.25">
      <c r="F853" s="120"/>
    </row>
    <row r="854" ht="11.25">
      <c r="F854" s="120"/>
    </row>
    <row r="855" ht="11.25">
      <c r="F855" s="120"/>
    </row>
    <row r="856" ht="11.25">
      <c r="F856" s="120"/>
    </row>
    <row r="857" ht="11.25">
      <c r="F857" s="120"/>
    </row>
    <row r="858" ht="11.25">
      <c r="F858" s="120"/>
    </row>
    <row r="859" ht="11.25">
      <c r="F859" s="120"/>
    </row>
    <row r="860" ht="11.25">
      <c r="F860" s="120"/>
    </row>
    <row r="861" ht="11.25">
      <c r="F861" s="120"/>
    </row>
    <row r="862" ht="11.25">
      <c r="F862" s="120"/>
    </row>
    <row r="863" ht="11.25">
      <c r="F863" s="120"/>
    </row>
    <row r="864" ht="11.25">
      <c r="F864" s="120"/>
    </row>
    <row r="865" ht="11.25">
      <c r="F865" s="120"/>
    </row>
    <row r="866" ht="11.25">
      <c r="F866" s="120"/>
    </row>
    <row r="867" ht="11.25">
      <c r="F867" s="120"/>
    </row>
    <row r="868" ht="11.25">
      <c r="F868" s="120"/>
    </row>
    <row r="869" ht="11.25">
      <c r="F869" s="120"/>
    </row>
    <row r="870" ht="11.25">
      <c r="F870" s="120"/>
    </row>
    <row r="871" ht="11.25">
      <c r="F871" s="120"/>
    </row>
    <row r="872" ht="11.25">
      <c r="F872" s="120"/>
    </row>
    <row r="873" ht="11.25">
      <c r="F873" s="120"/>
    </row>
    <row r="874" ht="11.25">
      <c r="F874" s="120"/>
    </row>
    <row r="875" ht="11.25">
      <c r="F875" s="120"/>
    </row>
    <row r="876" ht="11.25">
      <c r="F876" s="120"/>
    </row>
    <row r="877" ht="11.25">
      <c r="F877" s="120"/>
    </row>
    <row r="878" ht="11.25">
      <c r="F878" s="120"/>
    </row>
    <row r="879" ht="11.25">
      <c r="F879" s="120"/>
    </row>
    <row r="880" ht="11.25">
      <c r="F880" s="120"/>
    </row>
    <row r="881" ht="11.25">
      <c r="F881" s="120"/>
    </row>
    <row r="882" ht="11.25">
      <c r="F882" s="120"/>
    </row>
    <row r="883" ht="11.25">
      <c r="F883" s="120"/>
    </row>
    <row r="884" ht="11.25">
      <c r="F884" s="120"/>
    </row>
    <row r="885" ht="11.25">
      <c r="F885" s="120"/>
    </row>
    <row r="886" ht="11.25">
      <c r="F886" s="120"/>
    </row>
    <row r="887" ht="11.25">
      <c r="F887" s="120"/>
    </row>
    <row r="888" ht="11.25">
      <c r="F888" s="120"/>
    </row>
    <row r="889" ht="11.25">
      <c r="F889" s="120"/>
    </row>
    <row r="890" ht="11.25">
      <c r="F890" s="120"/>
    </row>
    <row r="891" ht="11.25">
      <c r="F891" s="120"/>
    </row>
    <row r="892" ht="11.25">
      <c r="F892" s="120"/>
    </row>
    <row r="893" ht="11.25">
      <c r="F893" s="120"/>
    </row>
    <row r="894" ht="11.25">
      <c r="F894" s="120"/>
    </row>
    <row r="895" ht="11.25">
      <c r="F895" s="120"/>
    </row>
    <row r="896" ht="11.25">
      <c r="F896" s="120"/>
    </row>
    <row r="897" ht="11.25">
      <c r="F897" s="120"/>
    </row>
    <row r="898" ht="11.25">
      <c r="F898" s="120"/>
    </row>
    <row r="899" ht="11.25">
      <c r="F899" s="120"/>
    </row>
    <row r="900" ht="11.25">
      <c r="F900" s="120"/>
    </row>
    <row r="901" ht="11.25">
      <c r="F901" s="120"/>
    </row>
    <row r="902" ht="11.25">
      <c r="F902" s="120"/>
    </row>
    <row r="903" ht="11.25">
      <c r="F903" s="120"/>
    </row>
    <row r="904" ht="11.25">
      <c r="F904" s="120"/>
    </row>
    <row r="905" ht="11.25">
      <c r="F905" s="120"/>
    </row>
    <row r="906" ht="11.25">
      <c r="F906" s="120"/>
    </row>
    <row r="907" ht="11.25">
      <c r="F907" s="120"/>
    </row>
    <row r="908" ht="11.25">
      <c r="F908" s="120"/>
    </row>
    <row r="909" ht="11.25">
      <c r="F909" s="120"/>
    </row>
    <row r="910" ht="11.25">
      <c r="F910" s="120"/>
    </row>
    <row r="911" ht="11.25">
      <c r="F911" s="120"/>
    </row>
    <row r="912" ht="11.25">
      <c r="F912" s="120"/>
    </row>
    <row r="913" ht="11.25">
      <c r="F913" s="120"/>
    </row>
    <row r="914" ht="11.25">
      <c r="F914" s="120"/>
    </row>
    <row r="915" ht="11.25">
      <c r="F915" s="120"/>
    </row>
    <row r="916" ht="11.25">
      <c r="F916" s="120"/>
    </row>
    <row r="917" ht="11.25">
      <c r="F917" s="120"/>
    </row>
    <row r="918" ht="11.25">
      <c r="F918" s="120"/>
    </row>
    <row r="919" ht="11.25">
      <c r="F919" s="120"/>
    </row>
    <row r="920" ht="11.25">
      <c r="F920" s="120"/>
    </row>
    <row r="921" ht="11.25">
      <c r="F921" s="120"/>
    </row>
    <row r="922" ht="11.25">
      <c r="F922" s="120"/>
    </row>
    <row r="923" ht="11.25">
      <c r="F923" s="120"/>
    </row>
    <row r="924" ht="11.25">
      <c r="F924" s="120"/>
    </row>
    <row r="925" ht="11.25">
      <c r="F925" s="120"/>
    </row>
    <row r="926" ht="11.25">
      <c r="F926" s="120"/>
    </row>
    <row r="927" ht="11.25">
      <c r="F927" s="120"/>
    </row>
    <row r="928" ht="11.25">
      <c r="F928" s="120"/>
    </row>
    <row r="929" ht="11.25">
      <c r="F929" s="120"/>
    </row>
    <row r="930" ht="11.25">
      <c r="F930" s="120"/>
    </row>
    <row r="931" ht="11.25">
      <c r="F931" s="120"/>
    </row>
    <row r="932" ht="11.25">
      <c r="F932" s="120"/>
    </row>
    <row r="933" ht="11.25">
      <c r="F933" s="120"/>
    </row>
    <row r="934" ht="11.25">
      <c r="F934" s="120"/>
    </row>
    <row r="935" ht="11.25">
      <c r="F935" s="120"/>
    </row>
    <row r="936" ht="11.25">
      <c r="F936" s="120"/>
    </row>
    <row r="937" ht="11.25">
      <c r="F937" s="120"/>
    </row>
    <row r="938" ht="11.25">
      <c r="F938" s="120"/>
    </row>
    <row r="939" ht="11.25">
      <c r="F939" s="120"/>
    </row>
    <row r="940" ht="11.25">
      <c r="F940" s="120"/>
    </row>
    <row r="941" ht="11.25">
      <c r="F941" s="120"/>
    </row>
    <row r="942" ht="11.25">
      <c r="F942" s="120"/>
    </row>
    <row r="943" ht="11.25">
      <c r="F943" s="120"/>
    </row>
    <row r="944" ht="11.25">
      <c r="F944" s="120"/>
    </row>
    <row r="945" ht="11.25">
      <c r="F945" s="120"/>
    </row>
    <row r="946" ht="11.25">
      <c r="F946" s="120"/>
    </row>
    <row r="947" ht="11.25">
      <c r="F947" s="120"/>
    </row>
    <row r="948" ht="11.25">
      <c r="F948" s="120"/>
    </row>
    <row r="949" ht="11.25">
      <c r="F949" s="120"/>
    </row>
    <row r="950" ht="11.25">
      <c r="F950" s="120"/>
    </row>
    <row r="951" ht="11.25">
      <c r="F951" s="120"/>
    </row>
    <row r="952" ht="11.25">
      <c r="F952" s="120"/>
    </row>
    <row r="953" ht="11.25">
      <c r="F953" s="120"/>
    </row>
    <row r="954" ht="11.25">
      <c r="F954" s="120"/>
    </row>
    <row r="955" ht="11.25">
      <c r="F955" s="120"/>
    </row>
    <row r="956" ht="11.25">
      <c r="F956" s="120"/>
    </row>
    <row r="957" ht="11.25">
      <c r="F957" s="120"/>
    </row>
    <row r="958" ht="11.25">
      <c r="F958" s="120"/>
    </row>
    <row r="959" ht="11.25">
      <c r="F959" s="120"/>
    </row>
    <row r="960" ht="11.25">
      <c r="F960" s="120"/>
    </row>
    <row r="961" ht="11.25">
      <c r="F961" s="120"/>
    </row>
    <row r="962" ht="11.25">
      <c r="F962" s="120"/>
    </row>
    <row r="963" ht="11.25">
      <c r="F963" s="120"/>
    </row>
    <row r="964" ht="11.25">
      <c r="F964" s="120"/>
    </row>
    <row r="965" ht="11.25">
      <c r="F965" s="120"/>
    </row>
    <row r="966" ht="11.25">
      <c r="F966" s="120"/>
    </row>
    <row r="967" ht="11.25">
      <c r="F967" s="120"/>
    </row>
    <row r="968" ht="11.25">
      <c r="F968" s="120"/>
    </row>
    <row r="969" ht="11.25">
      <c r="F969" s="120"/>
    </row>
    <row r="970" ht="11.25">
      <c r="F970" s="120"/>
    </row>
    <row r="971" ht="11.25">
      <c r="F971" s="120"/>
    </row>
    <row r="972" ht="11.25">
      <c r="F972" s="120"/>
    </row>
    <row r="973" ht="11.25">
      <c r="F973" s="120"/>
    </row>
    <row r="974" ht="11.25">
      <c r="F974" s="120"/>
    </row>
    <row r="975" ht="11.25">
      <c r="F975" s="120"/>
    </row>
    <row r="976" ht="11.25">
      <c r="F976" s="120"/>
    </row>
    <row r="977" ht="11.25">
      <c r="F977" s="120"/>
    </row>
    <row r="978" ht="11.25">
      <c r="F978" s="120"/>
    </row>
    <row r="979" ht="11.25">
      <c r="F979" s="120"/>
    </row>
    <row r="980" ht="11.25">
      <c r="F980" s="120"/>
    </row>
    <row r="981" ht="11.25">
      <c r="F981" s="120"/>
    </row>
    <row r="982" ht="11.25">
      <c r="F982" s="120"/>
    </row>
    <row r="983" ht="11.25">
      <c r="F983" s="120"/>
    </row>
    <row r="984" ht="11.25">
      <c r="F984" s="120"/>
    </row>
    <row r="985" ht="11.25">
      <c r="F985" s="120"/>
    </row>
    <row r="986" ht="11.25">
      <c r="F986" s="120"/>
    </row>
    <row r="987" ht="11.25">
      <c r="F987" s="120"/>
    </row>
    <row r="988" ht="11.25">
      <c r="F988" s="120"/>
    </row>
    <row r="989" ht="11.25">
      <c r="F989" s="120"/>
    </row>
    <row r="990" ht="11.25">
      <c r="F990" s="120"/>
    </row>
    <row r="991" ht="11.25">
      <c r="F991" s="120"/>
    </row>
    <row r="992" ht="11.25">
      <c r="F992" s="120"/>
    </row>
  </sheetData>
  <sheetProtection/>
  <mergeCells count="46">
    <mergeCell ref="A48:A49"/>
    <mergeCell ref="B48:B49"/>
    <mergeCell ref="A13:M13"/>
    <mergeCell ref="D24:D25"/>
    <mergeCell ref="B24:B25"/>
    <mergeCell ref="A35:M35"/>
    <mergeCell ref="C24:C25"/>
    <mergeCell ref="A17:M17"/>
    <mergeCell ref="A39:M39"/>
    <mergeCell ref="D28:D29"/>
    <mergeCell ref="A71:M71"/>
    <mergeCell ref="A1:M1"/>
    <mergeCell ref="A47:M47"/>
    <mergeCell ref="A43:M43"/>
    <mergeCell ref="A45:M45"/>
    <mergeCell ref="A27:M27"/>
    <mergeCell ref="A19:M19"/>
    <mergeCell ref="A3:M3"/>
    <mergeCell ref="A69:M69"/>
    <mergeCell ref="A7:I7"/>
    <mergeCell ref="A66:I66"/>
    <mergeCell ref="A67:M67"/>
    <mergeCell ref="A55:H55"/>
    <mergeCell ref="A60:I60"/>
    <mergeCell ref="A56:M56"/>
    <mergeCell ref="A63:M63"/>
    <mergeCell ref="A61:M61"/>
    <mergeCell ref="C28:C29"/>
    <mergeCell ref="B28:B29"/>
    <mergeCell ref="A31:M31"/>
    <mergeCell ref="A23:M23"/>
    <mergeCell ref="A33:M33"/>
    <mergeCell ref="A41:M41"/>
    <mergeCell ref="C36:C37"/>
    <mergeCell ref="B36:B37"/>
    <mergeCell ref="A38:I38"/>
    <mergeCell ref="A2:M2"/>
    <mergeCell ref="A8:M8"/>
    <mergeCell ref="A51:M51"/>
    <mergeCell ref="A50:I50"/>
    <mergeCell ref="A12:I12"/>
    <mergeCell ref="A16:I16"/>
    <mergeCell ref="A21:M21"/>
    <mergeCell ref="A26:I26"/>
    <mergeCell ref="A30:I30"/>
    <mergeCell ref="C48:C49"/>
  </mergeCells>
  <printOptions/>
  <pageMargins left="0.5" right="0.2362204724409449" top="0.7" bottom="0.78" header="0.4724409448818898" footer="0.5118110236220472"/>
  <pageSetup horizontalDpi="600" verticalDpi="600" orientation="landscape" paperSize="9" scale="90" r:id="rId1"/>
  <headerFooter alignWithMargins="0">
    <oddFooter>&amp;L&amp;"Garamond,Normalny"&amp;9&amp;P&amp;C&amp;"Garamond,Normalny"&amp;9załącznik nr 1 do oferty</oddFooter>
  </headerFooter>
</worksheet>
</file>

<file path=xl/worksheets/sheet2.xml><?xml version="1.0" encoding="utf-8"?>
<worksheet xmlns="http://schemas.openxmlformats.org/spreadsheetml/2006/main" xmlns:r="http://schemas.openxmlformats.org/officeDocument/2006/relationships">
  <dimension ref="B2:D26"/>
  <sheetViews>
    <sheetView zoomScalePageLayoutView="0" workbookViewId="0" topLeftCell="A1">
      <selection activeCell="E37" sqref="E37"/>
    </sheetView>
  </sheetViews>
  <sheetFormatPr defaultColWidth="9.140625" defaultRowHeight="12.75"/>
  <cols>
    <col min="1" max="2" width="9.140625" style="125" customWidth="1"/>
    <col min="3" max="3" width="18.57421875" style="125" customWidth="1"/>
    <col min="4" max="4" width="17.421875" style="125" customWidth="1"/>
    <col min="5" max="5" width="23.7109375" style="127" customWidth="1"/>
    <col min="6" max="16384" width="9.140625" style="125" customWidth="1"/>
  </cols>
  <sheetData>
    <row r="2" spans="3:4" ht="12.75">
      <c r="C2" s="125" t="s">
        <v>155</v>
      </c>
      <c r="D2" s="125" t="s">
        <v>156</v>
      </c>
    </row>
    <row r="3" spans="2:4" ht="12.75">
      <c r="B3" s="125" t="s">
        <v>132</v>
      </c>
      <c r="C3" s="126">
        <f>'załącznik nr 1 do oferty'!J7</f>
        <v>0</v>
      </c>
      <c r="D3" s="126">
        <f>'załącznik nr 1 do oferty'!K7</f>
        <v>0</v>
      </c>
    </row>
    <row r="4" spans="2:4" ht="12.75">
      <c r="B4" s="125" t="s">
        <v>133</v>
      </c>
      <c r="C4" s="126">
        <f>'załącznik nr 1 do oferty'!J12</f>
        <v>0</v>
      </c>
      <c r="D4" s="126">
        <f>'załącznik nr 1 do oferty'!K12</f>
        <v>0</v>
      </c>
    </row>
    <row r="5" spans="2:4" ht="12.75">
      <c r="B5" s="125" t="s">
        <v>134</v>
      </c>
      <c r="C5" s="126">
        <f>'załącznik nr 1 do oferty'!J16</f>
        <v>0</v>
      </c>
      <c r="D5" s="126">
        <f>'załącznik nr 1 do oferty'!K16</f>
        <v>0</v>
      </c>
    </row>
    <row r="6" spans="2:4" ht="12.75">
      <c r="B6" s="125" t="s">
        <v>135</v>
      </c>
      <c r="C6" s="126">
        <f>'załącznik nr 1 do oferty'!J18</f>
        <v>0</v>
      </c>
      <c r="D6" s="126">
        <f>'załącznik nr 1 do oferty'!K18</f>
        <v>0</v>
      </c>
    </row>
    <row r="7" spans="2:4" ht="12.75">
      <c r="B7" s="125" t="s">
        <v>136</v>
      </c>
      <c r="C7" s="126">
        <f>'załącznik nr 1 do oferty'!J20</f>
        <v>0</v>
      </c>
      <c r="D7" s="126">
        <f>'załącznik nr 1 do oferty'!K20</f>
        <v>0</v>
      </c>
    </row>
    <row r="8" spans="2:4" ht="12.75">
      <c r="B8" s="125" t="s">
        <v>137</v>
      </c>
      <c r="C8" s="126">
        <f>'załącznik nr 1 do oferty'!J22</f>
        <v>0</v>
      </c>
      <c r="D8" s="126">
        <f>'załącznik nr 1 do oferty'!K22</f>
        <v>0</v>
      </c>
    </row>
    <row r="9" spans="2:4" ht="12.75">
      <c r="B9" s="125" t="s">
        <v>138</v>
      </c>
      <c r="C9" s="126">
        <f>'załącznik nr 1 do oferty'!J26</f>
        <v>0</v>
      </c>
      <c r="D9" s="126">
        <f>'załącznik nr 1 do oferty'!K26</f>
        <v>0</v>
      </c>
    </row>
    <row r="10" spans="2:4" ht="12.75">
      <c r="B10" s="125" t="s">
        <v>139</v>
      </c>
      <c r="C10" s="126">
        <f>'załącznik nr 1 do oferty'!J30</f>
        <v>0</v>
      </c>
      <c r="D10" s="126">
        <f>'załącznik nr 1 do oferty'!K30</f>
        <v>0</v>
      </c>
    </row>
    <row r="11" spans="2:4" ht="12.75">
      <c r="B11" s="125" t="s">
        <v>140</v>
      </c>
      <c r="C11" s="126">
        <f>'załącznik nr 1 do oferty'!J32</f>
        <v>0</v>
      </c>
      <c r="D11" s="126">
        <f>'załącznik nr 1 do oferty'!K32</f>
        <v>0</v>
      </c>
    </row>
    <row r="12" spans="2:4" ht="12.75">
      <c r="B12" s="125" t="s">
        <v>141</v>
      </c>
      <c r="C12" s="126">
        <f>'załącznik nr 1 do oferty'!J34</f>
        <v>0</v>
      </c>
      <c r="D12" s="126">
        <f>'załącznik nr 1 do oferty'!K34</f>
        <v>0</v>
      </c>
    </row>
    <row r="13" spans="2:4" ht="12.75">
      <c r="B13" s="125" t="s">
        <v>142</v>
      </c>
      <c r="C13" s="126">
        <f>'załącznik nr 1 do oferty'!J38</f>
        <v>0</v>
      </c>
      <c r="D13" s="126">
        <f>'załącznik nr 1 do oferty'!K38</f>
        <v>0</v>
      </c>
    </row>
    <row r="14" spans="2:4" ht="12.75">
      <c r="B14" s="125" t="s">
        <v>143</v>
      </c>
      <c r="C14" s="126">
        <f>'załącznik nr 1 do oferty'!J40</f>
        <v>0</v>
      </c>
      <c r="D14" s="126">
        <f>'załącznik nr 1 do oferty'!K40</f>
        <v>0</v>
      </c>
    </row>
    <row r="15" spans="2:4" ht="12.75">
      <c r="B15" s="125" t="s">
        <v>144</v>
      </c>
      <c r="C15" s="126">
        <f>'załącznik nr 1 do oferty'!J42</f>
        <v>0</v>
      </c>
      <c r="D15" s="126">
        <f>'załącznik nr 1 do oferty'!K42</f>
        <v>0</v>
      </c>
    </row>
    <row r="16" spans="2:4" ht="12.75">
      <c r="B16" s="125" t="s">
        <v>145</v>
      </c>
      <c r="C16" s="126">
        <f>'załącznik nr 1 do oferty'!J44</f>
        <v>0</v>
      </c>
      <c r="D16" s="126">
        <f>'załącznik nr 1 do oferty'!K44</f>
        <v>0</v>
      </c>
    </row>
    <row r="17" spans="2:4" ht="12.75">
      <c r="B17" s="125" t="s">
        <v>146</v>
      </c>
      <c r="C17" s="126">
        <f>'załącznik nr 1 do oferty'!J46</f>
        <v>0</v>
      </c>
      <c r="D17" s="126">
        <f>'załącznik nr 1 do oferty'!K46</f>
        <v>0</v>
      </c>
    </row>
    <row r="18" spans="2:4" ht="12.75">
      <c r="B18" s="125" t="s">
        <v>147</v>
      </c>
      <c r="C18" s="126">
        <f>'załącznik nr 1 do oferty'!J50</f>
        <v>0</v>
      </c>
      <c r="D18" s="126">
        <f>'załącznik nr 1 do oferty'!K50</f>
        <v>0</v>
      </c>
    </row>
    <row r="19" spans="2:4" ht="12.75">
      <c r="B19" s="125" t="s">
        <v>148</v>
      </c>
      <c r="C19" s="126">
        <f>'załącznik nr 1 do oferty'!J55</f>
        <v>0</v>
      </c>
      <c r="D19" s="126">
        <f>'załącznik nr 1 do oferty'!K55</f>
        <v>0</v>
      </c>
    </row>
    <row r="20" spans="2:4" ht="12.75">
      <c r="B20" s="125" t="s">
        <v>149</v>
      </c>
      <c r="C20" s="126">
        <f>'załącznik nr 1 do oferty'!J60</f>
        <v>0</v>
      </c>
      <c r="D20" s="126">
        <f>'załącznik nr 1 do oferty'!K60</f>
        <v>0</v>
      </c>
    </row>
    <row r="21" spans="2:4" ht="12.75">
      <c r="B21" s="125" t="s">
        <v>150</v>
      </c>
      <c r="C21" s="126">
        <f>'załącznik nr 1 do oferty'!J62</f>
        <v>0</v>
      </c>
      <c r="D21" s="126">
        <f>'załącznik nr 1 do oferty'!K62</f>
        <v>0</v>
      </c>
    </row>
    <row r="22" spans="2:4" ht="12.75">
      <c r="B22" s="125" t="s">
        <v>151</v>
      </c>
      <c r="C22" s="126">
        <f>'załącznik nr 1 do oferty'!J66</f>
        <v>0</v>
      </c>
      <c r="D22" s="126">
        <f>'załącznik nr 1 do oferty'!K66</f>
        <v>0</v>
      </c>
    </row>
    <row r="23" spans="2:4" ht="12.75">
      <c r="B23" s="125" t="s">
        <v>152</v>
      </c>
      <c r="C23" s="126">
        <f>'załącznik nr 1 do oferty'!J68</f>
        <v>0</v>
      </c>
      <c r="D23" s="126">
        <f>'załącznik nr 1 do oferty'!K68</f>
        <v>0</v>
      </c>
    </row>
    <row r="24" spans="2:4" ht="12.75">
      <c r="B24" s="125" t="s">
        <v>153</v>
      </c>
      <c r="C24" s="126">
        <f>'załącznik nr 1 do oferty'!J70</f>
        <v>0</v>
      </c>
      <c r="D24" s="126">
        <f>'załącznik nr 1 do oferty'!K70</f>
        <v>0</v>
      </c>
    </row>
    <row r="25" spans="2:4" ht="12.75">
      <c r="B25" s="125" t="s">
        <v>154</v>
      </c>
      <c r="C25" s="126">
        <f>'załącznik nr 1 do oferty'!J72</f>
        <v>0</v>
      </c>
      <c r="D25" s="126">
        <f>'załącznik nr 1 do oferty'!K72</f>
        <v>0</v>
      </c>
    </row>
    <row r="26" spans="3:4" ht="12.75">
      <c r="C26" s="126">
        <f>SUM(C3:C25)</f>
        <v>0</v>
      </c>
      <c r="D26" s="126">
        <f>SUM(D3:D25)</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2024-03-04T11:27:52Z</cp:lastPrinted>
  <dcterms:created xsi:type="dcterms:W3CDTF">2008-07-07T18:06:09Z</dcterms:created>
  <dcterms:modified xsi:type="dcterms:W3CDTF">2024-03-04T13:21:44Z</dcterms:modified>
  <cp:category/>
  <cp:version/>
  <cp:contentType/>
  <cp:contentStatus/>
</cp:coreProperties>
</file>