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ZETARGI\PRZETARGI 2023\45_2023 Asortyment Urologia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D12" i="1"/>
  <c r="J11" i="1"/>
  <c r="I11" i="1"/>
  <c r="J10" i="1"/>
  <c r="I10" i="1"/>
  <c r="J9" i="1"/>
  <c r="I9" i="1"/>
  <c r="J8" i="1"/>
  <c r="I8" i="1"/>
  <c r="J7" i="1"/>
  <c r="I7" i="1"/>
  <c r="J6" i="1"/>
  <c r="I6" i="1"/>
  <c r="J5" i="1"/>
  <c r="I5" i="1"/>
  <c r="J4" i="1"/>
  <c r="I4" i="1"/>
  <c r="J3" i="1"/>
  <c r="I3" i="1"/>
  <c r="I12" i="1" s="1"/>
</calcChain>
</file>

<file path=xl/sharedStrings.xml><?xml version="1.0" encoding="utf-8"?>
<sst xmlns="http://schemas.openxmlformats.org/spreadsheetml/2006/main" count="66" uniqueCount="39">
  <si>
    <t xml:space="preserve">Sprawa nr 45/2023- Dostawa  wyrobów medycznych Urologia </t>
  </si>
  <si>
    <t>Nr Zadania</t>
  </si>
  <si>
    <t>Opis</t>
  </si>
  <si>
    <t>Szacunkowa netto zł</t>
  </si>
  <si>
    <t>euro</t>
  </si>
  <si>
    <t>VAT %</t>
  </si>
  <si>
    <t>EURO</t>
  </si>
  <si>
    <t>Przeznaczona brutto</t>
  </si>
  <si>
    <t>Wadium</t>
  </si>
  <si>
    <t>1.</t>
  </si>
  <si>
    <t>Zadanie 1</t>
  </si>
  <si>
    <t>Zestawy do nefrostomii</t>
  </si>
  <si>
    <t xml:space="preserve">co stanowi równowartość </t>
  </si>
  <si>
    <t>,00 zł.</t>
  </si>
  <si>
    <t>zł.</t>
  </si>
  <si>
    <t>2.</t>
  </si>
  <si>
    <t>Zadanie 2</t>
  </si>
  <si>
    <t>Zestaw do rozszerzadeł do nefrostomii</t>
  </si>
  <si>
    <t>3.</t>
  </si>
  <si>
    <t>Zadanie 3</t>
  </si>
  <si>
    <t>Asortyment urologiczny I</t>
  </si>
  <si>
    <t>4.</t>
  </si>
  <si>
    <t>Zadanie 4</t>
  </si>
  <si>
    <t>Igła do podawania botoksu</t>
  </si>
  <si>
    <t>5.</t>
  </si>
  <si>
    <t>Zadanie 5</t>
  </si>
  <si>
    <t>Asortyment urologiczny II</t>
  </si>
  <si>
    <t>6.</t>
  </si>
  <si>
    <t>Zadanie 6</t>
  </si>
  <si>
    <t>Zestaw rozszerzacza nerkowego</t>
  </si>
  <si>
    <t>7.</t>
  </si>
  <si>
    <t>Zadanie 7</t>
  </si>
  <si>
    <t>Cewnik J-J</t>
  </si>
  <si>
    <t>8.</t>
  </si>
  <si>
    <t>Zadanie 8</t>
  </si>
  <si>
    <t>Gruszka z zastawką</t>
  </si>
  <si>
    <t>9.</t>
  </si>
  <si>
    <t>Zadanie 9</t>
  </si>
  <si>
    <t>Maty chłonne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</si>
</sst>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zł&quot;"/>
    <numFmt numFmtId="165" formatCode="#,##0.0000"/>
    <numFmt numFmtId="166" formatCode="#,##0.00\ [$zł-415];[Red]\-#,##0.00\ [$zł-415]"/>
  </numFmts>
  <fonts count="10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color theme="1"/>
      <name val="Corbe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/>
    <xf numFmtId="4" fontId="2" fillId="0" borderId="0" xfId="0" applyNumberFormat="1" applyFont="1"/>
    <xf numFmtId="0" fontId="3" fillId="0" borderId="0" xfId="0" applyFont="1"/>
    <xf numFmtId="4" fontId="3" fillId="0" borderId="0" xfId="0" applyNumberFormat="1" applyFont="1"/>
    <xf numFmtId="164" fontId="3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0" fontId="4" fillId="0" borderId="0" xfId="0" applyFont="1"/>
    <xf numFmtId="0" fontId="5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165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/>
    </xf>
    <xf numFmtId="0" fontId="6" fillId="0" borderId="0" xfId="0" applyFont="1"/>
    <xf numFmtId="0" fontId="1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166" fontId="3" fillId="0" borderId="0" xfId="0" applyNumberFormat="1" applyFont="1"/>
    <xf numFmtId="164" fontId="3" fillId="0" borderId="0" xfId="0" applyNumberFormat="1" applyFont="1"/>
    <xf numFmtId="0" fontId="1" fillId="0" borderId="0" xfId="0" applyFont="1" applyAlignment="1">
      <alignment vertical="center" wrapText="1"/>
    </xf>
    <xf numFmtId="0" fontId="1" fillId="0" borderId="0" xfId="0" applyFont="1"/>
    <xf numFmtId="4" fontId="1" fillId="0" borderId="0" xfId="0" applyNumberFormat="1" applyFont="1"/>
    <xf numFmtId="0" fontId="8" fillId="0" borderId="0" xfId="0" applyFont="1"/>
    <xf numFmtId="4" fontId="9" fillId="0" borderId="1" xfId="0" applyNumberFormat="1" applyFont="1" applyBorder="1" applyAlignment="1">
      <alignment horizontal="center" vertical="center"/>
    </xf>
    <xf numFmtId="4" fontId="9" fillId="0" borderId="0" xfId="0" applyNumberFormat="1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workbookViewId="0">
      <selection activeCell="G21" sqref="G21"/>
    </sheetView>
  </sheetViews>
  <sheetFormatPr defaultRowHeight="15" x14ac:dyDescent="0.25"/>
  <cols>
    <col min="1" max="1" width="3.85546875" style="5" customWidth="1"/>
    <col min="2" max="2" width="9.7109375" style="2" customWidth="1"/>
    <col min="3" max="3" width="22.7109375" style="3" customWidth="1"/>
    <col min="4" max="4" width="15.42578125" style="4" customWidth="1"/>
    <col min="5" max="5" width="18.28515625" style="5" customWidth="1"/>
    <col min="6" max="6" width="11.7109375" style="6" customWidth="1"/>
    <col min="7" max="7" width="12.7109375" style="5" customWidth="1"/>
    <col min="8" max="8" width="8.85546875" style="7" customWidth="1"/>
    <col min="9" max="9" width="16.5703125" style="7" customWidth="1"/>
    <col min="10" max="10" width="14.7109375" style="8" customWidth="1"/>
    <col min="11" max="11" width="13.5703125" style="9" customWidth="1"/>
    <col min="12" max="12" width="11.28515625" style="7" hidden="1" customWidth="1"/>
    <col min="13" max="13" width="2.140625" style="7" hidden="1" customWidth="1"/>
    <col min="14" max="14" width="15" style="7" customWidth="1"/>
    <col min="15" max="15" width="13.5703125" style="7" customWidth="1"/>
    <col min="16" max="16" width="9.140625" style="7"/>
  </cols>
  <sheetData>
    <row r="1" spans="1:16" x14ac:dyDescent="0.25">
      <c r="A1" s="1" t="s">
        <v>0</v>
      </c>
    </row>
    <row r="2" spans="1:16" s="17" customFormat="1" ht="11.25" x14ac:dyDescent="0.2">
      <c r="A2" s="5"/>
      <c r="B2" s="10" t="s">
        <v>1</v>
      </c>
      <c r="C2" s="11" t="s">
        <v>2</v>
      </c>
      <c r="D2" s="12" t="s">
        <v>3</v>
      </c>
      <c r="E2" s="13"/>
      <c r="F2" s="14" t="s">
        <v>4</v>
      </c>
      <c r="G2" s="13"/>
      <c r="H2" s="13" t="s">
        <v>5</v>
      </c>
      <c r="I2" s="15" t="s">
        <v>6</v>
      </c>
      <c r="J2" s="14" t="s">
        <v>7</v>
      </c>
      <c r="K2" s="16" t="s">
        <v>8</v>
      </c>
      <c r="L2" s="5"/>
      <c r="M2" s="5"/>
      <c r="N2" s="5"/>
      <c r="O2" s="5"/>
      <c r="P2" s="5"/>
    </row>
    <row r="3" spans="1:16" s="28" customFormat="1" ht="11.25" x14ac:dyDescent="0.2">
      <c r="A3" s="18" t="s">
        <v>9</v>
      </c>
      <c r="B3" s="19" t="s">
        <v>10</v>
      </c>
      <c r="C3" s="20" t="s">
        <v>11</v>
      </c>
      <c r="D3" s="12">
        <v>39825</v>
      </c>
      <c r="E3" s="21" t="s">
        <v>12</v>
      </c>
      <c r="F3" s="22">
        <v>4.4535999999999998</v>
      </c>
      <c r="G3" s="23" t="s">
        <v>4</v>
      </c>
      <c r="H3" s="24">
        <v>0.08</v>
      </c>
      <c r="I3" s="25">
        <f>D3/4.4536</f>
        <v>8942.204059637148</v>
      </c>
      <c r="J3" s="12">
        <f>D3*1.08</f>
        <v>43011</v>
      </c>
      <c r="K3" s="26"/>
      <c r="L3" s="27" t="s">
        <v>13</v>
      </c>
      <c r="M3" s="13" t="s">
        <v>14</v>
      </c>
      <c r="N3" s="6"/>
      <c r="O3" s="5"/>
      <c r="P3" s="5"/>
    </row>
    <row r="4" spans="1:16" s="28" customFormat="1" ht="22.5" x14ac:dyDescent="0.2">
      <c r="A4" s="18" t="s">
        <v>15</v>
      </c>
      <c r="B4" s="19" t="s">
        <v>16</v>
      </c>
      <c r="C4" s="29" t="s">
        <v>17</v>
      </c>
      <c r="D4" s="30">
        <v>11400</v>
      </c>
      <c r="E4" s="21" t="s">
        <v>12</v>
      </c>
      <c r="F4" s="22">
        <v>4.4535999999999998</v>
      </c>
      <c r="G4" s="23" t="s">
        <v>4</v>
      </c>
      <c r="H4" s="24">
        <v>0.08</v>
      </c>
      <c r="I4" s="25">
        <f t="shared" ref="I4:I11" si="0">D4/4.4536</f>
        <v>2559.7269624573382</v>
      </c>
      <c r="J4" s="12">
        <f t="shared" ref="J4:J10" si="1">D4*1.08</f>
        <v>12312</v>
      </c>
      <c r="K4" s="26"/>
      <c r="L4" s="27" t="s">
        <v>13</v>
      </c>
      <c r="M4" s="13" t="s">
        <v>14</v>
      </c>
      <c r="N4" s="6"/>
      <c r="O4" s="5"/>
      <c r="P4" s="5"/>
    </row>
    <row r="5" spans="1:16" x14ac:dyDescent="0.25">
      <c r="A5" s="18" t="s">
        <v>18</v>
      </c>
      <c r="B5" s="19" t="s">
        <v>19</v>
      </c>
      <c r="C5" s="31" t="s">
        <v>20</v>
      </c>
      <c r="D5" s="32">
        <v>19950</v>
      </c>
      <c r="E5" s="21" t="s">
        <v>12</v>
      </c>
      <c r="F5" s="22">
        <v>4.4535999999999998</v>
      </c>
      <c r="G5" s="23" t="s">
        <v>4</v>
      </c>
      <c r="H5" s="24">
        <v>0.08</v>
      </c>
      <c r="I5" s="25">
        <f t="shared" si="0"/>
        <v>4479.5221843003419</v>
      </c>
      <c r="J5" s="12">
        <f t="shared" si="1"/>
        <v>21546</v>
      </c>
      <c r="K5" s="26"/>
      <c r="L5" s="27" t="s">
        <v>13</v>
      </c>
      <c r="M5" s="13" t="s">
        <v>14</v>
      </c>
      <c r="N5" s="8"/>
      <c r="O5" s="5"/>
    </row>
    <row r="6" spans="1:16" x14ac:dyDescent="0.25">
      <c r="A6" s="18" t="s">
        <v>21</v>
      </c>
      <c r="B6" s="19" t="s">
        <v>22</v>
      </c>
      <c r="C6" s="20" t="s">
        <v>23</v>
      </c>
      <c r="D6" s="30">
        <v>2918</v>
      </c>
      <c r="E6" s="21" t="s">
        <v>12</v>
      </c>
      <c r="F6" s="22">
        <v>4.4535999999999998</v>
      </c>
      <c r="G6" s="23" t="s">
        <v>4</v>
      </c>
      <c r="H6" s="24">
        <v>0.08</v>
      </c>
      <c r="I6" s="25">
        <f t="shared" si="0"/>
        <v>655.20028740793964</v>
      </c>
      <c r="J6" s="12">
        <f t="shared" si="1"/>
        <v>3151.44</v>
      </c>
      <c r="K6" s="26"/>
      <c r="L6" s="27" t="s">
        <v>13</v>
      </c>
      <c r="M6" s="13" t="s">
        <v>14</v>
      </c>
      <c r="N6" s="8"/>
      <c r="O6" s="5"/>
    </row>
    <row r="7" spans="1:16" x14ac:dyDescent="0.25">
      <c r="A7" s="18" t="s">
        <v>24</v>
      </c>
      <c r="B7" s="19" t="s">
        <v>25</v>
      </c>
      <c r="C7" s="29" t="s">
        <v>26</v>
      </c>
      <c r="D7" s="30">
        <v>38956</v>
      </c>
      <c r="E7" s="21" t="s">
        <v>12</v>
      </c>
      <c r="F7" s="22">
        <v>4.4535999999999998</v>
      </c>
      <c r="G7" s="23" t="s">
        <v>4</v>
      </c>
      <c r="H7" s="24">
        <v>0.08</v>
      </c>
      <c r="I7" s="25">
        <f t="shared" si="0"/>
        <v>8747.0810131129874</v>
      </c>
      <c r="J7" s="12">
        <f t="shared" si="1"/>
        <v>42072.480000000003</v>
      </c>
      <c r="K7" s="26"/>
      <c r="L7" s="27" t="s">
        <v>13</v>
      </c>
      <c r="M7" s="13" t="s">
        <v>14</v>
      </c>
      <c r="N7" s="33"/>
      <c r="O7" s="5"/>
    </row>
    <row r="8" spans="1:16" ht="22.5" x14ac:dyDescent="0.25">
      <c r="A8" s="18" t="s">
        <v>27</v>
      </c>
      <c r="B8" s="19" t="s">
        <v>28</v>
      </c>
      <c r="C8" s="20" t="s">
        <v>29</v>
      </c>
      <c r="D8" s="30">
        <v>15000</v>
      </c>
      <c r="E8" s="21" t="s">
        <v>12</v>
      </c>
      <c r="F8" s="22">
        <v>4.4535999999999998</v>
      </c>
      <c r="G8" s="23" t="s">
        <v>4</v>
      </c>
      <c r="H8" s="24">
        <v>0.08</v>
      </c>
      <c r="I8" s="25">
        <f t="shared" si="0"/>
        <v>3368.0617927070239</v>
      </c>
      <c r="J8" s="12">
        <f t="shared" si="1"/>
        <v>16200.000000000002</v>
      </c>
      <c r="K8" s="26"/>
      <c r="L8" s="27" t="s">
        <v>13</v>
      </c>
      <c r="M8" s="13" t="s">
        <v>14</v>
      </c>
      <c r="N8" s="33"/>
      <c r="O8" s="5"/>
    </row>
    <row r="9" spans="1:16" x14ac:dyDescent="0.25">
      <c r="A9" s="18" t="s">
        <v>30</v>
      </c>
      <c r="B9" s="19" t="s">
        <v>31</v>
      </c>
      <c r="C9" s="31" t="s">
        <v>32</v>
      </c>
      <c r="D9" s="30">
        <v>72000</v>
      </c>
      <c r="E9" s="21" t="s">
        <v>12</v>
      </c>
      <c r="F9" s="22">
        <v>4.4535999999999998</v>
      </c>
      <c r="G9" s="23" t="s">
        <v>4</v>
      </c>
      <c r="H9" s="24">
        <v>0.08</v>
      </c>
      <c r="I9" s="25">
        <f t="shared" si="0"/>
        <v>16166.696604993715</v>
      </c>
      <c r="J9" s="12">
        <f t="shared" si="1"/>
        <v>77760</v>
      </c>
      <c r="K9" s="26"/>
      <c r="N9" s="34"/>
      <c r="O9" s="5"/>
    </row>
    <row r="10" spans="1:16" x14ac:dyDescent="0.25">
      <c r="A10" s="21" t="s">
        <v>33</v>
      </c>
      <c r="B10" s="19" t="s">
        <v>34</v>
      </c>
      <c r="C10" s="35" t="s">
        <v>35</v>
      </c>
      <c r="D10" s="30">
        <v>12000</v>
      </c>
      <c r="E10" s="21" t="s">
        <v>12</v>
      </c>
      <c r="F10" s="22">
        <v>4.4535999999999998</v>
      </c>
      <c r="G10" s="23" t="s">
        <v>4</v>
      </c>
      <c r="H10" s="24">
        <v>0.08</v>
      </c>
      <c r="I10" s="25">
        <f t="shared" si="0"/>
        <v>2694.4494341656191</v>
      </c>
      <c r="J10" s="12">
        <f t="shared" si="1"/>
        <v>12960</v>
      </c>
      <c r="K10" s="26"/>
      <c r="N10" s="8"/>
      <c r="O10" s="5"/>
    </row>
    <row r="11" spans="1:16" s="38" customFormat="1" ht="11.25" x14ac:dyDescent="0.2">
      <c r="A11" s="18" t="s">
        <v>36</v>
      </c>
      <c r="B11" s="19" t="s">
        <v>37</v>
      </c>
      <c r="C11" s="29" t="s">
        <v>38</v>
      </c>
      <c r="D11" s="30">
        <v>10144</v>
      </c>
      <c r="E11" s="21" t="s">
        <v>12</v>
      </c>
      <c r="F11" s="22">
        <v>4.4535999999999998</v>
      </c>
      <c r="G11" s="23" t="s">
        <v>4</v>
      </c>
      <c r="H11" s="24">
        <v>0.08</v>
      </c>
      <c r="I11" s="25">
        <f t="shared" si="0"/>
        <v>2277.7079216813368</v>
      </c>
      <c r="J11" s="12">
        <f>D11*1.23</f>
        <v>12477.119999999999</v>
      </c>
      <c r="K11" s="26"/>
      <c r="L11" s="36"/>
      <c r="M11" s="36"/>
      <c r="N11" s="37"/>
      <c r="O11" s="5"/>
      <c r="P11" s="36"/>
    </row>
    <row r="12" spans="1:16" x14ac:dyDescent="0.25">
      <c r="D12" s="39">
        <f>SUM(D3:D11)</f>
        <v>222193</v>
      </c>
      <c r="I12" s="40">
        <f>SUM(I3:I11)</f>
        <v>49890.650260463444</v>
      </c>
      <c r="J12" s="40">
        <f>SUM(J3:J11)</f>
        <v>241490.04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Kaczmarek</dc:creator>
  <cp:lastModifiedBy>Monika Kaczmarek</cp:lastModifiedBy>
  <dcterms:created xsi:type="dcterms:W3CDTF">2023-12-21T10:06:18Z</dcterms:created>
  <dcterms:modified xsi:type="dcterms:W3CDTF">2023-12-21T10:08:02Z</dcterms:modified>
</cp:coreProperties>
</file>