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50" windowHeight="820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<sst xmlns="http://schemas.openxmlformats.org/spreadsheetml/2006/main" count="71" uniqueCount="34">
  <si>
    <t>Lp.</t>
  </si>
  <si>
    <t>Stawka podatku VAT [%]</t>
  </si>
  <si>
    <t xml:space="preserve">Cena jednostkowa netto [zł] </t>
  </si>
  <si>
    <t>SUMA</t>
  </si>
  <si>
    <t>Wartość netto /zł/</t>
  </si>
  <si>
    <t>Wartość brutto /zł/</t>
  </si>
  <si>
    <t>Cena jednostkowa brutto /zł/</t>
  </si>
  <si>
    <t>Towar</t>
  </si>
  <si>
    <t>J.m.</t>
  </si>
  <si>
    <t>Areszt Śledczy w Warszawie-Białołęce</t>
  </si>
  <si>
    <t>Areszt Śledczy w Warszawie-Służewcu</t>
  </si>
  <si>
    <t>Areszt Śledczy w Warszawie-Grochowie oraz Oddział Zewnętrzy w Popowie</t>
  </si>
  <si>
    <t>kg</t>
  </si>
  <si>
    <t>Ilość łączna</t>
  </si>
  <si>
    <t>Ilość</t>
  </si>
  <si>
    <t>dostawy produktów zbożowych do jednostek organizacyjnych Okręgowego Inspektoratu Służby Więziennej (tj. Areszt Śledczy w Warszawie-Białołęce, Areszt Śledczy w Warszawie-Grochowie oraz Oddział Zewnętrzny w Popowie, Areszt Śledczy w Warszawie-Służewcu)</t>
  </si>
  <si>
    <t>dostawy makaronu do jednostek organizacyjnych Okręgowego Inspektoratu Służby Więziennej (tj. Areszt Śledczy w Warszawie-Białołęce, Areszt Śledczy w Warszawie-Grochowie oraz Oddział Zewnętrzny w Popowie, Areszt Śledczy w Warszawie-Służewcu)</t>
  </si>
  <si>
    <t>ryż biały</t>
  </si>
  <si>
    <t>mąka ziemniaczana</t>
  </si>
  <si>
    <t>kasza jęczmienna</t>
  </si>
  <si>
    <t>kasza manna</t>
  </si>
  <si>
    <t>płatki owsiane</t>
  </si>
  <si>
    <t>kasza pęczak</t>
  </si>
  <si>
    <t>kasza gryczana</t>
  </si>
  <si>
    <t>makaron</t>
  </si>
  <si>
    <t>CZĘŚĆ 1 - PRODUKTY ZBOŻOWE*</t>
  </si>
  <si>
    <t>CZĘŚĆ 2 - MAKARON*</t>
  </si>
  <si>
    <t>* usunąć / wykreślić w przypadku nie składania oferty na daną część</t>
  </si>
  <si>
    <t xml:space="preserve">Opis sposobu obliczenia ceny:
1) wartość netto [zł] = ilość łączna [kg]   x   cena jednostkowa netto [zł/kg];
2) wartość brutto [zł] = wartość netto [zł] powiększona o stawkę VAT [%];
3) cena jednostkowa brutto [zł/kg] = wartość brutto [zł]   :   ilość łączna [kg].
</t>
  </si>
  <si>
    <t>mąka pszenna</t>
  </si>
  <si>
    <t>Zapotrzebowanie na okres 6 miesięcy (od 1 lipca do 31 grudnia 2024 r.).</t>
  </si>
  <si>
    <t>Nazwa wykonawcy, NIP (wpisać): .....................................................................................</t>
  </si>
  <si>
    <t>RAZEM = Suma części, w których złożono wycenę</t>
  </si>
  <si>
    <t>Stawkę podatku VAT należy wstawić zgodnie z obowiązującymi przepisami w dniu złożenia oferty.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</si>
</sst>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5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2"/>
      <name val="Calibri"/>
      <family val="2"/>
    </font>
    <font>
      <b/>
      <sz val="16"/>
      <name val="Arial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left" vertical="top" wrapText="1"/>
    </xf>
    <xf numFmtId="0" fontId="1" fillId="36" borderId="21" xfId="0" applyFont="1" applyFill="1" applyBorder="1" applyAlignment="1">
      <alignment horizontal="left" vertical="top" wrapText="1"/>
    </xf>
    <xf numFmtId="0" fontId="1" fillId="36" borderId="22" xfId="0" applyFont="1" applyFill="1" applyBorder="1" applyAlignment="1">
      <alignment horizontal="left" vertical="top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left" vertical="top" wrapText="1"/>
    </xf>
    <xf numFmtId="0" fontId="0" fillId="37" borderId="10" xfId="0" applyFill="1" applyBorder="1" applyAlignment="1">
      <alignment horizontal="left" vertical="top"/>
    </xf>
    <xf numFmtId="0" fontId="25" fillId="0" borderId="0" xfId="0" applyFont="1" applyBorder="1" applyAlignment="1">
      <alignment horizontal="left" vertical="center"/>
    </xf>
    <xf numFmtId="0" fontId="1" fillId="36" borderId="0" xfId="0" applyFont="1" applyFill="1" applyAlignment="1">
      <alignment horizontal="left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4" fontId="1" fillId="37" borderId="13" xfId="0" applyNumberFormat="1" applyFont="1" applyFill="1" applyBorder="1" applyAlignment="1">
      <alignment vertical="center"/>
    </xf>
    <xf numFmtId="0" fontId="1" fillId="38" borderId="13" xfId="0" applyFont="1" applyFill="1" applyBorder="1" applyAlignment="1">
      <alignment vertical="center"/>
    </xf>
    <xf numFmtId="0" fontId="0" fillId="38" borderId="13" xfId="0" applyFill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39"/>
  <sheetViews>
    <sheetView tabSelected="1" zoomScalePageLayoutView="0" workbookViewId="0" topLeftCell="A1">
      <selection activeCell="H34" sqref="H34"/>
    </sheetView>
  </sheetViews>
  <sheetFormatPr defaultColWidth="11.57421875" defaultRowHeight="12.75"/>
  <cols>
    <col min="1" max="1" width="3.57421875" style="0" bestFit="1" customWidth="1"/>
    <col min="2" max="2" width="41.421875" style="0" customWidth="1"/>
    <col min="3" max="3" width="4.57421875" style="0" bestFit="1" customWidth="1"/>
    <col min="4" max="6" width="13.8515625" style="0" bestFit="1" customWidth="1"/>
    <col min="7" max="7" width="9.00390625" style="0" bestFit="1" customWidth="1"/>
    <col min="8" max="8" width="11.28125" style="0" bestFit="1" customWidth="1"/>
    <col min="9" max="11" width="11.28125" style="0" customWidth="1"/>
    <col min="12" max="12" width="12.7109375" style="0" bestFit="1" customWidth="1"/>
    <col min="13" max="13" width="9.00390625" style="0" customWidth="1"/>
    <col min="14" max="14" width="10.00390625" style="0" customWidth="1"/>
    <col min="15" max="15" width="10.421875" style="0" customWidth="1"/>
    <col min="16" max="16" width="10.7109375" style="0" customWidth="1"/>
    <col min="17" max="17" width="13.421875" style="0" bestFit="1" customWidth="1"/>
    <col min="18" max="18" width="11.28125" style="0" customWidth="1"/>
  </cols>
  <sheetData>
    <row r="1" spans="1:8" ht="21">
      <c r="A1" s="49" t="s">
        <v>30</v>
      </c>
      <c r="B1" s="49"/>
      <c r="C1" s="49"/>
      <c r="D1" s="49"/>
      <c r="E1" s="49"/>
      <c r="F1" s="49"/>
      <c r="G1" s="49"/>
      <c r="H1" s="49"/>
    </row>
    <row r="4" spans="1:18" ht="12.75">
      <c r="A4" s="50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6" ht="12.75">
      <c r="R6" s="27"/>
    </row>
    <row r="7" spans="1:18" ht="20.25">
      <c r="A7" s="46" t="s">
        <v>25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38.25" customHeight="1">
      <c r="A8" s="43" t="s">
        <v>15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</row>
    <row r="9" spans="1:18" ht="12.75">
      <c r="A9" s="32" t="s">
        <v>0</v>
      </c>
      <c r="B9" s="32" t="s">
        <v>7</v>
      </c>
      <c r="C9" s="32" t="s">
        <v>8</v>
      </c>
      <c r="D9" s="32" t="s">
        <v>14</v>
      </c>
      <c r="E9" s="32"/>
      <c r="F9" s="32"/>
      <c r="G9" s="31" t="s">
        <v>13</v>
      </c>
      <c r="H9" s="32" t="s">
        <v>2</v>
      </c>
      <c r="I9" s="31" t="s">
        <v>4</v>
      </c>
      <c r="J9" s="31"/>
      <c r="K9" s="31"/>
      <c r="L9" s="31" t="s">
        <v>4</v>
      </c>
      <c r="M9" s="32" t="s">
        <v>1</v>
      </c>
      <c r="N9" s="31" t="s">
        <v>5</v>
      </c>
      <c r="O9" s="31"/>
      <c r="P9" s="31"/>
      <c r="Q9" s="31" t="s">
        <v>5</v>
      </c>
      <c r="R9" s="31" t="s">
        <v>6</v>
      </c>
    </row>
    <row r="10" spans="1:18" ht="102">
      <c r="A10" s="32"/>
      <c r="B10" s="32"/>
      <c r="C10" s="32"/>
      <c r="D10" s="1" t="s">
        <v>9</v>
      </c>
      <c r="E10" s="1" t="s">
        <v>11</v>
      </c>
      <c r="F10" s="1" t="s">
        <v>10</v>
      </c>
      <c r="G10" s="31"/>
      <c r="H10" s="32"/>
      <c r="I10" s="28" t="s">
        <v>9</v>
      </c>
      <c r="J10" s="28" t="s">
        <v>11</v>
      </c>
      <c r="K10" s="28" t="s">
        <v>10</v>
      </c>
      <c r="L10" s="31"/>
      <c r="M10" s="32"/>
      <c r="N10" s="28" t="s">
        <v>9</v>
      </c>
      <c r="O10" s="28" t="s">
        <v>11</v>
      </c>
      <c r="P10" s="28" t="s">
        <v>10</v>
      </c>
      <c r="Q10" s="31"/>
      <c r="R10" s="31"/>
    </row>
    <row r="11" spans="1:18" ht="12.75">
      <c r="A11" s="4">
        <v>1</v>
      </c>
      <c r="B11" s="18" t="s">
        <v>17</v>
      </c>
      <c r="C11" s="9" t="s">
        <v>12</v>
      </c>
      <c r="D11" s="20">
        <v>13000</v>
      </c>
      <c r="E11" s="10">
        <v>2500</v>
      </c>
      <c r="F11" s="21">
        <v>3200</v>
      </c>
      <c r="G11" s="23">
        <f>SUM(D11:F11)</f>
        <v>18700</v>
      </c>
      <c r="H11" s="2"/>
      <c r="I11" s="2">
        <f>D11*H11</f>
        <v>0</v>
      </c>
      <c r="J11" s="2">
        <f>E11*H11</f>
        <v>0</v>
      </c>
      <c r="K11" s="2">
        <f>F11*H11</f>
        <v>0</v>
      </c>
      <c r="L11" s="2">
        <f>G11*H11</f>
        <v>0</v>
      </c>
      <c r="M11" s="3"/>
      <c r="N11" s="14">
        <f>I11+I11*M11</f>
        <v>0</v>
      </c>
      <c r="O11" s="14">
        <f>J11+J11*M11</f>
        <v>0</v>
      </c>
      <c r="P11" s="14">
        <f>K11+K11*M11</f>
        <v>0</v>
      </c>
      <c r="Q11" s="2">
        <f>L11+L11*M11</f>
        <v>0</v>
      </c>
      <c r="R11" s="6">
        <f aca="true" t="shared" si="0" ref="R11:R18">Q11/G11</f>
        <v>0</v>
      </c>
    </row>
    <row r="12" spans="1:18" ht="12.75">
      <c r="A12" s="4">
        <v>2</v>
      </c>
      <c r="B12" s="18" t="s">
        <v>29</v>
      </c>
      <c r="C12" s="9" t="s">
        <v>12</v>
      </c>
      <c r="D12" s="20">
        <v>1800</v>
      </c>
      <c r="E12" s="10">
        <v>1300</v>
      </c>
      <c r="F12" s="21">
        <v>300</v>
      </c>
      <c r="G12" s="23">
        <f aca="true" t="shared" si="1" ref="G12:G18">SUM(D12:F12)</f>
        <v>3400</v>
      </c>
      <c r="H12" s="2"/>
      <c r="I12" s="2">
        <f aca="true" t="shared" si="2" ref="I12:I18">D12*H12</f>
        <v>0</v>
      </c>
      <c r="J12" s="2">
        <f aca="true" t="shared" si="3" ref="J12:J18">E12*H12</f>
        <v>0</v>
      </c>
      <c r="K12" s="2">
        <f aca="true" t="shared" si="4" ref="K12:K18">F12*H12</f>
        <v>0</v>
      </c>
      <c r="L12" s="2">
        <f aca="true" t="shared" si="5" ref="L12:L18">G12*H12</f>
        <v>0</v>
      </c>
      <c r="M12" s="3"/>
      <c r="N12" s="14">
        <f aca="true" t="shared" si="6" ref="N12:N18">I12+I12*M12</f>
        <v>0</v>
      </c>
      <c r="O12" s="14">
        <f aca="true" t="shared" si="7" ref="O12:O18">J12+J12*M12</f>
        <v>0</v>
      </c>
      <c r="P12" s="14">
        <f aca="true" t="shared" si="8" ref="P12:P18">K12+K12*M12</f>
        <v>0</v>
      </c>
      <c r="Q12" s="2">
        <f aca="true" t="shared" si="9" ref="Q12:Q18">L12+L12*M12</f>
        <v>0</v>
      </c>
      <c r="R12" s="6">
        <f t="shared" si="0"/>
        <v>0</v>
      </c>
    </row>
    <row r="13" spans="1:18" ht="12.75">
      <c r="A13" s="4">
        <v>3</v>
      </c>
      <c r="B13" s="18" t="s">
        <v>18</v>
      </c>
      <c r="C13" s="9" t="s">
        <v>12</v>
      </c>
      <c r="D13" s="20">
        <v>50</v>
      </c>
      <c r="E13" s="10">
        <v>100</v>
      </c>
      <c r="F13" s="21">
        <v>250</v>
      </c>
      <c r="G13" s="23">
        <f t="shared" si="1"/>
        <v>400</v>
      </c>
      <c r="H13" s="2"/>
      <c r="I13" s="2">
        <f t="shared" si="2"/>
        <v>0</v>
      </c>
      <c r="J13" s="2">
        <f t="shared" si="3"/>
        <v>0</v>
      </c>
      <c r="K13" s="2">
        <f t="shared" si="4"/>
        <v>0</v>
      </c>
      <c r="L13" s="2">
        <f t="shared" si="5"/>
        <v>0</v>
      </c>
      <c r="M13" s="3"/>
      <c r="N13" s="14">
        <f t="shared" si="6"/>
        <v>0</v>
      </c>
      <c r="O13" s="14">
        <f t="shared" si="7"/>
        <v>0</v>
      </c>
      <c r="P13" s="14">
        <f t="shared" si="8"/>
        <v>0</v>
      </c>
      <c r="Q13" s="2">
        <f t="shared" si="9"/>
        <v>0</v>
      </c>
      <c r="R13" s="6">
        <f t="shared" si="0"/>
        <v>0</v>
      </c>
    </row>
    <row r="14" spans="1:18" ht="12.75">
      <c r="A14" s="4">
        <v>4</v>
      </c>
      <c r="B14" s="18" t="s">
        <v>19</v>
      </c>
      <c r="C14" s="9" t="s">
        <v>12</v>
      </c>
      <c r="D14" s="20">
        <v>8500</v>
      </c>
      <c r="E14" s="10">
        <v>3000</v>
      </c>
      <c r="F14" s="21">
        <v>3100</v>
      </c>
      <c r="G14" s="23">
        <f t="shared" si="1"/>
        <v>14600</v>
      </c>
      <c r="H14" s="2"/>
      <c r="I14" s="2">
        <f t="shared" si="2"/>
        <v>0</v>
      </c>
      <c r="J14" s="2">
        <f t="shared" si="3"/>
        <v>0</v>
      </c>
      <c r="K14" s="2">
        <f t="shared" si="4"/>
        <v>0</v>
      </c>
      <c r="L14" s="2">
        <f t="shared" si="5"/>
        <v>0</v>
      </c>
      <c r="M14" s="3"/>
      <c r="N14" s="14">
        <f t="shared" si="6"/>
        <v>0</v>
      </c>
      <c r="O14" s="14">
        <f t="shared" si="7"/>
        <v>0</v>
      </c>
      <c r="P14" s="14">
        <f t="shared" si="8"/>
        <v>0</v>
      </c>
      <c r="Q14" s="2">
        <f t="shared" si="9"/>
        <v>0</v>
      </c>
      <c r="R14" s="6">
        <f t="shared" si="0"/>
        <v>0</v>
      </c>
    </row>
    <row r="15" spans="1:18" ht="12.75">
      <c r="A15" s="4">
        <v>5</v>
      </c>
      <c r="B15" s="18" t="s">
        <v>20</v>
      </c>
      <c r="C15" s="9" t="s">
        <v>12</v>
      </c>
      <c r="D15" s="20">
        <v>150</v>
      </c>
      <c r="E15" s="10">
        <v>100</v>
      </c>
      <c r="F15" s="21">
        <v>0</v>
      </c>
      <c r="G15" s="23">
        <f t="shared" si="1"/>
        <v>250</v>
      </c>
      <c r="H15" s="2"/>
      <c r="I15" s="2">
        <f t="shared" si="2"/>
        <v>0</v>
      </c>
      <c r="J15" s="2">
        <f t="shared" si="3"/>
        <v>0</v>
      </c>
      <c r="K15" s="2">
        <f t="shared" si="4"/>
        <v>0</v>
      </c>
      <c r="L15" s="2">
        <f t="shared" si="5"/>
        <v>0</v>
      </c>
      <c r="M15" s="3"/>
      <c r="N15" s="14">
        <f t="shared" si="6"/>
        <v>0</v>
      </c>
      <c r="O15" s="14">
        <f t="shared" si="7"/>
        <v>0</v>
      </c>
      <c r="P15" s="14">
        <f t="shared" si="8"/>
        <v>0</v>
      </c>
      <c r="Q15" s="2">
        <f t="shared" si="9"/>
        <v>0</v>
      </c>
      <c r="R15" s="6">
        <f t="shared" si="0"/>
        <v>0</v>
      </c>
    </row>
    <row r="16" spans="1:18" ht="12.75">
      <c r="A16" s="4">
        <v>6</v>
      </c>
      <c r="B16" s="18" t="s">
        <v>21</v>
      </c>
      <c r="C16" s="9" t="s">
        <v>12</v>
      </c>
      <c r="D16" s="20">
        <v>200</v>
      </c>
      <c r="E16" s="10">
        <v>100</v>
      </c>
      <c r="F16" s="21">
        <v>0</v>
      </c>
      <c r="G16" s="23">
        <f t="shared" si="1"/>
        <v>300</v>
      </c>
      <c r="H16" s="2"/>
      <c r="I16" s="2">
        <f t="shared" si="2"/>
        <v>0</v>
      </c>
      <c r="J16" s="2">
        <f t="shared" si="3"/>
        <v>0</v>
      </c>
      <c r="K16" s="2">
        <f t="shared" si="4"/>
        <v>0</v>
      </c>
      <c r="L16" s="2">
        <f t="shared" si="5"/>
        <v>0</v>
      </c>
      <c r="M16" s="3"/>
      <c r="N16" s="14">
        <f t="shared" si="6"/>
        <v>0</v>
      </c>
      <c r="O16" s="14">
        <f t="shared" si="7"/>
        <v>0</v>
      </c>
      <c r="P16" s="14">
        <f t="shared" si="8"/>
        <v>0</v>
      </c>
      <c r="Q16" s="2">
        <f t="shared" si="9"/>
        <v>0</v>
      </c>
      <c r="R16" s="6">
        <f t="shared" si="0"/>
        <v>0</v>
      </c>
    </row>
    <row r="17" spans="1:18" ht="12.75">
      <c r="A17" s="4">
        <v>7</v>
      </c>
      <c r="B17" s="18" t="s">
        <v>22</v>
      </c>
      <c r="C17" s="9" t="s">
        <v>12</v>
      </c>
      <c r="D17" s="20">
        <v>8500</v>
      </c>
      <c r="E17" s="10">
        <v>200</v>
      </c>
      <c r="F17" s="21">
        <v>2200</v>
      </c>
      <c r="G17" s="23">
        <f t="shared" si="1"/>
        <v>10900</v>
      </c>
      <c r="H17" s="2"/>
      <c r="I17" s="2">
        <f t="shared" si="2"/>
        <v>0</v>
      </c>
      <c r="J17" s="2">
        <f t="shared" si="3"/>
        <v>0</v>
      </c>
      <c r="K17" s="2">
        <f t="shared" si="4"/>
        <v>0</v>
      </c>
      <c r="L17" s="2">
        <f t="shared" si="5"/>
        <v>0</v>
      </c>
      <c r="M17" s="3"/>
      <c r="N17" s="14">
        <f t="shared" si="6"/>
        <v>0</v>
      </c>
      <c r="O17" s="14">
        <f t="shared" si="7"/>
        <v>0</v>
      </c>
      <c r="P17" s="14">
        <f t="shared" si="8"/>
        <v>0</v>
      </c>
      <c r="Q17" s="2">
        <f t="shared" si="9"/>
        <v>0</v>
      </c>
      <c r="R17" s="6">
        <f t="shared" si="0"/>
        <v>0</v>
      </c>
    </row>
    <row r="18" spans="1:18" ht="12.75">
      <c r="A18" s="4">
        <v>8</v>
      </c>
      <c r="B18" s="18" t="s">
        <v>23</v>
      </c>
      <c r="C18" s="9" t="s">
        <v>12</v>
      </c>
      <c r="D18" s="20">
        <v>450</v>
      </c>
      <c r="E18" s="10">
        <v>200</v>
      </c>
      <c r="F18" s="22">
        <v>0</v>
      </c>
      <c r="G18" s="23">
        <f t="shared" si="1"/>
        <v>650</v>
      </c>
      <c r="H18" s="2"/>
      <c r="I18" s="2">
        <f t="shared" si="2"/>
        <v>0</v>
      </c>
      <c r="J18" s="2">
        <f t="shared" si="3"/>
        <v>0</v>
      </c>
      <c r="K18" s="2">
        <f t="shared" si="4"/>
        <v>0</v>
      </c>
      <c r="L18" s="2">
        <f t="shared" si="5"/>
        <v>0</v>
      </c>
      <c r="M18" s="3"/>
      <c r="N18" s="14">
        <f t="shared" si="6"/>
        <v>0</v>
      </c>
      <c r="O18" s="14">
        <f t="shared" si="7"/>
        <v>0</v>
      </c>
      <c r="P18" s="14">
        <f t="shared" si="8"/>
        <v>0</v>
      </c>
      <c r="Q18" s="2">
        <f t="shared" si="9"/>
        <v>0</v>
      </c>
      <c r="R18" s="6">
        <f t="shared" si="0"/>
        <v>0</v>
      </c>
    </row>
    <row r="19" spans="1:18" ht="12.75">
      <c r="A19" s="15">
        <v>9</v>
      </c>
      <c r="B19" s="36" t="s">
        <v>3</v>
      </c>
      <c r="C19" s="37"/>
      <c r="D19" s="37"/>
      <c r="E19" s="37"/>
      <c r="F19" s="37"/>
      <c r="G19" s="37"/>
      <c r="H19" s="38"/>
      <c r="I19" s="16">
        <f>SUM(I11:I18)</f>
        <v>0</v>
      </c>
      <c r="J19" s="16">
        <f>SUM(J11:J18)</f>
        <v>0</v>
      </c>
      <c r="K19" s="16">
        <f>SUM(K11:K18)</f>
        <v>0</v>
      </c>
      <c r="L19" s="16">
        <f>SUM(L11:L18)</f>
        <v>0</v>
      </c>
      <c r="M19" s="17"/>
      <c r="N19" s="7">
        <f>SUM(N11:N18)</f>
        <v>0</v>
      </c>
      <c r="O19" s="7">
        <f>SUM(O11:O18)</f>
        <v>0</v>
      </c>
      <c r="P19" s="7">
        <f>SUM(P11:P18)</f>
        <v>0</v>
      </c>
      <c r="Q19" s="7">
        <f>SUM(Q11:Q18)</f>
        <v>0</v>
      </c>
      <c r="R19" s="8"/>
    </row>
    <row r="20" spans="1:18" ht="15.7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5.7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ht="12.75">
      <c r="R22" s="5"/>
    </row>
    <row r="23" spans="1:18" ht="20.25">
      <c r="A23" s="39" t="s">
        <v>26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36.75" customHeight="1">
      <c r="A24" s="33" t="s">
        <v>16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r="25" spans="1:18" ht="12.75">
      <c r="A25" s="32" t="s">
        <v>0</v>
      </c>
      <c r="B25" s="32" t="s">
        <v>7</v>
      </c>
      <c r="C25" s="32" t="s">
        <v>8</v>
      </c>
      <c r="D25" s="32" t="s">
        <v>14</v>
      </c>
      <c r="E25" s="32"/>
      <c r="F25" s="32"/>
      <c r="G25" s="31" t="s">
        <v>13</v>
      </c>
      <c r="H25" s="32" t="s">
        <v>2</v>
      </c>
      <c r="I25" s="31" t="s">
        <v>4</v>
      </c>
      <c r="J25" s="31"/>
      <c r="K25" s="31"/>
      <c r="L25" s="31" t="s">
        <v>4</v>
      </c>
      <c r="M25" s="32" t="s">
        <v>1</v>
      </c>
      <c r="N25" s="31" t="s">
        <v>5</v>
      </c>
      <c r="O25" s="31"/>
      <c r="P25" s="31"/>
      <c r="Q25" s="31" t="s">
        <v>5</v>
      </c>
      <c r="R25" s="31" t="s">
        <v>6</v>
      </c>
    </row>
    <row r="26" spans="1:18" ht="102">
      <c r="A26" s="32"/>
      <c r="B26" s="32"/>
      <c r="C26" s="32"/>
      <c r="D26" s="1" t="s">
        <v>9</v>
      </c>
      <c r="E26" s="1" t="s">
        <v>11</v>
      </c>
      <c r="F26" s="1" t="s">
        <v>10</v>
      </c>
      <c r="G26" s="31"/>
      <c r="H26" s="32"/>
      <c r="I26" s="28" t="s">
        <v>9</v>
      </c>
      <c r="J26" s="28" t="s">
        <v>11</v>
      </c>
      <c r="K26" s="28" t="s">
        <v>10</v>
      </c>
      <c r="L26" s="31"/>
      <c r="M26" s="32"/>
      <c r="N26" s="28" t="s">
        <v>9</v>
      </c>
      <c r="O26" s="28" t="s">
        <v>11</v>
      </c>
      <c r="P26" s="28" t="s">
        <v>10</v>
      </c>
      <c r="Q26" s="31"/>
      <c r="R26" s="31"/>
    </row>
    <row r="27" spans="1:18" ht="12.75">
      <c r="A27" s="4">
        <v>1</v>
      </c>
      <c r="B27" s="19" t="s">
        <v>24</v>
      </c>
      <c r="C27" s="9" t="s">
        <v>12</v>
      </c>
      <c r="D27" s="20">
        <v>15000</v>
      </c>
      <c r="E27" s="10">
        <v>3000</v>
      </c>
      <c r="F27" s="21">
        <v>3000</v>
      </c>
      <c r="G27" s="11">
        <f>SUM(D27:F27)</f>
        <v>21000</v>
      </c>
      <c r="H27" s="2"/>
      <c r="I27" s="2">
        <f>D27*H27</f>
        <v>0</v>
      </c>
      <c r="J27" s="2">
        <f>E27*H27</f>
        <v>0</v>
      </c>
      <c r="K27" s="2">
        <f>F27*H27</f>
        <v>0</v>
      </c>
      <c r="L27" s="26">
        <f>G27*H27</f>
        <v>0</v>
      </c>
      <c r="M27" s="3"/>
      <c r="N27" s="14">
        <f>I27+I27*M27</f>
        <v>0</v>
      </c>
      <c r="O27" s="14">
        <f>J27+J27*M27</f>
        <v>0</v>
      </c>
      <c r="P27" s="14">
        <f>K27+K27*M27</f>
        <v>0</v>
      </c>
      <c r="Q27" s="26">
        <f>L27+L27*M27</f>
        <v>0</v>
      </c>
      <c r="R27" s="6">
        <f>Q27/G27</f>
        <v>0</v>
      </c>
    </row>
    <row r="28" spans="1:18" ht="12.7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12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2.7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2.75">
      <c r="A31" s="51" t="s">
        <v>32</v>
      </c>
      <c r="B31" s="52"/>
      <c r="C31" s="52"/>
      <c r="D31" s="52"/>
      <c r="E31" s="52"/>
      <c r="F31" s="52"/>
      <c r="G31" s="52"/>
      <c r="H31" s="53"/>
      <c r="I31" s="54">
        <f>I19+I27</f>
        <v>0</v>
      </c>
      <c r="J31" s="54">
        <f>J19+J27</f>
        <v>0</v>
      </c>
      <c r="K31" s="54">
        <f>K19+K27</f>
        <v>0</v>
      </c>
      <c r="L31" s="54">
        <f>L19+L27</f>
        <v>0</v>
      </c>
      <c r="M31" s="55"/>
      <c r="N31" s="54">
        <f>N19+N27</f>
        <v>0</v>
      </c>
      <c r="O31" s="54">
        <f>O19+O27</f>
        <v>0</v>
      </c>
      <c r="P31" s="54">
        <f>P19+P27</f>
        <v>0</v>
      </c>
      <c r="Q31" s="54">
        <f>Q19+Q27</f>
        <v>0</v>
      </c>
      <c r="R31" s="56"/>
    </row>
    <row r="32" spans="1:18" ht="12.75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2.75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2.75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6" ht="12.75">
      <c r="A35" s="30" t="s">
        <v>27</v>
      </c>
      <c r="B35" s="30"/>
      <c r="C35" s="30"/>
      <c r="D35" s="30"/>
      <c r="E35" s="29"/>
      <c r="F35" s="25"/>
    </row>
    <row r="36" spans="1:6" ht="12.75">
      <c r="A36" s="24"/>
      <c r="B36" s="24"/>
      <c r="C36" s="24"/>
      <c r="D36" s="24"/>
      <c r="E36" s="24"/>
      <c r="F36" s="24"/>
    </row>
    <row r="38" spans="1:18" ht="53.25" customHeight="1">
      <c r="A38" s="47" t="s">
        <v>28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spans="1:18" ht="12.75">
      <c r="A39" s="40" t="s">
        <v>33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</row>
  </sheetData>
  <sheetProtection/>
  <mergeCells count="35">
    <mergeCell ref="A1:H1"/>
    <mergeCell ref="A4:R4"/>
    <mergeCell ref="A31:H31"/>
    <mergeCell ref="A38:R38"/>
    <mergeCell ref="C9:C10"/>
    <mergeCell ref="Q9:Q10"/>
    <mergeCell ref="R9:R10"/>
    <mergeCell ref="B9:B10"/>
    <mergeCell ref="A9:A10"/>
    <mergeCell ref="D9:F9"/>
    <mergeCell ref="A8:R8"/>
    <mergeCell ref="A7:R7"/>
    <mergeCell ref="G25:G26"/>
    <mergeCell ref="B25:B26"/>
    <mergeCell ref="C25:C26"/>
    <mergeCell ref="L25:L26"/>
    <mergeCell ref="M25:M26"/>
    <mergeCell ref="B19:H19"/>
    <mergeCell ref="A23:R23"/>
    <mergeCell ref="A39:R39"/>
    <mergeCell ref="I25:K25"/>
    <mergeCell ref="N25:P25"/>
    <mergeCell ref="Q25:Q26"/>
    <mergeCell ref="A25:A26"/>
    <mergeCell ref="H25:H26"/>
    <mergeCell ref="R25:R26"/>
    <mergeCell ref="A35:D35"/>
    <mergeCell ref="G9:G10"/>
    <mergeCell ref="H9:H10"/>
    <mergeCell ref="I9:K9"/>
    <mergeCell ref="L9:L10"/>
    <mergeCell ref="M9:M10"/>
    <mergeCell ref="N9:P9"/>
    <mergeCell ref="A24:R24"/>
    <mergeCell ref="D25:F25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Piotr Laskus</cp:lastModifiedBy>
  <cp:lastPrinted>2023-10-10T05:15:39Z</cp:lastPrinted>
  <dcterms:created xsi:type="dcterms:W3CDTF">2021-10-11T13:21:11Z</dcterms:created>
  <dcterms:modified xsi:type="dcterms:W3CDTF">2024-04-02T12:09:01Z</dcterms:modified>
  <cp:category/>
  <cp:version/>
  <cp:contentType/>
  <cp:contentStatus/>
</cp:coreProperties>
</file>