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kaczmarek7600\Desktop\bhp2\do ogłoszenie bhp 2\"/>
    </mc:Choice>
  </mc:AlternateContent>
  <xr:revisionPtr revIDLastSave="0" documentId="13_ncr:1_{E84C1CA7-3CB1-4E46-B5DE-64FA502DC57C}" xr6:coauthVersionLast="36" xr6:coauthVersionMax="36" xr10:uidLastSave="{00000000-0000-0000-0000-000000000000}"/>
  <bookViews>
    <workbookView xWindow="0" yWindow="0" windowWidth="28800" windowHeight="12300" xr2:uid="{00000000-000D-0000-FFFF-FFFF00000000}"/>
  </bookViews>
  <sheets>
    <sheet name="zadanie nr 1" sheetId="1" r:id="rId1"/>
    <sheet name="zadanie nr 2" sheetId="22" r:id="rId2"/>
    <sheet name="zadanie nr 3" sheetId="23" r:id="rId3"/>
    <sheet name="zadanie nr 4" sheetId="24" r:id="rId4"/>
    <sheet name="zadanie nr 5" sheetId="25" r:id="rId5"/>
  </sheets>
  <definedNames>
    <definedName name="_xlnm._FilterDatabase" localSheetId="2" hidden="1">'zadanie nr 3'!$B$6:$G$6</definedName>
    <definedName name="_xlnm.Print_Titles" localSheetId="0">'zadanie nr 1'!$8:$9</definedName>
    <definedName name="_xlnm.Print_Titles" localSheetId="2">'zadanie nr 3'!$8:$9</definedName>
    <definedName name="_xlnm.Print_Titles" localSheetId="3">'zadanie nr 4'!$8:$9</definedName>
    <definedName name="_xlnm.Print_Titles" localSheetId="4">'zadanie nr 5'!$7:$8</definedName>
  </definedNames>
  <calcPr calcId="191029" iterateDelta="1E-4"/>
</workbook>
</file>

<file path=xl/calcChain.xml><?xml version="1.0" encoding="utf-8"?>
<calcChain xmlns="http://schemas.openxmlformats.org/spreadsheetml/2006/main">
  <c r="F10" i="25" l="1"/>
  <c r="F9" i="25"/>
  <c r="F10" i="24"/>
  <c r="F11" i="25" l="1"/>
  <c r="F11" i="24"/>
  <c r="F12" i="24"/>
  <c r="F13" i="24"/>
  <c r="F14" i="24"/>
  <c r="F15" i="24"/>
  <c r="F16" i="24"/>
  <c r="F17" i="24"/>
  <c r="F18" i="24"/>
  <c r="F19" i="24"/>
  <c r="F20" i="24"/>
  <c r="F21" i="24"/>
  <c r="F22" i="24"/>
  <c r="F23" i="24"/>
  <c r="F24" i="24"/>
  <c r="F25" i="24" l="1"/>
  <c r="F21" i="1"/>
  <c r="F15" i="22" l="1"/>
  <c r="A22" i="1"/>
  <c r="A16" i="22" l="1"/>
</calcChain>
</file>

<file path=xl/sharedStrings.xml><?xml version="1.0" encoding="utf-8"?>
<sst xmlns="http://schemas.openxmlformats.org/spreadsheetml/2006/main" count="243" uniqueCount="114">
  <si>
    <t>Ilość</t>
  </si>
  <si>
    <t>J.m.</t>
  </si>
  <si>
    <t>Opis przedmiotu zamówienia</t>
  </si>
  <si>
    <t>L.p.</t>
  </si>
  <si>
    <t>1</t>
  </si>
  <si>
    <t>2</t>
  </si>
  <si>
    <t>3</t>
  </si>
  <si>
    <t>4</t>
  </si>
  <si>
    <t>Cena jednostkowa brutto</t>
  </si>
  <si>
    <t>*podświetlona na czerwono komórka oznacza błąd w obliczeniach</t>
  </si>
  <si>
    <t>Producent/ Typ/ Model</t>
  </si>
  <si>
    <t>SUMA**:</t>
  </si>
  <si>
    <t>** w komórce podsumowującej cenę brutto wprowadzona została formuła licząca, nie zwalnia ona jednak Wykonawcy ze sprawdzenia poprawności danych i nie może być przyczyną unieważnienia postępowania</t>
  </si>
  <si>
    <t>6</t>
  </si>
  <si>
    <t>7</t>
  </si>
  <si>
    <t>PARA</t>
  </si>
  <si>
    <t>SZT</t>
  </si>
  <si>
    <r>
      <t xml:space="preserve">RĘKAWICE GUMOWE GOSPODARCZE M
</t>
    </r>
    <r>
      <rPr>
        <sz val="12"/>
        <rFont val="Calibri"/>
        <family val="2"/>
        <charset val="238"/>
        <scheme val="minor"/>
      </rPr>
      <t xml:space="preserve">Rękawice pięciopalczaste wykonane z lateksu, wnętrze dłoni flokowane, chropowata struktura na palcach i wewnętrznej części dłoni. Rękawice elastyczne -odporne na rozciąganie, wykazujące dobrą odporność na detergenty. 
Długość 30 cm + / -  10 %
Rozmiar M
Każda para pakowana w osobną torebkę foliową.
</t>
    </r>
  </si>
  <si>
    <r>
      <t xml:space="preserve">RĘKAWICE GUMOWE GOSPODARCZE L
</t>
    </r>
    <r>
      <rPr>
        <sz val="12"/>
        <rFont val="Calibri"/>
        <family val="2"/>
        <charset val="238"/>
        <scheme val="minor"/>
      </rPr>
      <t xml:space="preserve">Rękawice pięciopalczaste wykonane z lateksu, wnętrze dłoni flokowane, chropowata struktura na palcach i wewnętrznej części dłoni. Rękawice elastyczne -odporne na rozciąganie, wykazujące dobrą odporność na detergenty. 
Długość 30 cm + / -  10 %
Rozmiar L
Każda para pakowana w osobną torebkę foliową.
</t>
    </r>
  </si>
  <si>
    <r>
      <t xml:space="preserve">RĘKAWICE GUMOWE GOSPODARCZE XL
</t>
    </r>
    <r>
      <rPr>
        <sz val="12"/>
        <rFont val="Calibri"/>
        <family val="2"/>
        <charset val="238"/>
        <scheme val="minor"/>
      </rPr>
      <t xml:space="preserve">Rękawice pięciopalczaste wykonane z lateksu, wnętrze dłoni flokowane, chropowata struktura na palcach i wewnętrznej części dłoni. Rękawice elastyczne -odporne na rozciąganie, wykazujące dobrą odporność na detergenty. 
Długość 30 cm + / -  10 %
Rozmiar XL
Każda para pakowana w osobną torebkę foliową.
</t>
    </r>
  </si>
  <si>
    <r>
      <t xml:space="preserve">RĘKAWICE NYLONOWE POWLEKANE NITRYLEM
ROZMIAR 9
</t>
    </r>
    <r>
      <rPr>
        <sz val="12"/>
        <rFont val="Calibri"/>
        <family val="2"/>
        <charset val="238"/>
        <scheme val="minor"/>
      </rPr>
      <t>Rękawice pięciopalczaste, wykonane z bezszwowej dzianiny nylonowej, dłoń i palce rękawicy powlekane szorstką pianką nitrylową. Kształt anatomiczny dopasowany do ręki. Stosowana do pracy w kontakcie z wodą, smarami, olejami i innymi substancjami ropopochodnymi.
Wymagana zgodność z normą EN388.</t>
    </r>
  </si>
  <si>
    <r>
      <t xml:space="preserve">RĘKAWICE NYLONOWE POWLEKANE NITRYLEM
ROZMIAR 10
</t>
    </r>
    <r>
      <rPr>
        <sz val="12"/>
        <rFont val="Calibri"/>
        <family val="2"/>
        <charset val="238"/>
        <scheme val="minor"/>
      </rPr>
      <t>Rękawice pięciopalczaste, wykonane z bezszwowej dzianiny nylonowej, wewnętrzna strona dłoni oraz palce powlekane szorstką pianką nitrylową,
zakończone ściągaczem. Kształt anatomiczny, dopasowany do ręki. Rękawice charakteryzujące się zwiększoną odpornością na ścieranie i przetarcie. Stosowana do pracy z olejami, smarami i innymi substancjami ropopochodnymi.
Rozmiar:10
Klasa ochrony: II
Normy: EN 388, EN 420</t>
    </r>
  </si>
  <si>
    <r>
      <t xml:space="preserve">RĘKAWICE OCHRONNE 
ROZMIAR 10.
</t>
    </r>
    <r>
      <rPr>
        <sz val="12"/>
        <rFont val="Calibri"/>
        <family val="2"/>
        <charset val="238"/>
        <scheme val="minor"/>
      </rPr>
      <t>Rękawice oochronne, pięciopalczaste, wykonane ze skóry syntetycznej połaczonej z elastyczną tkaniną ułatwiającą dopasowanie się rękawicy do dłoni. Część wewnetrzna pokryta antypoślizgową siatką zapewniającą bardzo dobrą chwytność. W nadgarstku regulowane zapięcie na rzep.</t>
    </r>
  </si>
  <si>
    <r>
      <t xml:space="preserve">RĘKAWICE KWASOODPORNE ANTYSTATYCZNE NITRYLOWE
ROZMIAR 8
</t>
    </r>
    <r>
      <rPr>
        <sz val="12"/>
        <rFont val="Calibri"/>
        <family val="2"/>
        <charset val="238"/>
        <scheme val="minor"/>
      </rPr>
      <t>Rękawice ochronne, pięciopalczaste posiadające powierzchnię chwytną przeciwślizgową,
Rękawice kwasoodporne wykonane z nitrylu oraz bawełny. Przeznaczone do pracy w środowisku chemicznie agresywnym. Dla pracowników narażonych na działanie kwasów i ługów.
- długość: 310mm/+10%
- grubość: 0,2mm / +10%
- antystatyczne
- rozmiar 8;
-Wymagana zgodność z normami: EN388, EN374, EN421 EN1149</t>
    </r>
    <r>
      <rPr>
        <b/>
        <sz val="12"/>
        <rFont val="Calibri"/>
        <family val="2"/>
        <charset val="238"/>
        <scheme val="minor"/>
      </rPr>
      <t xml:space="preserve">
</t>
    </r>
  </si>
  <si>
    <r>
      <t xml:space="preserve">RĘKAWICE GUMOWE PIASKARZA B/R.
</t>
    </r>
    <r>
      <rPr>
        <sz val="12"/>
        <rFont val="Calibri"/>
        <family val="2"/>
        <charset val="238"/>
        <scheme val="minor"/>
      </rPr>
      <t>Wytrzymałe rękawice gumowe + rękaw ze ściągaczem.
Długość rękawic 60 cm. Wewnątrz rękawicy podszewka bawełniana. Rękaw zakończony ściągaczem, utrzymujący rękawice na swoim miejscu oraz chroniący rękę powyżej łokcia. Rękawice zapewniające sprawność elastyczną. Stanowiące ochronę przed kwasami, środkami czyszczącymi, zasadami oraz detergentami. Odporne na ścieranie.
Zgodne z normami: EN388(poziomy odporności: 4 1 2 1) i EN420.</t>
    </r>
  </si>
  <si>
    <r>
      <t xml:space="preserve">RĘKAWICE SPAWALNICZE MIG/MAG ROZMIAR 9 (L)
</t>
    </r>
    <r>
      <rPr>
        <sz val="12"/>
        <rFont val="Calibri"/>
        <family val="2"/>
        <charset val="238"/>
        <scheme val="minor"/>
      </rPr>
      <t>Rękawice pięciopalcowe, wykonane z dwoinowej skóry wołowej. Posiadające pełną podszewkę bawełnianą, prosty kciuk umożliwiający lepszą obsługę pistoletów MIG/MAG, szycie nicią kevlarową 3 krotnie plecioną.
Długość[mm]: 360
Obwód dłoni [mm]: 229
Rozmiar: 9(L)
Odporność na ścieranie [cykle]: 2000
Odporność na przecięcie [index]: 1,2
Odporność na rozdarcie [N]: 25
Odporność na przekłucie [N]: 150
Odporność na ciepło kontaktowe [°C]: 100
Szycie: Kevlar
Odporność na rozpryski ciekłych metali: 35
Normy:  EN 12477, EN 407, EN 388</t>
    </r>
  </si>
  <si>
    <t>Produkt oferowany / Producent</t>
  </si>
  <si>
    <t>Wartość brutto*</t>
  </si>
  <si>
    <r>
      <rPr>
        <b/>
        <sz val="12"/>
        <rFont val="Times New Roman"/>
        <family val="1"/>
        <charset val="238"/>
      </rPr>
      <t>KOMBINEZON CHEMOODPORNY typu DRAGER SPC 3800 ROZMIAR - M 
lub równoważny z w zakresie parametrów :</t>
    </r>
    <r>
      <rPr>
        <sz val="12"/>
        <rFont val="Times New Roman"/>
        <family val="1"/>
        <charset val="238"/>
      </rPr>
      <t xml:space="preserve">
Kombinezon chroniący przed wieloma substancjami chemicznymi w formie ciekłej i stałej, kwasami i ługami, substancjami zakaźnymi, niebezpiecznymi substancjami pochodzenia organicznego oraz wysokostężonymi substancjami pochodzenia nieorganicznego, zasadami. Używany między innymi do usuwania wycieków środka chemicznego -hydrazyna . Posiadający certyfikat CE, sklasyfikowany jako ubrania ochrony przeciwchemicznej typ 3, 4, 5 i 6, spełniający wymogi dopuszczenia SOLAS pod kątem antystatyczności, odporny na wysokie temperatury.
Kombinezon jednoczęściowy posiadający: rozciągliwy mankiet twarzowy – zapewniający szczelność oraz możliwość zastosowania aparatu tlenowego wraz z maską lub wężowego systemu doprowadzenia powietrza, zamek znajdujący się z tyłu kombinezonu chroniony podwójną klapką, gumowy ściągacz w pasie, skarpety z mankietami chroniące stopy, zamocowane rękawice z butylu odporne chemicznie. Kolor pomarańczowy. Rozmiar M
Kombinezon posiadający dopuszczenia norm:
EN 14605 (kategoria III, typ 3 i 4)
EN ISO 13982-1 (kategoria III, typ 5)
EN 13034 (kategoria III, typ 6)
EN 1073-2 (skażenie radioaktywne)
EN 14126 (czynniki zakaźne)
EN 1149-1 (antystatyczne)</t>
    </r>
  </si>
  <si>
    <r>
      <rPr>
        <b/>
        <sz val="12"/>
        <rFont val="Times New Roman"/>
        <family val="1"/>
        <charset val="238"/>
      </rPr>
      <t>KOMBINEZON CHEMOODPORNY typu DRAGER SPC 3800 ROZMIAR - L 
lub równoważny z w zakresie parametrów :</t>
    </r>
    <r>
      <rPr>
        <sz val="12"/>
        <rFont val="Times New Roman"/>
        <family val="1"/>
        <charset val="238"/>
      </rPr>
      <t xml:space="preserve">
Kombinezon chroniący przed wieloma substancjami chemicznymi w formie ciekłej i stałej, kwasami i ługami, substancjami zakaźnymi, niebezpiecznymi substancjami pochodzenia organicznego oraz wysokostężonymi substancjami pochodzenia nieorganicznego, zasadami. Używany między innymi do usuwania wycieków środka chemicznego -hydrazyna . Posiadający certyfikat CE, sklasyfikowany jako ubrania ochrony przeciwchemicznej typ 3, 4, 5 i 6, spełniający wymogi dopuszczenia SOLAS pod kątem antystatyczności, odporny na wysokie temperatury.
Kombinezon jednoczęściowy posiadający: rozciągliwy mankiet twarzowy – zapewniający szczelność oraz możliwość zastosowania aparatu tlenowego wraz z maską lub wężowego systemu doprowadzenia powietrza, zamek znajdujący się z tyłu kombinezonu chroniony podwójną klapką, gumowy ściągacz w pasie, skarpety z mankietami chroniące stopy, zamocowane rękawice z butylu odporne chemicznie. Kolor pomarańczowy. Rozmiar L
Kombinezon posiadający dopuszczenia norm:
EN 14605 (kategoria III, typ 3 i 4)
EN ISO 13982-1 (kategoria III, typ 5)
EN 13034 (kategoria III, typ 6)
EN 1073-2 (skażenie radioaktywne)
EN 14126 (czynniki zakaźne)
EN 1149-1 (antystatyczne)
</t>
    </r>
  </si>
  <si>
    <r>
      <rPr>
        <b/>
        <sz val="12"/>
        <rFont val="Times New Roman"/>
        <family val="1"/>
        <charset val="238"/>
      </rPr>
      <t>KOMBINEZON CHEMOODPORNY typu DRAGER SPC 3800 ROZMIAR - XL 
lub równoważny z w zakresie parametrów :</t>
    </r>
    <r>
      <rPr>
        <sz val="12"/>
        <rFont val="Times New Roman"/>
        <family val="1"/>
        <charset val="238"/>
      </rPr>
      <t xml:space="preserve">
Kombinezon chroniący przed wieloma substancjami chemicznymi w formie ciekłej i stałej, kwasami i ługami, substancjami zakaźnymi, niebezpiecznymi substancjami pochodzenia organicznego oraz wysokostężonymi substancjami pochodzenia nieorganicznego, zasadami. Używany między innymi do usuwania wycieków środka chemicznego -hydrazyna . Posiadający certyfikat CE, sklasyfikowany jako ubrania ochrony przeciwchemicznej typ 3, 4, 5 i 6, spełniający wymogi dopuszczenia SOLAS pod kątem antystatyczności, odporny na wysokie temperatury.
Kombinezon jednoczęściowy posiadający: rozciągliwy mankiet twarzowy – zapewniający szczelność oraz możliwość zastosowania aparatu tlenowego wraz z maską lub wężowego systemu doprowadzenia powietrza, zamek znajdujący się z tyłu kombinezonu chroniony podwójną klapką, gumowy ściągacz w pasie, skarpety z mankietami chroniące stopy, zamocowane rękawice z butylu odporne chemicznie. Kolor pomarańczowy. Rozmiar XL
Kombinezon posiadający dopuszczenia norm:
EN 14605 (kategoria III, typ 3 i 4)
EN ISO 13982-1 (kategoria III, typ 5)
EN 13034 (kategoria III, typ 6)
EN 1073-2 (skażenie radioaktywne)
EN 14126 (czynniki zakaźne)
EN 1149-1 (antystatyczne)
</t>
    </r>
  </si>
  <si>
    <r>
      <t xml:space="preserve">BEZSZWOWE RĘKAWICE PRZECIWPRZECIĘCIOWE 
ROZMIAR 10
</t>
    </r>
    <r>
      <rPr>
        <sz val="12"/>
        <rFont val="Calibri"/>
        <family val="2"/>
        <charset val="238"/>
        <scheme val="minor"/>
      </rPr>
      <t>Rękawice pięciopalczaste, wewnętrzna strona rękawic pokryta szarym poliuretanem, cechujące się wysoką odpornością na przecięcia, umożliwiające pracę z wykorzystaniem ostrych narzędzi i materiałów jak blacha, szkło, tworzywa sztuczne. Rękawice do zastosowania w wilgotnym lub zaolejonym środowisku. 
Wymagana zgodność z normą EN-420, EN-388.</t>
    </r>
  </si>
  <si>
    <r>
      <t xml:space="preserve">BEZSZWOWE RĘKAWICE PRZECIWPRZECIĘCIOWE 
ROZMIAR 9
</t>
    </r>
    <r>
      <rPr>
        <sz val="12"/>
        <color indexed="8"/>
        <rFont val="Calibri"/>
        <family val="2"/>
        <charset val="238"/>
        <scheme val="minor"/>
      </rPr>
      <t xml:space="preserve">Rękawice pięciopalczaste, wewnętrzna strona rękawic pokryta szarym poliuretanem, cechujące się wysoką odpornością na przecięcia, umożliwiające pracę z wykorzystaniem ostrych narzędzi i materiałów jak blacha, szkło, tworzywa sztuczne. Rękawice do zastosowania w wilgotnym lub zaolejonym środowisku. 
Wymagana zgodność z normą EN-420, EN-388.
</t>
    </r>
  </si>
  <si>
    <t>Załącznik nr 3</t>
  </si>
  <si>
    <t xml:space="preserve">* Wymagane jest podanie nazwy producenta oraz model/TYP, lub symbol, lub  nr katalogowy lub inne oznaczenie, dzięki któremu produkt zostanie jednoznacznie zweryfikowany. Nie wpisanie żądanych informacji skutkować będzie odrzuceniem oferty zgodnie z art. 226 ust. 1 pkt. 5 ustawy Pzp. </t>
  </si>
  <si>
    <t>Niniejszy plik należy opatrzyć elektronicznym podpisem kwalifikowanym, elektronicznym podpisem zaufanym (gov.pl) lub elektronicznym podpisem osobistym (e-dowód) 
Uwaga! Nanoszenie jakichkolwiek zmian w treści dokumentu po opatrzeniu ww. podpisem może skutkować naruszeniem integralności podpisu, a w konsekwencji skutkować odrzuceniem oferty.</t>
  </si>
  <si>
    <t>Załącznik nr 3 do SWZ</t>
  </si>
  <si>
    <t>poz. 23, rozm. L -XL</t>
  </si>
  <si>
    <t>poz. 15,16,18,20,21, rozm. S - XXL</t>
  </si>
  <si>
    <t>poz. 9-13, 19, 24, 25, rozm. S - XL</t>
  </si>
  <si>
    <t>poz. 17, rozm. 36 - 45</t>
  </si>
  <si>
    <t>poz. 1,6,14, rozm. 40 - 45</t>
  </si>
  <si>
    <t>Wymaga się, aby Wykonawca dysponował niżej wymienionymi rozmiarami:</t>
  </si>
  <si>
    <t>szt.</t>
  </si>
  <si>
    <t>RĘKAWICE OCHRONNE MECHANICZNE - wykonane zgodnie z normą EN 388 (poziomy odporności: 3544) i EN 240. Najwyższy współczynnik odporności na przecięcie (5), rozdarcie (4) oraz przekłócie (4). Wykonane z użyciem przędzy UHMWPE YEARN lub innego materiału równoważnego w zakresie zapewnienia odporności na przecięcie, rozdarcie oraz przekłócie na poziomie jak wskazano wyżej. Rękawice powlekane poliuretanem lub innym materiałem równoważnym co do wytrzymałości, zapewnienia swobody ruchów oraz poziou ochrony.                                                                                                                                                                                                                                                                                                                                                                                                                                                                                                                                                                                                                                                                                                                                                                                                                                                                                                                                                                                                                                                                                                                                                                                                                                                                                                                                                                                                                                                        Produkt powinien posiadać kod kreskowy EAN-8 (osiem cyfr) dla wyrobów detalicznych o bardzo małych gabarytach w opakowaniu producenta, gdzie kod kreskowy jest umieszczony na etykiecie spinającej wyrób lub EAN-13 (trzynaście cyfr) dla wyrobów detalicznych o małych gabarytach, w opakowaniu producenta, gdzie kod kreskowy jest umieszczony na wyrobie, opakowaniu. Ponadto może wyrób posiadać kod kreskowy ITF-14 (czternaście cyfr) dla wyrobów umieszczanych w opakowaniach zbiorczych zawierających stałą ilość przedmiotów tego samego rodzaju, wzoru i rozmiaru.</t>
  </si>
  <si>
    <t xml:space="preserve">RĘKAWICE OCHRONNE ZIMNO - rękawice robocze pięciopalcowe, chroniące dłonie przed zimnem, ocieplenie polarem lub inną równoważną tkaniną w zakresie ochrony przed niską temperturą. Mankiet neoprenowy lub wykonany z innego materiału równoważnego co do wagi oraz zapewnienia swobody ruchów. Strona zewnętrzna pokryta  materiałem chroniącym przed wiatrem i wilgocią. Wewnętrzna strona dłoni wykonana z materialu syntetycznego lub naturalnego z wbudowanym na palcu wskazującym oraz kciuku w obu rękawicach materiałem przeznaczonym do obsługi urządzeń z ekranami dotykowymi. Dodatkowo wyposażone w uchwyt z karabińczykiem umożliwiający m.in. do zawieszenie rękawic lub przymocowanie ich do wyposażenia.                                                                                                                                                                                                                                  Produkt ma posiadać kod kreskowy EAN-8 (osiem cyfr) dla wyrobów detalicznych o bardzo małych gabarytach w opakowaniu producenta, gdzie kod kreskowy jest umieszczony na etykiecie spinającej wyrób lub EAN-13 (trzynaście cyfr) dla wyrobów detalicznych o małych gabarytach, w opakowaniu producenta, gdzie kod kreskowy jest umieszczony na wyrobie, opakowaniu. Ponadto może wyrób posiadać kod kreskowy ITF-14 (czternaście cyfr) dla wyrobów umieszczanych w opakowaniach zbiorczych zawierających stałą ilość przedmiotów tego samego rodzaju, wzoru i rozmiaru.
</t>
  </si>
  <si>
    <t xml:space="preserve">SZELKI BEZPIECZEŃSTWA Z AMORTYZATOREM - Szelki bezpieczeństwa – uprząż służąca do powstrzymania spadania, przeznaczone do prac w studzienkach kablowych. Szelki uniwersalne wyposażone w tylną klamrę zaczepową z regulacją pasów udowych i pasa piersiowego, rozmiar XL. Wykonane zgodnie z normą PN-EN 358:2002, PN-EN 361:2005, PN-EN 363:2008, PN-EN 813:2008. </t>
  </si>
  <si>
    <t>KOMINIARKA NIEPALNA - kominiarka wykorzystywana przy pracach spawalniczych przy użyciu palnika. Wykonana z godnie z normą – EN 1149, EN ISO 11612 (zastępuję EN 531).</t>
  </si>
  <si>
    <t>KOMBINEZON Z TKANINY TRUDNOPALNEJ - wykrzystywany przy pracach spawalniczych. Wykonany w 64% poliester (+/- 5%), 35% bawełna (+/- 5%), 1% nic antyelektrostatyczna, o gramaturze nie mniejszej niż 250g/m2 lub inego materiału, równoważnego pod względem zachowania norm bezpieczeństwa i higieny pracy w opisanych warunkach i przeznaczeniu. Wykonany zgodnie z norma EN 1149-5, EN ISO 11611 KL.1 A1+A2,EN ISO 11612 A1 +A2, B1,C1,E3,F1, EN ISO 20471 KLASA 3 przy pracach spawalniczych.</t>
  </si>
  <si>
    <t>KAMIZELKA OCIEPLONA - bezrękawnik wykonany z 3 - warstwowej poliestrowej tkaniny lub w inny sposób równoważny dla wytrzymałosci i ochrony termicznej produktu. Powłoka wykonana z 100% poliestru o gramaturze nie mniejszej niż 160g/m2. Wewnątrz ocieplina o gramaturze nie mniejszej niż 100g/m2. Podszewka  wykonana z tafty o gramaturze nie mniejszej niż 50g/m2. Tkanina dodatkowo zaimpregnowana warstwą PVC przed wsiąkaniem wody. Tkanina odporna na mechacenie, deformacje, o barwie trwałej odpornej na wielokrotne pranie. Bezrękawnik zapinany na całej długości, dwie kieszenie boczne zapinane na suwak, uniwersalny krój, zapewniający swobodę ruchów.</t>
  </si>
  <si>
    <t>para</t>
  </si>
  <si>
    <t>RĘKAWICE OCHRONNE NITRYLOWE - dobra odpornosć na zużycie, pełny chwyt.</t>
  </si>
  <si>
    <r>
      <t>FARTUCH LABORANTA - fartuch 3/4, zapinany na springi, kryte, dwie kieszenie dolne oraz jedną piersiową, rękawy wykończone obrębem z regulacją na springi,  kolor biały, tkanina odporna na zabrudzenie, zapewniająca swobodę ruchu, materiał odporny na działanie kwasów, zasad, substancji paliwowych.</t>
    </r>
    <r>
      <rPr>
        <sz val="12"/>
        <rFont val="Calibri"/>
        <family val="2"/>
        <charset val="238"/>
        <scheme val="minor"/>
      </rPr>
      <t xml:space="preserve"> Skład: 30 - 40 % bawełna , 60 - 70 % poliester. Krój męskie/damski. </t>
    </r>
  </si>
  <si>
    <r>
      <rPr>
        <sz val="12"/>
        <rFont val="Calibri"/>
        <family val="2"/>
        <charset val="238"/>
        <scheme val="minor"/>
      </rPr>
      <t>BUTY ANTYELEKTROSTATYCZNE (BENZYNO I OLEJOODPORNE) - przeznaczone do pracy w MPS, wykonane ze  skóry naturalnej, sięgające za kostkę. Buty w kolorze czarnym, podeszwa wykonana z PU/TPU lub innego materiału równoważnego w zakresie zapewnienia bezpieczeństwa pracy oraz elastyczności materiału, spełanijąca niżej wymienione normy. Amortyzacja w części piętowej.</t>
    </r>
    <r>
      <rPr>
        <sz val="12"/>
        <color rgb="FFFF0000"/>
        <rFont val="Calibri"/>
        <family val="2"/>
        <charset val="238"/>
        <scheme val="minor"/>
      </rPr>
      <t xml:space="preserve"> </t>
    </r>
    <r>
      <rPr>
        <sz val="12"/>
        <rFont val="Calibri"/>
        <family val="2"/>
        <charset val="238"/>
        <scheme val="minor"/>
      </rPr>
      <t xml:space="preserve">Pokrycie -  tłoczona skóra. Obuwie bezpieczne z podnoskiem o wytrzymałość 200J na uderzenie oraz 10kN na zgniatanie. Wyściółka zapobiegajaca otarciom, materiał zapewniajacy oddychalność oraz absorpcjię wilgoci. Wkładka wymienna - materiał zapewniajacy oddychalność i absorpcję wilgoci. Właściwości antyelektrostatyczne. Wykonane zgodnie z normą: EN 20344:2004, EN 20345:2004, EN 13287:2004 oraz EN 345-1.    </t>
    </r>
    <r>
      <rPr>
        <sz val="12"/>
        <color rgb="FFFF0000"/>
        <rFont val="Calibri"/>
        <family val="2"/>
        <charset val="238"/>
        <scheme val="minor"/>
      </rPr>
      <t xml:space="preserve">                                                                                                          </t>
    </r>
  </si>
  <si>
    <t>kpl</t>
  </si>
  <si>
    <r>
      <t>U</t>
    </r>
    <r>
      <rPr>
        <sz val="12"/>
        <rFont val="Calibri"/>
        <family val="2"/>
        <charset val="238"/>
        <scheme val="minor"/>
      </rPr>
      <t xml:space="preserve">BRANIE ROBOCZE OCIEPLONE - bluza oraz spodnie typu "ogrodniczki". Ubranie robocze w kolorze szarym, skład  60% - 70% </t>
    </r>
    <r>
      <rPr>
        <sz val="12"/>
        <color theme="1"/>
        <rFont val="Calibri"/>
        <family val="2"/>
        <charset val="238"/>
        <scheme val="minor"/>
      </rPr>
      <t xml:space="preserve">poliester, </t>
    </r>
    <r>
      <rPr>
        <sz val="12"/>
        <rFont val="Calibri"/>
        <family val="2"/>
        <charset val="238"/>
        <scheme val="minor"/>
      </rPr>
      <t xml:space="preserve">30-40% bawełna, kurczliwość do 2%. Lamówki w kolorze pomarańczowym fluro. Bluza wyposażona w kieszenie w liczbie nie mniejszej niż 4, wielofunkcyjne, zapinane na rzep. Bluza zapinana na zamek kostkowy wszyty w sposób niewidoczny lub inny, równoważny w zakresie wytrzymałości i użyteczności. Mankiety zapinane na guziki pcv. Spodnie wyposażone w kieszenie w liczbie nie mniejszej niż 6, wielofunkcyjne. Szelki z możliwością dużej regulacji, wykonane z gumy szelkowej w kolorze szarym lub innego równoważnego materiału w zakresie elastyczności i komfortu używania. Spodnie wyposażone w kieszenie na nakolanniki. Kurczliwość materialu do 2 % po wielokrotnym praniu, stabilność koloru. Materiał odporny na wchłanianie zanieczyszczeń. Bluza oraz spodnie ocieplone. Odzież wykonana zgodnie z normą </t>
    </r>
    <r>
      <rPr>
        <sz val="12"/>
        <color theme="1"/>
        <rFont val="Calibri"/>
        <family val="2"/>
        <charset val="238"/>
        <scheme val="minor"/>
      </rPr>
      <t>PN EN 340</t>
    </r>
    <r>
      <rPr>
        <sz val="12"/>
        <rFont val="Calibri"/>
        <family val="2"/>
        <charset val="238"/>
        <scheme val="minor"/>
      </rPr>
      <t xml:space="preserve"> dla ogólne ubranie robocze, ocieplona ogólna odzież ochronna lub zgodnie z inną równoważną normą w zakresie zapewnienie bezpieczeństwa i higeny pracy. </t>
    </r>
  </si>
  <si>
    <t>UBRANIE OCIEPLONE BENZYNO I OLEJOODPORNE - bluza i spodnie zapewniające ochronę m.in przed wpływem temperatury, ognia, środków chemicznych, łuku elektrycznego i spawania, materiałów pędnych i smarów. Kolor granatowy. Odzież wykonana z użyciem taśm Hi-Vis lub innych równoważnych co do trwałości i odporności na w/w czynniki oraz zapewnienia widoczności użytkownika w świetle słabym. Zamki mosiężne lub wykonane z innego równoważnego materiału w zakresie ochrony użytkownika przed wymienionymi czynnikami i o odporności na oddziaływanie wymienionych czynników w zakresie nie mniejszym niż mosiądz. Spodnie bez ściągaczy w nogawkach, bluza bez ściągaczy w pasie. Spodnie typu "ogrodniczki". Odzież wykonana z materiału m-ki BIZFLAME MULTI o gramaturze nie mniejszej niż 330g/m2  lub innego równoważnego materiału w zakresie zapewnienia ochrony przed wymienionymi czynnikami w zakresie nie mniejszym niż wskazana tkanina. Odzież wykonana zgodnie z normami: EN ISO 11612 A1+A2, B1, C1, E3 i F1, EN ISO 11611 klasa 1 A1 + A2, EN, 471 klasa 3:2 EN 61842 - 1 -2, EN 13034 (TYP 6), EN 1149 - 5. Przeznaczone do użytkownia na stacjach MPS N - En 13034 + A1, PN-EN 61340.</t>
  </si>
  <si>
    <r>
      <t xml:space="preserve">TRZEWIKI ROBOCZE Z PODNOSKAMI STALOWYMI - wykonane ze skóry bydlęcej licowanej, sięgające do kostki. Buty w kolorze czarnym, podeszwa wykonana z materiału olejoodpornego, antypoślizgowego, zapewniajace absorbcję uderzeń pod piętą, wyposażone w stalowy podnosek lub wykonany z innego materiału równoważnego w zakresie ochrony przed uderzeniami,          o wytrzymałość 200J na uderzenie oraz 10kN na zgniatanie, spełniajace normę </t>
    </r>
    <r>
      <rPr>
        <sz val="12"/>
        <rFont val="Calibri"/>
        <family val="2"/>
        <charset val="238"/>
        <scheme val="minor"/>
      </rPr>
      <t>EN 20345 i EN 20344 "SB" ewentualnie 'S1' zabezpiecznie pięty.</t>
    </r>
  </si>
  <si>
    <t>RĘKAWICE ROBOCZE - rękawice robocze pięciopalcowe, kat. II, chroniące dłonie przed urazami mechanicznymi np. podczas prac montażowych, przeładunkowych. Część chwytna wykonana z dwoiny bydlęcej na podszewce bawełnianej, mankiety z tkaniny drelichowej koloru ciemnego, wzmocienia z dwoiny bydlęcej lub lub inego materiału, równoważnego pod względem zachowania norm bezpieczeństwa i higieny pracy w opisanych warunkach i przeznaczeniu. Wykonane zgodnie z normą PN EN 388.</t>
  </si>
  <si>
    <r>
      <t xml:space="preserve">RĘKAWICE 5-PALCOWE WZMACNIANE SKÓRĄ - rękawice dla spawacza. Rękawice drelichowe, wzmocnione skórą dwoinową bydlęcą, kciuk i palec wskazujący w całości skórzane, wzmocnione dodatkową wartwą skóry, przeszycia ze skóry na końcach palców i kościach śródręcza, część chwytna podszewkowana, mankiet podgumowany - </t>
    </r>
    <r>
      <rPr>
        <sz val="12"/>
        <rFont val="Calibri"/>
        <family val="2"/>
        <charset val="238"/>
        <scheme val="minor"/>
      </rPr>
      <t>kat. III specjalistyczne chroniące przed wysoką temperaturą.</t>
    </r>
  </si>
  <si>
    <t>opak</t>
  </si>
  <si>
    <t>RĘKAWICE JEDNORAZOWE NITRYLOWE - rękawice nitrylowe jednorazowego użytku, bezpudrowe przeznaczone do prac laboratoryjnych, na kuchni, a także do prac konserwacyjno - porządkowych.</t>
  </si>
  <si>
    <t>RĘKAWICE GUMOWE KWASOOCHRONNE - zgodne z normą EN 388 oraz EN 374  - rękawice kat. III chroniące w pracach z substancjami chemicznymi i wysoce agresywnymi.</t>
  </si>
  <si>
    <t xml:space="preserve">RĘKAWICE DIELEKTRYCZNE  - rękawice elektroizolacyjne  pięciopalcowe. Wykonane z lateksu lub innego materiału równoważnego pod względem zachowania ochrony oraz zapewnienia właściwosci użytkowych. Przeznaczone do prac pod napięciem do 1 kV, ochronne specjalistyczne kat.III (EN 488). </t>
  </si>
  <si>
    <t>szt</t>
  </si>
  <si>
    <t>RĘCZNIK - ręcznik frotte 100 % bawełny o gramaturze nie mniejszej niż 450g/m2, kolor niebieski. Wymiary ręcznika : 50 cm  na 100 cm.</t>
  </si>
  <si>
    <t>OKULARY PRZECIWODPRYSKOWE - wykonane z poliwęglanu lub innego materiału równoważnego w zakresie ochory wzroku przed odpryskami, przeznaczone do prac laboratoryjnych, budowlanych, spełniajace warunki BHP.</t>
  </si>
  <si>
    <t>PÓŁBUTY DIELEKTRYCZNE - półbuty elektroizolacyjne, przeznaczone do prac pod napięciem do 1kV. Wykonane zgodnie z normą PN-EN 50321:2003 (lub inną obowiązującą normą równoważną w zakresie ochrony przed napięciem do 1kV).</t>
  </si>
  <si>
    <t>MASKA PRZECIWPYŁOWA - maska / półmaska chroniąca drogi oddechowe przed wysokim pyleniem, kurzem, jednorazowego użytku, o współczynniku ochrony nie mniejszym niż FFP1, o niskim oporze przepływu powietrza w trakcie oddychania.</t>
  </si>
  <si>
    <r>
      <t xml:space="preserve">KAMIZELKA ODBLASKOWA (napis "INSPEKTOR BHP") - kamizelka ochronna odblaskowa, kolor żółty, materiał: poliester. Cechy dodatkowe: zapinana na rzep z paskmi odblaskowymi i nadrukiem na tylniej zewnętrznrznej częsci "INSPEKTOR BHP" czcionką nie mniejszą niż 5 cm, nie większą niż 7 cm, czcionka barwy czarnej, czcionka - "litery wielkie, drukowane". </t>
    </r>
    <r>
      <rPr>
        <sz val="12"/>
        <color rgb="FFFF0000"/>
        <rFont val="Calibri"/>
        <family val="2"/>
        <charset val="238"/>
        <scheme val="minor"/>
      </rPr>
      <t xml:space="preserve"> </t>
    </r>
    <r>
      <rPr>
        <sz val="12"/>
        <color theme="1"/>
        <rFont val="Calibri"/>
        <family val="2"/>
        <charset val="238"/>
        <scheme val="minor"/>
      </rPr>
      <t xml:space="preserve"> </t>
    </r>
  </si>
  <si>
    <t>KAMIZELKA ODBLASKOWA - kamizelka ochronna odblaskowa, kolor żółty, materiał: poliester. Cechy dodatkowe: zapinana na rzep z paskmi odblaskowymi.</t>
  </si>
  <si>
    <t>CZAPKA ROBOCZA LETNIA - czapka z daszkiem z regulacją na rzep. 100 % bawełna, gramatura powyżej 200/m2. Daszek usztywniony. Kolory ciemne.</t>
  </si>
  <si>
    <t xml:space="preserve">BUTY GUMOWE Z KOŁNIERZEM -  Chroniące przed dostaniem się ścieków z wozu ascenizacyjnego, wykonane zgodnie z normą PN EN ISO 20345. </t>
  </si>
  <si>
    <t>8</t>
  </si>
  <si>
    <t>Uwagi</t>
  </si>
  <si>
    <t>Cena brutto*</t>
  </si>
  <si>
    <t xml:space="preserve">* Wymagane jest podanie nazwy producenta. Nie wpisanie żądanych informacji skutkować będzie odrzuceniem oferty zgodnie z art. 226 ust. 1 pkt. 5 ustawy Pzp. </t>
  </si>
  <si>
    <t>ob. bioder (96-134) cm</t>
  </si>
  <si>
    <t>ob. pasa (83-118) cm</t>
  </si>
  <si>
    <t>poz. 3,6,9,10,11,12, rozm.              ob. klatki piersiowej (95-125) cm</t>
  </si>
  <si>
    <t>ob. bioder (96-110) cm</t>
  </si>
  <si>
    <t>ob. pasa (83-92) cm</t>
  </si>
  <si>
    <t>poz. 1,2,4,5,7,8,13,14,15, rozm.   ob. klatki piersiowej (92-107) cm</t>
  </si>
  <si>
    <t>Załącznik 2</t>
  </si>
  <si>
    <t>BLUZKA DZIANINOWA KRÓTKI RĘKAW - bluzka recepcjonistki, o luźnym kroju, zaokraglony dekolt, krótki rękaw, na przodzie dodatkowo zwiewna tkanina. Tkanina 100% wiskoza, rękaw 100% wiskoza, przód 100% polister, podszewka 100% wiskoza.</t>
  </si>
  <si>
    <t>KOSZULA DAMSKA DŁUGI RĘKAW II: koszula recepcjonistki, klasyczny kołnierzyk, taliowana, zapięcie na guziki z przodu, naszywane kieszenie piersiowe z patkami, długi rękaw z możliwością podwinięcia do długości 3/4 za pomocą patki i guzika, kolor błękitny w kratkę. Tkanina 60% bawełna, 40% polister.</t>
  </si>
  <si>
    <t>KOSZULA DAMSKA DŁUGI RĘKAW I: koszula recepcjonistki, kołnierzyk klasyczny, taliowana, plisa zapięcia krytego, rękaw długi, mankiet, kolor biały.Tkanina 60% bawełna, 40% polister.</t>
  </si>
  <si>
    <t>KOSZULKA DAMSKA  KRÓTKI RĘKAW II : koszulka kelnerska, dopasowana do sylwetki, krój klasyczny, kołnierzyk klasyczny, zapinana na guziki, krótki rękaw, tkanina koszulowa 70 % PES i 30 % CO, gramatura ok. 110 g/m², w kolorze czarnym, temperatura prania do 60 st. C.</t>
  </si>
  <si>
    <t>KOSZULKA DAMSKA KRÓTKI RĘKAW II : koszulka kelnerska, dopasowana do sylwetki, krój klasyczny, kołnierzyk klasyczny, zapinana na guziki, krótki rękaw, tkanina koszulowa 70 % PES i 30 % CO, gramatura ok. 110 g/m², w kolorze białym, temperatura prania do 60 st. C.</t>
  </si>
  <si>
    <t>KOSZULA DAMSKA DŁUGI RĘKAW I : koszula kelnerska, dopasowana do sylwetki, krój klasyczny, klasyczny kołnierzyk, zapinana na guziki, rękaw długi, tkanina koszulowa 70 % PES i 30 % CO, gramatura ok. 110 g/m², w kolorze czarnym, temperatura prania do 60 st. C.</t>
  </si>
  <si>
    <t>KOSZULA DAMSKA DŁUGI RĘKAW I : koszula kelnerska, dopasowana do sylwetki, krój klasyczny, klasyczny kołnierzyk, zapinana na guziki, rękaw długi, tkanina koszulowa 70 % PES i 30 % CO, gramatura ok. 110 g/m², w kolorze białym, temperatura prania do 60 st. C.</t>
  </si>
  <si>
    <t>SPÓDNICA II -  klasyczna, o prostym kroju, na karczku ( bez gumy), zapinana z tyłu na zamek kryty, z tyłu rozporek zakładany, kolor granatowy.Tkanina 60% wiskoza, 40% polister, podszewka 100%.</t>
  </si>
  <si>
    <t>SPÓDNICA I - wąska, elegancka, zwężana do dołu, wysoki stan ( bez gumy), z tyłu rozporek zakładany, zapinana na zamek kryty, kolor granatowy</t>
  </si>
  <si>
    <t>SPODNIE II - o dopasowanym kroju, zwężane ku dołowi, 4 kieszenie w tym 2 imitacje z tyłu, wygodny, wysoki stan, szeroka gumka w talii oraz szlufki, kolor czarny, korpus : 60% wiskoza, 30% lycra, 10% elastan.</t>
  </si>
  <si>
    <t>SPODNIE II - o dopasowanym kroju, zwężane ku dołowi, 4 kieszenie w tym 2 imitacje z tyłu, wygodny, wysoki stan, szeroka gumka w talii oraz szlufki, kolor granatowy, korpus : 60% wiskoza, 30% lycra, 10% elastan.</t>
  </si>
  <si>
    <t>SPODNIE I  - krój biznesowy, prosty, długie nogawki w kant, stan wysoki, szlufki i pasek w talii, zapinane z przodu na zamek, 4 kieszenie w tym 2 imitacje z tyłu, kolor ciemny granat, korpus: 60% wiskoza, 40% poliester</t>
  </si>
  <si>
    <t>DAMSKA MARYNARKA - klasyczny kołnierz, długi rękaw, dwie kieszenie klasyczne, zapinana z przodu na guziki, kolor czarny, korpus: 60% wiskoza, 40% poliester, podszewka: 100% poliester</t>
  </si>
  <si>
    <t xml:space="preserve">para  </t>
  </si>
  <si>
    <t>DAMSKA MARYNARKA - klasyczny kołnierz, długi rękaw, dwie kieszenie klasyczne, zapinana z przodu na guziki, kolor granatowy, korpus: 60% wiskoza, 40% poliester, podszewka: 100% poliester</t>
  </si>
  <si>
    <t>DAMSKI ŻAKIET - dopasowany krój, taliowany, bez kołnierzyka w szpic, z podszewką, zapinany z przodu na 2-3 guziki, dwie kieszenie wpuszczone, bez klap, kolor ciemny granat, korpus: 60% wiskoza, 40% poliester, podszewka: 100% poliester.</t>
  </si>
  <si>
    <t>poz. 2, rozm. 37 - 42</t>
  </si>
  <si>
    <t>poz. 1, rozm. 36 - 40</t>
  </si>
  <si>
    <t>BUTY KELNERSKIE - półbuty kelnerskie czarne, skórzane, klasyczne, eleganckie,matowe, obcas na niskim, szerszym koturnie do 4 cm wysokości, wsuwane.</t>
  </si>
  <si>
    <t>PÓŁBUTY DAMSKIE - skórzane, klasyczne czółenka, kolor czarny, matowe, szpilka 9 cm. Materiał zewnętrzny: skóra naturalna licowa, materiał wewnętrzny: skóra naturalna. Materiał wkładki: skóra naturalna. Wysokość obcasa 9 cm, cholewka : skóra naturalna.</t>
  </si>
  <si>
    <t>Producent*</t>
  </si>
  <si>
    <t>Załacznik nr 3 do SWZ</t>
  </si>
  <si>
    <t>Producent</t>
  </si>
  <si>
    <t>Możliwość szycia miarowego**</t>
  </si>
  <si>
    <t>** Możliwość indywidalnego dopasowania przedmiotu/szycia na miarę. W przypadku ubrań które będą szyte proszę zamieścić taką informację w formularzu cenowym w kolumnie nr 8. W przypadku ubrań gotowych nic nie wpisywać.</t>
  </si>
  <si>
    <t>FORMULARZ CENOWY NA  Zadanie nr 1 RĘKAWICE OCHRONNE - ROBOCZE (ZZLT)</t>
  </si>
  <si>
    <t>FORMULARZ CENOWY NA  Zadanie nr 2 KOMBINEZONY (ZZLT)</t>
  </si>
  <si>
    <t>FORMULARZ CENOWY dla Zadania nr 3 - odzież ochronna i środki ochrony indywidualnej</t>
  </si>
  <si>
    <t xml:space="preserve">FORMULARZ CENOWY dla zadania nr 5 - odzież ochronna (galowa / służbowa) - RECEPCJONISTA / KELNER </t>
  </si>
  <si>
    <t xml:space="preserve">FORMULARZ CENOWY dla Zadania nr 4- odzież ochronna (galowa / służbowa) - RECEPCJONISTA / KELNER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</si>
</sst>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0"/>
      <name val="Calibri"/>
      <family val="2"/>
      <charset val="238"/>
      <scheme val="minor"/>
    </font>
    <font>
      <b/>
      <sz val="8"/>
      <name val="Calibri"/>
      <family val="2"/>
      <charset val="238"/>
      <scheme val="minor"/>
    </font>
    <font>
      <sz val="14"/>
      <name val="Calibri"/>
      <family val="2"/>
      <charset val="238"/>
      <scheme val="minor"/>
    </font>
    <font>
      <b/>
      <sz val="11"/>
      <color theme="0"/>
      <name val="Calibri"/>
      <family val="2"/>
      <charset val="238"/>
      <scheme val="minor"/>
    </font>
    <font>
      <b/>
      <sz val="11"/>
      <name val="Calibri"/>
      <family val="2"/>
      <charset val="238"/>
      <scheme val="minor"/>
    </font>
    <font>
      <sz val="11"/>
      <name val="Calibri"/>
      <family val="2"/>
      <charset val="238"/>
      <scheme val="minor"/>
    </font>
    <font>
      <sz val="9"/>
      <name val="Calibri"/>
      <family val="2"/>
      <charset val="238"/>
      <scheme val="minor"/>
    </font>
    <font>
      <sz val="10"/>
      <color theme="0" tint="-0.34998626667073579"/>
      <name val="Calibri"/>
      <family val="2"/>
      <charset val="238"/>
      <scheme val="minor"/>
    </font>
    <font>
      <b/>
      <sz val="12"/>
      <name val="Times New Roman"/>
      <family val="1"/>
      <charset val="238"/>
    </font>
    <font>
      <sz val="11"/>
      <name val="Times New Roman"/>
      <family val="1"/>
      <charset val="238"/>
    </font>
    <font>
      <b/>
      <sz val="10"/>
      <name val="Calibri"/>
      <family val="2"/>
      <charset val="238"/>
      <scheme val="minor"/>
    </font>
    <font>
      <sz val="10"/>
      <name val="Calibri"/>
      <family val="2"/>
      <charset val="238"/>
      <scheme val="minor"/>
    </font>
    <font>
      <sz val="12"/>
      <name val="Times New Roman"/>
      <family val="1"/>
      <charset val="238"/>
    </font>
    <font>
      <b/>
      <sz val="12"/>
      <name val="Calibri"/>
      <family val="2"/>
      <charset val="238"/>
      <scheme val="minor"/>
    </font>
    <font>
      <sz val="12"/>
      <name val="Calibri"/>
      <family val="2"/>
      <charset val="238"/>
      <scheme val="minor"/>
    </font>
    <font>
      <b/>
      <sz val="12"/>
      <color indexed="8"/>
      <name val="Calibri"/>
      <family val="2"/>
      <charset val="238"/>
      <scheme val="minor"/>
    </font>
    <font>
      <sz val="12"/>
      <color indexed="8"/>
      <name val="Calibri"/>
      <family val="2"/>
      <charset val="238"/>
      <scheme val="minor"/>
    </font>
    <font>
      <sz val="10"/>
      <color rgb="FFFF0000"/>
      <name val="Calibri"/>
      <family val="2"/>
      <charset val="238"/>
      <scheme val="minor"/>
    </font>
    <font>
      <b/>
      <sz val="12"/>
      <color rgb="FFFF0000"/>
      <name val="Calibri"/>
      <family val="2"/>
      <charset val="238"/>
      <scheme val="minor"/>
    </font>
    <font>
      <sz val="12"/>
      <color rgb="FFFF0000"/>
      <name val="Calibri"/>
      <family val="2"/>
      <charset val="238"/>
      <scheme val="minor"/>
    </font>
    <font>
      <b/>
      <sz val="14"/>
      <color rgb="FFFF0000"/>
      <name val="Calibri"/>
      <family val="2"/>
      <charset val="238"/>
      <scheme val="minor"/>
    </font>
    <font>
      <b/>
      <sz val="12"/>
      <color theme="2" tint="-0.499984740745262"/>
      <name val="Calibri"/>
      <family val="2"/>
      <charset val="238"/>
      <scheme val="minor"/>
    </font>
    <font>
      <b/>
      <sz val="14"/>
      <name val="Calibri"/>
      <family val="2"/>
      <charset val="238"/>
      <scheme val="minor"/>
    </font>
    <font>
      <b/>
      <sz val="12"/>
      <color theme="2" tint="-0.249977111117893"/>
      <name val="Calibri"/>
      <family val="2"/>
      <charset val="238"/>
      <scheme val="minor"/>
    </font>
    <font>
      <sz val="8"/>
      <name val="Calibri"/>
      <family val="2"/>
      <charset val="238"/>
      <scheme val="minor"/>
    </font>
    <font>
      <sz val="12"/>
      <color theme="1"/>
      <name val="Calibri"/>
      <family val="2"/>
      <charset val="238"/>
      <scheme val="minor"/>
    </font>
    <font>
      <sz val="10"/>
      <name val="Calibri"/>
      <family val="2"/>
      <charset val="238"/>
    </font>
    <font>
      <b/>
      <sz val="12"/>
      <color rgb="FF00B050"/>
      <name val="Calibri"/>
      <family val="2"/>
      <charset val="238"/>
      <scheme val="minor"/>
    </font>
    <font>
      <sz val="10"/>
      <color rgb="FF00B050"/>
      <name val="Calibri"/>
      <family val="2"/>
      <charset val="238"/>
      <scheme val="minor"/>
    </font>
    <font>
      <b/>
      <sz val="11"/>
      <color theme="2" tint="-0.249977111117893"/>
      <name val="Calibri"/>
      <family val="2"/>
      <charset val="238"/>
      <scheme val="minor"/>
    </font>
  </fonts>
  <fills count="4">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rgb="FF000000"/>
      </top>
      <bottom style="double">
        <color indexed="64"/>
      </bottom>
      <diagonal/>
    </border>
    <border>
      <left style="thin">
        <color indexed="64"/>
      </left>
      <right style="thin">
        <color indexed="64"/>
      </right>
      <top/>
      <bottom style="thin">
        <color rgb="FF000000"/>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1" fillId="0" borderId="0"/>
  </cellStyleXfs>
  <cellXfs count="116">
    <xf numFmtId="0" fontId="0" fillId="0" borderId="0" xfId="0"/>
    <xf numFmtId="0" fontId="4" fillId="0" borderId="0" xfId="0" applyFont="1"/>
    <xf numFmtId="0" fontId="4" fillId="0" borderId="0" xfId="0" applyFont="1" applyFill="1"/>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xf numFmtId="0" fontId="4" fillId="0" borderId="0" xfId="0" applyFont="1" applyAlignment="1">
      <alignment vertical="center"/>
    </xf>
    <xf numFmtId="2" fontId="7" fillId="0" borderId="0" xfId="0" applyNumberFormat="1" applyFont="1" applyAlignment="1">
      <alignment horizontal="right" vertical="center"/>
    </xf>
    <xf numFmtId="2" fontId="4" fillId="2" borderId="1" xfId="0"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0" xfId="0" applyNumberFormat="1" applyFont="1" applyAlignment="1">
      <alignment horizontal="left" vertical="center"/>
    </xf>
    <xf numFmtId="0" fontId="10" fillId="0" borderId="0" xfId="0" applyFont="1" applyAlignment="1">
      <alignment horizontal="left" vertical="center" wrapText="1"/>
    </xf>
    <xf numFmtId="0" fontId="8" fillId="3" borderId="1" xfId="0" applyFont="1" applyFill="1" applyBorder="1" applyAlignment="1">
      <alignment horizontal="center" vertical="center"/>
    </xf>
    <xf numFmtId="49" fontId="5" fillId="0" borderId="3" xfId="0" applyNumberFormat="1" applyFont="1" applyBorder="1" applyAlignment="1">
      <alignment horizontal="center" vertical="center"/>
    </xf>
    <xf numFmtId="49" fontId="10" fillId="0" borderId="2" xfId="0" applyNumberFormat="1" applyFont="1" applyFill="1" applyBorder="1" applyAlignment="1">
      <alignment horizontal="center" vertical="center" wrapText="1"/>
    </xf>
    <xf numFmtId="0" fontId="10" fillId="0" borderId="0" xfId="0" applyFont="1"/>
    <xf numFmtId="2" fontId="4" fillId="0" borderId="4" xfId="0" applyNumberFormat="1" applyFont="1" applyBorder="1" applyAlignment="1">
      <alignment horizontal="center" vertical="center" wrapText="1"/>
    </xf>
    <xf numFmtId="2"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0" fontId="11" fillId="0" borderId="0" xfId="0" applyFont="1" applyAlignment="1">
      <alignment horizontal="left" vertical="center" wrapText="1"/>
    </xf>
    <xf numFmtId="0" fontId="14" fillId="0" borderId="7" xfId="0" applyFont="1" applyFill="1" applyBorder="1" applyAlignment="1">
      <alignment horizontal="center" vertical="center"/>
    </xf>
    <xf numFmtId="4" fontId="4" fillId="0" borderId="0" xfId="0" applyNumberFormat="1" applyFont="1" applyAlignment="1">
      <alignment horizontal="center" vertical="center"/>
    </xf>
    <xf numFmtId="2" fontId="4" fillId="0" borderId="0" xfId="0" applyNumberFormat="1" applyFont="1" applyAlignment="1">
      <alignment horizontal="center" vertical="center"/>
    </xf>
    <xf numFmtId="0" fontId="4" fillId="0" borderId="1" xfId="0" applyNumberFormat="1" applyFont="1" applyFill="1" applyBorder="1" applyAlignment="1" applyProtection="1">
      <alignment horizontal="center" vertical="center" wrapText="1"/>
      <protection locked="0"/>
    </xf>
    <xf numFmtId="2" fontId="4" fillId="0" borderId="1" xfId="0" applyNumberFormat="1" applyFont="1" applyBorder="1" applyAlignment="1">
      <alignment horizontal="center" vertical="center" wrapText="1"/>
    </xf>
    <xf numFmtId="49" fontId="4" fillId="0" borderId="2" xfId="0" applyNumberFormat="1" applyFont="1" applyFill="1" applyBorder="1" applyAlignment="1">
      <alignment horizontal="left" vertical="center" wrapText="1"/>
    </xf>
    <xf numFmtId="2" fontId="16" fillId="0" borderId="1" xfId="0" applyNumberFormat="1" applyFont="1" applyBorder="1" applyAlignment="1">
      <alignment horizontal="center" vertical="center" wrapText="1"/>
    </xf>
    <xf numFmtId="49" fontId="16" fillId="0" borderId="2" xfId="0" applyNumberFormat="1" applyFont="1" applyFill="1" applyBorder="1" applyAlignment="1">
      <alignment horizontal="left" vertical="center" wrapText="1"/>
    </xf>
    <xf numFmtId="0" fontId="15" fillId="0" borderId="8"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protection locked="0"/>
    </xf>
    <xf numFmtId="0" fontId="17"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 fillId="0" borderId="11" xfId="0" applyNumberFormat="1" applyFont="1" applyFill="1" applyBorder="1" applyAlignment="1">
      <alignment horizontal="center" vertical="center" wrapText="1"/>
    </xf>
    <xf numFmtId="0" fontId="17" fillId="0" borderId="11" xfId="0" applyFont="1" applyFill="1" applyBorder="1" applyAlignment="1">
      <alignment horizontal="left" vertical="top" wrapText="1"/>
    </xf>
    <xf numFmtId="49" fontId="18" fillId="0" borderId="1" xfId="0" applyNumberFormat="1" applyFont="1" applyBorder="1" applyAlignment="1">
      <alignment horizontal="left" vertical="top" wrapText="1"/>
    </xf>
    <xf numFmtId="49" fontId="18" fillId="0" borderId="1" xfId="0" applyNumberFormat="1" applyFont="1" applyBorder="1" applyAlignment="1">
      <alignment horizontal="left" vertical="center" wrapText="1"/>
    </xf>
    <xf numFmtId="0" fontId="18" fillId="0" borderId="9" xfId="6" applyFont="1" applyFill="1" applyBorder="1" applyAlignment="1">
      <alignment vertical="top" wrapText="1"/>
    </xf>
    <xf numFmtId="0" fontId="20" fillId="0" borderId="10" xfId="0" applyFont="1" applyFill="1" applyBorder="1" applyAlignment="1">
      <alignment vertical="top" wrapText="1"/>
    </xf>
    <xf numFmtId="4" fontId="5" fillId="2" borderId="2" xfId="0" applyNumberFormat="1" applyFont="1" applyFill="1" applyBorder="1" applyAlignment="1">
      <alignment horizontal="center" vertical="center"/>
    </xf>
    <xf numFmtId="2"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4" fontId="22" fillId="0" borderId="0" xfId="0" applyNumberFormat="1" applyFont="1" applyAlignment="1">
      <alignment horizontal="center" vertical="center"/>
    </xf>
    <xf numFmtId="2" fontId="4" fillId="0" borderId="0" xfId="0" applyNumberFormat="1" applyFont="1" applyAlignment="1">
      <alignment horizontal="center" vertical="center"/>
    </xf>
    <xf numFmtId="49" fontId="12" fillId="0" borderId="0" xfId="0" applyNumberFormat="1" applyFont="1" applyAlignment="1">
      <alignment horizontal="center" vertical="center"/>
    </xf>
    <xf numFmtId="49" fontId="9" fillId="0" borderId="2" xfId="0" applyNumberFormat="1" applyFont="1" applyFill="1" applyBorder="1" applyAlignment="1">
      <alignment horizontal="center" vertical="center" wrapText="1"/>
    </xf>
    <xf numFmtId="49" fontId="9" fillId="0" borderId="2" xfId="0" applyNumberFormat="1" applyFont="1" applyBorder="1" applyAlignment="1">
      <alignment horizontal="left" vertical="center"/>
    </xf>
    <xf numFmtId="49" fontId="9"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0" fontId="18" fillId="0" borderId="0" xfId="0" applyFont="1" applyFill="1" applyAlignment="1">
      <alignment horizontal="center" wrapText="1"/>
    </xf>
    <xf numFmtId="0" fontId="27" fillId="0" borderId="0" xfId="0" applyFont="1" applyAlignment="1">
      <alignment horizontal="left" vertical="center"/>
    </xf>
    <xf numFmtId="0" fontId="25" fillId="0" borderId="0" xfId="0" applyFont="1" applyAlignment="1">
      <alignment horizontal="left" vertical="center"/>
    </xf>
    <xf numFmtId="2" fontId="4" fillId="0" borderId="0" xfId="0" applyNumberFormat="1" applyFont="1" applyBorder="1" applyAlignment="1">
      <alignment horizontal="center" vertical="center"/>
    </xf>
    <xf numFmtId="2" fontId="4" fillId="0" borderId="2" xfId="0" applyNumberFormat="1" applyFont="1" applyFill="1" applyBorder="1" applyAlignment="1">
      <alignment horizontal="center" vertical="center" wrapText="1"/>
    </xf>
    <xf numFmtId="2" fontId="4" fillId="0" borderId="12" xfId="0" applyNumberFormat="1" applyFont="1" applyBorder="1" applyAlignment="1">
      <alignment horizontal="center" vertical="center"/>
    </xf>
    <xf numFmtId="1" fontId="4" fillId="0" borderId="1" xfId="0" applyNumberFormat="1" applyFont="1" applyBorder="1" applyAlignment="1">
      <alignment horizontal="center" vertical="center" wrapText="1"/>
    </xf>
    <xf numFmtId="49" fontId="19" fillId="0" borderId="1" xfId="0" applyNumberFormat="1" applyFont="1" applyBorder="1" applyAlignment="1">
      <alignment vertical="top" wrapText="1"/>
    </xf>
    <xf numFmtId="0" fontId="29" fillId="0" borderId="1" xfId="0" applyNumberFormat="1" applyFont="1" applyFill="1" applyBorder="1" applyAlignment="1">
      <alignment horizontal="center" vertical="center" wrapText="1"/>
    </xf>
    <xf numFmtId="49" fontId="30" fillId="0" borderId="1" xfId="0" applyNumberFormat="1" applyFont="1" applyBorder="1" applyAlignment="1">
      <alignment vertical="top" wrapText="1"/>
    </xf>
    <xf numFmtId="49" fontId="30" fillId="0" borderId="1" xfId="0" applyNumberFormat="1" applyFont="1" applyFill="1" applyBorder="1" applyAlignment="1">
      <alignment vertical="top" wrapText="1"/>
    </xf>
    <xf numFmtId="0" fontId="30" fillId="0" borderId="1" xfId="0" applyFont="1" applyBorder="1" applyAlignment="1">
      <alignment horizontal="left" vertical="top" wrapText="1"/>
    </xf>
    <xf numFmtId="0" fontId="24" fillId="0" borderId="1" xfId="0"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49" fontId="19" fillId="0" borderId="1" xfId="0" applyNumberFormat="1" applyFont="1" applyFill="1" applyBorder="1" applyAlignment="1">
      <alignment vertical="top" wrapText="1"/>
    </xf>
    <xf numFmtId="0" fontId="4" fillId="0" borderId="1" xfId="0" applyFont="1" applyBorder="1" applyAlignment="1">
      <alignment horizontal="center" vertical="center" wrapText="1"/>
    </xf>
    <xf numFmtId="1" fontId="4" fillId="0" borderId="4" xfId="0" applyNumberFormat="1" applyFont="1" applyBorder="1" applyAlignment="1">
      <alignment horizontal="center" vertical="center" wrapText="1"/>
    </xf>
    <xf numFmtId="0" fontId="29" fillId="0" borderId="4" xfId="0" applyNumberFormat="1" applyFont="1" applyFill="1" applyBorder="1" applyAlignment="1">
      <alignment horizontal="center" vertical="center" wrapText="1"/>
    </xf>
    <xf numFmtId="0" fontId="25" fillId="0" borderId="0" xfId="0" applyFont="1" applyAlignment="1">
      <alignment horizontal="right" vertical="center"/>
    </xf>
    <xf numFmtId="0" fontId="25" fillId="0" borderId="0" xfId="0" applyFont="1" applyAlignment="1">
      <alignment vertical="center"/>
    </xf>
    <xf numFmtId="2" fontId="5" fillId="2" borderId="1" xfId="0" applyNumberFormat="1" applyFont="1" applyFill="1" applyBorder="1" applyAlignment="1">
      <alignment horizontal="center" vertical="center"/>
    </xf>
    <xf numFmtId="0" fontId="31" fillId="0" borderId="0" xfId="0" applyFont="1"/>
    <xf numFmtId="2" fontId="4" fillId="0" borderId="1" xfId="0" applyNumberFormat="1" applyFont="1" applyFill="1" applyBorder="1" applyAlignment="1">
      <alignment horizontal="center" vertical="center" wrapText="1"/>
    </xf>
    <xf numFmtId="2" fontId="4"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left" vertical="top" wrapText="1"/>
      <protection locked="0"/>
    </xf>
    <xf numFmtId="0" fontId="19" fillId="0" borderId="0" xfId="0" applyFont="1" applyAlignment="1">
      <alignment horizontal="center" vertical="center" wrapText="1"/>
    </xf>
    <xf numFmtId="0" fontId="19" fillId="0" borderId="1" xfId="0" applyFont="1" applyBorder="1" applyAlignment="1">
      <alignment vertical="top" wrapText="1"/>
    </xf>
    <xf numFmtId="0" fontId="21" fillId="0" borderId="1" xfId="1" applyFont="1" applyFill="1" applyBorder="1" applyAlignment="1">
      <alignment horizontal="left" vertical="center" wrapText="1"/>
    </xf>
    <xf numFmtId="0" fontId="19" fillId="0" borderId="1" xfId="0" applyNumberFormat="1" applyFont="1" applyFill="1" applyBorder="1" applyAlignment="1" applyProtection="1">
      <alignment vertical="top" wrapText="1"/>
      <protection locked="0"/>
    </xf>
    <xf numFmtId="0" fontId="21" fillId="0" borderId="1" xfId="0" applyNumberFormat="1" applyFont="1" applyFill="1" applyBorder="1" applyAlignment="1" applyProtection="1">
      <alignment horizontal="left" vertical="top" wrapText="1"/>
      <protection locked="0"/>
    </xf>
    <xf numFmtId="0" fontId="19" fillId="0" borderId="1" xfId="0" applyNumberFormat="1" applyFont="1" applyFill="1" applyBorder="1" applyAlignment="1" applyProtection="1">
      <alignment horizontal="left" vertical="center" wrapText="1"/>
      <protection locked="0"/>
    </xf>
    <xf numFmtId="0" fontId="19" fillId="0" borderId="1" xfId="0" applyFont="1" applyBorder="1" applyAlignment="1">
      <alignment horizontal="left" vertical="top" wrapText="1"/>
    </xf>
    <xf numFmtId="0" fontId="4" fillId="0" borderId="4" xfId="0" applyFont="1" applyBorder="1" applyAlignment="1">
      <alignment horizontal="center" vertical="center" wrapText="1"/>
    </xf>
    <xf numFmtId="49" fontId="5" fillId="0" borderId="13"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23" fillId="0" borderId="0" xfId="0" applyFont="1" applyFill="1" applyAlignment="1">
      <alignment horizontal="center" wrapText="1"/>
    </xf>
    <xf numFmtId="49" fontId="9" fillId="0" borderId="14" xfId="0" applyNumberFormat="1" applyFont="1" applyBorder="1" applyAlignment="1">
      <alignment horizontal="center" vertical="center" wrapText="1"/>
    </xf>
    <xf numFmtId="0" fontId="19" fillId="0" borderId="0" xfId="0" applyFont="1" applyAlignment="1">
      <alignment horizontal="center" vertical="center"/>
    </xf>
    <xf numFmtId="0" fontId="25" fillId="0" borderId="0" xfId="0" applyFont="1" applyFill="1" applyAlignment="1">
      <alignment horizontal="center" wrapText="1"/>
    </xf>
    <xf numFmtId="0" fontId="23" fillId="0" borderId="0" xfId="0" applyFont="1" applyFill="1" applyAlignment="1">
      <alignment horizontal="center" wrapText="1"/>
    </xf>
    <xf numFmtId="0" fontId="26" fillId="0" borderId="0" xfId="0" applyFont="1" applyFill="1" applyAlignment="1">
      <alignment horizontal="center" wrapText="1"/>
    </xf>
    <xf numFmtId="0" fontId="26" fillId="0" borderId="0" xfId="0" applyFont="1" applyFill="1" applyAlignment="1">
      <alignment horizontal="center"/>
    </xf>
    <xf numFmtId="0" fontId="9" fillId="0" borderId="0" xfId="0" applyFont="1" applyAlignment="1">
      <alignment horizontal="center" vertical="center" wrapText="1"/>
    </xf>
    <xf numFmtId="2" fontId="4" fillId="0" borderId="6"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5" xfId="0" applyNumberFormat="1" applyFont="1" applyBorder="1" applyAlignment="1">
      <alignment horizontal="center" vertical="center"/>
    </xf>
    <xf numFmtId="49" fontId="12" fillId="0" borderId="0" xfId="0" applyNumberFormat="1" applyFont="1" applyAlignment="1">
      <alignment horizontal="center" vertical="center"/>
    </xf>
    <xf numFmtId="0" fontId="28" fillId="0" borderId="0" xfId="0" applyFont="1" applyFill="1" applyAlignment="1">
      <alignment horizontal="center" wrapText="1"/>
    </xf>
    <xf numFmtId="0" fontId="28" fillId="0" borderId="0" xfId="0" applyFont="1" applyFill="1" applyAlignment="1">
      <alignment horizontal="center"/>
    </xf>
    <xf numFmtId="4" fontId="9" fillId="0" borderId="0" xfId="0" applyNumberFormat="1" applyFont="1" applyAlignment="1">
      <alignment horizontal="center" vertical="center" wrapText="1"/>
    </xf>
    <xf numFmtId="2" fontId="5" fillId="0" borderId="0" xfId="0" applyNumberFormat="1" applyFont="1" applyAlignment="1">
      <alignment horizontal="center" vertical="center"/>
    </xf>
    <xf numFmtId="0" fontId="27" fillId="0" borderId="0" xfId="0" applyFont="1" applyFill="1" applyAlignment="1">
      <alignment horizontal="center"/>
    </xf>
    <xf numFmtId="0" fontId="5" fillId="0" borderId="0" xfId="0" applyFont="1" applyAlignment="1">
      <alignment horizontal="center"/>
    </xf>
    <xf numFmtId="0" fontId="4" fillId="0" borderId="0" xfId="0" applyFont="1" applyAlignment="1">
      <alignment horizontal="center"/>
    </xf>
    <xf numFmtId="49" fontId="5" fillId="0" borderId="0" xfId="0" applyNumberFormat="1" applyFont="1" applyAlignment="1">
      <alignment horizontal="center" vertical="center"/>
    </xf>
    <xf numFmtId="0" fontId="32" fillId="0" borderId="0" xfId="0" applyFont="1" applyFill="1" applyAlignment="1">
      <alignment horizontal="center" wrapText="1"/>
    </xf>
    <xf numFmtId="0" fontId="33" fillId="0" borderId="0" xfId="0" applyFont="1" applyFill="1" applyAlignment="1">
      <alignment horizontal="center" wrapText="1"/>
    </xf>
    <xf numFmtId="0" fontId="27" fillId="0" borderId="0" xfId="0" applyFont="1" applyAlignment="1">
      <alignment horizontal="left" vertical="center"/>
    </xf>
    <xf numFmtId="0" fontId="34" fillId="0" borderId="0" xfId="0" applyFont="1" applyAlignment="1">
      <alignment horizontal="center" vertical="center" wrapText="1"/>
    </xf>
    <xf numFmtId="0" fontId="28" fillId="0" borderId="0" xfId="0" applyFont="1" applyAlignment="1">
      <alignment horizontal="center" vertical="center"/>
    </xf>
    <xf numFmtId="49" fontId="4" fillId="0" borderId="0" xfId="0" applyNumberFormat="1" applyFont="1" applyAlignment="1">
      <alignment horizontal="center" vertical="center"/>
    </xf>
    <xf numFmtId="0" fontId="23" fillId="0" borderId="0" xfId="0" applyFont="1" applyFill="1" applyAlignment="1">
      <alignment horizontal="left" wrapText="1"/>
    </xf>
    <xf numFmtId="0" fontId="25" fillId="0" borderId="0" xfId="0" applyFont="1" applyAlignment="1">
      <alignment horizontal="left" vertical="center"/>
    </xf>
  </cellXfs>
  <cellStyles count="8">
    <cellStyle name="Excel Built-in Normal" xfId="1" xr:uid="{00000000-0005-0000-0000-000000000000}"/>
    <cellStyle name="Hiperłącze 2" xfId="2" xr:uid="{00000000-0005-0000-0000-000001000000}"/>
    <cellStyle name="Normalny" xfId="0" builtinId="0"/>
    <cellStyle name="Normalny 2" xfId="3" xr:uid="{00000000-0005-0000-0000-000003000000}"/>
    <cellStyle name="Normalny 2 2" xfId="7" xr:uid="{00000000-0005-0000-0000-000004000000}"/>
    <cellStyle name="Normalny 3" xfId="4" xr:uid="{00000000-0005-0000-0000-000005000000}"/>
    <cellStyle name="Normalny 4" xfId="5" xr:uid="{00000000-0005-0000-0000-000006000000}"/>
    <cellStyle name="Normalny 6" xfId="6" xr:uid="{00000000-0005-0000-0000-000007000000}"/>
  </cellStyles>
  <dxfs count="84">
    <dxf>
      <font>
        <strike val="0"/>
        <outline val="0"/>
        <shadow val="0"/>
        <u val="none"/>
        <vertAlign val="baseline"/>
        <name val="Calibri"/>
        <scheme val="none"/>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rgb="FF000000"/>
        </top>
      </border>
    </dxf>
    <dxf>
      <font>
        <strike val="0"/>
        <outline val="0"/>
        <shadow val="0"/>
        <u val="none"/>
        <vertAlign val="baseline"/>
        <name val="Calibri"/>
        <scheme val="none"/>
      </font>
    </dxf>
    <dxf>
      <border outline="0">
        <bottom style="thin">
          <color rgb="FF000000"/>
        </bottom>
      </border>
    </dxf>
    <dxf>
      <font>
        <b/>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condense val="0"/>
        <extend val="0"/>
        <color indexed="9"/>
      </font>
    </dxf>
    <dxf>
      <font>
        <strike val="0"/>
        <outline val="0"/>
        <shadow val="0"/>
        <u val="none"/>
        <vertAlign val="baseline"/>
        <name val="Calibri"/>
        <scheme val="none"/>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rgb="FF000000"/>
        </top>
      </border>
    </dxf>
    <dxf>
      <font>
        <strike val="0"/>
        <outline val="0"/>
        <shadow val="0"/>
        <u val="none"/>
        <vertAlign val="baseline"/>
        <name val="Calibri"/>
        <scheme val="none"/>
      </font>
    </dxf>
    <dxf>
      <border outline="0">
        <bottom style="thin">
          <color rgb="FF000000"/>
        </bottom>
      </border>
    </dxf>
    <dxf>
      <font>
        <b/>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strike val="0"/>
        <outline val="0"/>
        <shadow val="0"/>
        <u val="none"/>
        <vertAlign val="baseline"/>
        <name val="Calibri"/>
        <scheme val="minor"/>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condense val="0"/>
        <extend val="0"/>
        <color indexed="9"/>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condense val="0"/>
        <extend val="0"/>
        <color indexed="9"/>
      </font>
    </dxf>
    <dxf>
      <font>
        <b/>
        <i val="0"/>
        <color theme="0"/>
      </font>
      <fill>
        <patternFill>
          <bgColor rgb="FFFF0000"/>
        </patternFill>
      </fill>
    </dxf>
    <dxf>
      <font>
        <condense val="0"/>
        <extend val="0"/>
        <color indexed="9"/>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4" defaultTableStyle="TableStyleMedium2" defaultPivotStyle="PivotStyleLight16">
    <tableStyle name="Emilia błękit" pivot="0" count="3" xr9:uid="{00000000-0011-0000-FFFF-FFFF00000000}">
      <tableStyleElement type="headerRow" dxfId="83"/>
      <tableStyleElement type="firstRowStripe" dxfId="82"/>
      <tableStyleElement type="secondRowStripe" dxfId="81"/>
    </tableStyle>
    <tableStyle name="Emilia błękit 2" pivot="0" count="3" xr9:uid="{00000000-0011-0000-FFFF-FFFF00000000}">
      <tableStyleElement type="headerRow" dxfId="80"/>
      <tableStyleElement type="firstRowStripe" dxfId="79"/>
      <tableStyleElement type="secondRowStripe" dxfId="78"/>
    </tableStyle>
    <tableStyle name="Emilia błękit 3" pivot="0" count="3" xr9:uid="{00000000-0011-0000-FFFF-FFFF00000000}">
      <tableStyleElement type="headerRow" dxfId="77"/>
      <tableStyleElement type="firstRowStripe" dxfId="76"/>
      <tableStyleElement type="secondRowStripe" dxfId="75"/>
    </tableStyle>
    <tableStyle name="Emilia błękit 4" pivot="0" count="3" xr9:uid="{00000000-0011-0000-FFFF-FFFF00000000}">
      <tableStyleElement type="headerRow" dxfId="74"/>
      <tableStyleElement type="firstRowStripe" dxfId="73"/>
      <tableStyleElement type="second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8:G20" totalsRowShown="0" headerRowDxfId="69" dataDxfId="67" headerRowBorderDxfId="68" tableBorderDxfId="66">
  <tableColumns count="7">
    <tableColumn id="1" xr3:uid="{00000000-0010-0000-0000-000001000000}" name="L.p." dataDxfId="65"/>
    <tableColumn id="2" xr3:uid="{00000000-0010-0000-0000-000002000000}" name="Opis przedmiotu zamówienia" dataDxfId="64"/>
    <tableColumn id="3" xr3:uid="{00000000-0010-0000-0000-000003000000}" name="J.m." dataDxfId="63"/>
    <tableColumn id="4" xr3:uid="{00000000-0010-0000-0000-000004000000}" name="Ilość" dataDxfId="62"/>
    <tableColumn id="5" xr3:uid="{00000000-0010-0000-0000-000005000000}" name="Cena jednostkowa brutto" dataDxfId="61"/>
    <tableColumn id="6" xr3:uid="{00000000-0010-0000-0000-000006000000}" name="Wartość brutto*" dataDxfId="60"/>
    <tableColumn id="7" xr3:uid="{00000000-0010-0000-0000-000007000000}" name="Producent/ Typ/ Model" dataDxfId="59"/>
  </tableColumns>
  <tableStyleInfo name="Emilia błęki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a16" displayName="Tabela16" ref="A10:G14" totalsRowShown="0" headerRowDxfId="55" dataDxfId="53" headerRowBorderDxfId="54" tableBorderDxfId="52">
  <tableColumns count="7">
    <tableColumn id="1" xr3:uid="{00000000-0010-0000-0100-000001000000}" name="L.p." dataDxfId="51"/>
    <tableColumn id="2" xr3:uid="{00000000-0010-0000-0100-000002000000}" name="Opis przedmiotu zamówienia" dataDxfId="50"/>
    <tableColumn id="3" xr3:uid="{00000000-0010-0000-0100-000003000000}" name="J.m." dataDxfId="49"/>
    <tableColumn id="4" xr3:uid="{00000000-0010-0000-0100-000004000000}" name="Ilość" dataDxfId="48"/>
    <tableColumn id="5" xr3:uid="{00000000-0010-0000-0100-000005000000}" name="Cena jednostkowa brutto" dataDxfId="47"/>
    <tableColumn id="6" xr3:uid="{00000000-0010-0000-0100-000006000000}" name="Wartość brutto*" dataDxfId="46"/>
    <tableColumn id="7" xr3:uid="{00000000-0010-0000-0100-000007000000}" name="Produkt oferowany / Producent" dataDxfId="45"/>
  </tableColumns>
  <tableStyleInfo name="Emilia błęki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B88848-8032-4208-8799-FDE164538C0E}" name="Tabela13" displayName="Tabela13" ref="A8:H34" totalsRowShown="0" headerRowDxfId="41" dataDxfId="39" headerRowBorderDxfId="40" tableBorderDxfId="38">
  <tableColumns count="8">
    <tableColumn id="1" xr3:uid="{00000000-0010-0000-0000-000001000000}" name="L.p." dataDxfId="37"/>
    <tableColumn id="2" xr3:uid="{00000000-0010-0000-0000-000002000000}" name="Opis przedmiotu zamówienia" dataDxfId="36"/>
    <tableColumn id="3" xr3:uid="{00000000-0010-0000-0000-000003000000}" name="J.m." dataDxfId="35"/>
    <tableColumn id="4" xr3:uid="{00000000-0010-0000-0000-000004000000}" name="Ilość" dataDxfId="34"/>
    <tableColumn id="5" xr3:uid="{00000000-0010-0000-0000-000005000000}" name="Cena jednostkowa brutto" dataDxfId="33"/>
    <tableColumn id="6" xr3:uid="{00000000-0010-0000-0000-000006000000}" name="Cena brutto*" dataDxfId="32"/>
    <tableColumn id="7" xr3:uid="{00000000-0010-0000-0000-000007000000}" name="Producent/ Typ/ Model" dataDxfId="31"/>
    <tableColumn id="8" xr3:uid="{00000000-0010-0000-0000-000008000000}" name="Uwagi" dataDxfId="30"/>
  </tableColumns>
  <tableStyleInfo name="Emilia błęki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F34726-300E-4DF3-8CC5-6FC3C359CF0D}" name="Tabela134" displayName="Tabela134" ref="A8:H24" totalsRowShown="0" headerRowDxfId="25" dataDxfId="23" headerRowBorderDxfId="24" tableBorderDxfId="22">
  <tableColumns count="8">
    <tableColumn id="1" xr3:uid="{00000000-0010-0000-0000-000001000000}" name="L.p." dataDxfId="21"/>
    <tableColumn id="2" xr3:uid="{00000000-0010-0000-0000-000002000000}" name="Opis przedmiotu zamówienia" dataDxfId="20"/>
    <tableColumn id="3" xr3:uid="{00000000-0010-0000-0000-000003000000}" name="J.m." dataDxfId="19"/>
    <tableColumn id="4" xr3:uid="{00000000-0010-0000-0000-000004000000}" name="Ilość" dataDxfId="18"/>
    <tableColumn id="5" xr3:uid="{00000000-0010-0000-0000-000005000000}" name="Cena jednostkowa brutto" dataDxfId="17"/>
    <tableColumn id="6" xr3:uid="{00000000-0010-0000-0000-000006000000}" name="Cena brutto*" dataDxfId="16"/>
    <tableColumn id="7" xr3:uid="{00000000-0010-0000-0000-000007000000}" name="Producent*" dataDxfId="15"/>
    <tableColumn id="8" xr3:uid="{00000000-0010-0000-0000-000008000000}" name="Uwagi" dataDxfId="14"/>
  </tableColumns>
  <tableStyleInfo name="Emilia błęki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395788-96A0-4F6D-A147-C9F7FCEC0B30}" name="Tabela1345" displayName="Tabela1345" ref="A7:H10" totalsRowShown="0" headerRowDxfId="11" dataDxfId="9" headerRowBorderDxfId="10" tableBorderDxfId="8">
  <tableColumns count="8">
    <tableColumn id="1" xr3:uid="{00000000-0010-0000-0000-000001000000}" name="L.p." dataDxfId="7"/>
    <tableColumn id="2" xr3:uid="{00000000-0010-0000-0000-000002000000}" name="Opis przedmiotu zamówienia" dataDxfId="6"/>
    <tableColumn id="3" xr3:uid="{00000000-0010-0000-0000-000003000000}" name="J.m." dataDxfId="5"/>
    <tableColumn id="4" xr3:uid="{00000000-0010-0000-0000-000004000000}" name="Ilość" dataDxfId="4"/>
    <tableColumn id="5" xr3:uid="{00000000-0010-0000-0000-000005000000}" name="Cena jednostkowa brutto" dataDxfId="3"/>
    <tableColumn id="6" xr3:uid="{00000000-0010-0000-0000-000006000000}" name="Cena brutto*" dataDxfId="2"/>
    <tableColumn id="7" xr3:uid="{00000000-0010-0000-0000-000007000000}" name="Producent" dataDxfId="1"/>
    <tableColumn id="8" xr3:uid="{00000000-0010-0000-0000-000008000000}" name="Uwagi" dataDxfId="0"/>
  </tableColumns>
  <tableStyleInfo name="Emilia błękit" showFirstColumn="0" showLastColumn="0" showRowStripes="1" showColumnStripes="0"/>
</table>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tabSelected="1" zoomScale="80" zoomScaleNormal="80" workbookViewId="0">
      <selection activeCell="B6" sqref="B6:G6"/>
    </sheetView>
  </sheetViews>
  <sheetFormatPr defaultRowHeight="12.75"/>
  <cols>
    <col min="1" max="1" width="10.28515625" style="2" customWidth="1"/>
    <col min="2" max="2" width="62.140625" style="5" customWidth="1"/>
    <col min="3" max="3" width="7.28515625" style="3" customWidth="1"/>
    <col min="4" max="4" width="9.140625" style="7"/>
    <col min="5" max="5" width="20.5703125" style="4" customWidth="1"/>
    <col min="6" max="6" width="21.140625" style="3" customWidth="1"/>
    <col min="7" max="7" width="20.85546875" style="14" customWidth="1"/>
    <col min="8" max="16384" width="9.140625" style="1"/>
  </cols>
  <sheetData>
    <row r="1" spans="1:7">
      <c r="E1" s="46"/>
    </row>
    <row r="2" spans="1:7" ht="15.75">
      <c r="E2" s="46"/>
      <c r="F2" s="90" t="s">
        <v>33</v>
      </c>
      <c r="G2" s="90"/>
    </row>
    <row r="3" spans="1:7">
      <c r="E3" s="46"/>
    </row>
    <row r="4" spans="1:7">
      <c r="E4" s="46"/>
    </row>
    <row r="5" spans="1:7">
      <c r="D5" s="3"/>
      <c r="F5" s="99"/>
      <c r="G5" s="99"/>
    </row>
    <row r="6" spans="1:7" ht="18" customHeight="1">
      <c r="B6" s="95" t="s">
        <v>109</v>
      </c>
      <c r="C6" s="95"/>
      <c r="D6" s="95"/>
      <c r="E6" s="95"/>
      <c r="F6" s="95"/>
      <c r="G6" s="95"/>
    </row>
    <row r="7" spans="1:7">
      <c r="D7" s="3"/>
    </row>
    <row r="8" spans="1:7" s="19" customFormat="1" ht="33" customHeight="1">
      <c r="A8" s="48" t="s">
        <v>3</v>
      </c>
      <c r="B8" s="49" t="s">
        <v>2</v>
      </c>
      <c r="C8" s="50" t="s">
        <v>1</v>
      </c>
      <c r="D8" s="50" t="s">
        <v>0</v>
      </c>
      <c r="E8" s="51" t="s">
        <v>8</v>
      </c>
      <c r="F8" s="48" t="s">
        <v>27</v>
      </c>
      <c r="G8" s="50" t="s">
        <v>10</v>
      </c>
    </row>
    <row r="9" spans="1:7" s="6" customFormat="1" ht="21.75" customHeight="1" thickBot="1">
      <c r="A9" s="10" t="s">
        <v>4</v>
      </c>
      <c r="B9" s="17" t="s">
        <v>5</v>
      </c>
      <c r="C9" s="11" t="s">
        <v>6</v>
      </c>
      <c r="D9" s="11" t="s">
        <v>7</v>
      </c>
      <c r="E9" s="12">
        <v>5</v>
      </c>
      <c r="F9" s="13" t="s">
        <v>13</v>
      </c>
      <c r="G9" s="11" t="s">
        <v>14</v>
      </c>
    </row>
    <row r="10" spans="1:7" s="6" customFormat="1" ht="143.25" thickTop="1" thickBot="1">
      <c r="A10" s="32">
        <v>1</v>
      </c>
      <c r="B10" s="40" t="s">
        <v>17</v>
      </c>
      <c r="C10" s="27" t="s">
        <v>15</v>
      </c>
      <c r="D10" s="33">
        <v>40</v>
      </c>
      <c r="E10" s="30"/>
      <c r="F10" s="21"/>
      <c r="G10" s="31"/>
    </row>
    <row r="11" spans="1:7" s="6" customFormat="1" ht="143.25" thickTop="1" thickBot="1">
      <c r="A11" s="32">
        <v>2</v>
      </c>
      <c r="B11" s="40" t="s">
        <v>18</v>
      </c>
      <c r="C11" s="27" t="s">
        <v>15</v>
      </c>
      <c r="D11" s="33">
        <v>70</v>
      </c>
      <c r="E11" s="30"/>
      <c r="F11" s="21"/>
      <c r="G11" s="31"/>
    </row>
    <row r="12" spans="1:7" s="6" customFormat="1" ht="143.25" thickTop="1" thickBot="1">
      <c r="A12" s="32">
        <v>3</v>
      </c>
      <c r="B12" s="40" t="s">
        <v>19</v>
      </c>
      <c r="C12" s="27" t="s">
        <v>15</v>
      </c>
      <c r="D12" s="33">
        <v>75</v>
      </c>
      <c r="E12" s="30"/>
      <c r="F12" s="21"/>
      <c r="G12" s="31"/>
    </row>
    <row r="13" spans="1:7" s="6" customFormat="1" ht="127.5" thickTop="1" thickBot="1">
      <c r="A13" s="32">
        <v>4</v>
      </c>
      <c r="B13" s="38" t="s">
        <v>20</v>
      </c>
      <c r="C13" s="34" t="s">
        <v>15</v>
      </c>
      <c r="D13" s="33">
        <v>100</v>
      </c>
      <c r="E13" s="30"/>
      <c r="F13" s="21"/>
      <c r="G13" s="31"/>
    </row>
    <row r="14" spans="1:7" s="6" customFormat="1" ht="190.5" thickTop="1" thickBot="1">
      <c r="A14" s="32">
        <v>5</v>
      </c>
      <c r="B14" s="39" t="s">
        <v>21</v>
      </c>
      <c r="C14" s="34" t="s">
        <v>15</v>
      </c>
      <c r="D14" s="33">
        <v>100</v>
      </c>
      <c r="E14" s="30"/>
      <c r="F14" s="21"/>
      <c r="G14" s="31"/>
    </row>
    <row r="15" spans="1:7" s="6" customFormat="1" ht="174.75" thickTop="1" thickBot="1">
      <c r="A15" s="32">
        <v>6</v>
      </c>
      <c r="B15" s="41" t="s">
        <v>32</v>
      </c>
      <c r="C15" s="34" t="s">
        <v>15</v>
      </c>
      <c r="D15" s="33">
        <v>200</v>
      </c>
      <c r="E15" s="30"/>
      <c r="F15" s="21"/>
      <c r="G15" s="31"/>
    </row>
    <row r="16" spans="1:7" s="6" customFormat="1" ht="159" thickTop="1" thickBot="1">
      <c r="A16" s="32">
        <v>7</v>
      </c>
      <c r="B16" s="39" t="s">
        <v>31</v>
      </c>
      <c r="C16" s="34" t="s">
        <v>15</v>
      </c>
      <c r="D16" s="33">
        <v>200</v>
      </c>
      <c r="E16" s="30"/>
      <c r="F16" s="21"/>
      <c r="G16" s="31"/>
    </row>
    <row r="17" spans="1:9" s="6" customFormat="1" ht="132.75" customHeight="1" thickTop="1" thickBot="1">
      <c r="A17" s="32">
        <v>8</v>
      </c>
      <c r="B17" s="38" t="s">
        <v>22</v>
      </c>
      <c r="C17" s="34" t="s">
        <v>15</v>
      </c>
      <c r="D17" s="33">
        <v>165</v>
      </c>
      <c r="E17" s="30"/>
      <c r="F17" s="21"/>
      <c r="G17" s="31"/>
    </row>
    <row r="18" spans="1:9" s="6" customFormat="1" ht="222" thickTop="1" thickBot="1">
      <c r="A18" s="32">
        <v>9</v>
      </c>
      <c r="B18" s="39" t="s">
        <v>23</v>
      </c>
      <c r="C18" s="34" t="s">
        <v>15</v>
      </c>
      <c r="D18" s="33">
        <v>50</v>
      </c>
      <c r="E18" s="30"/>
      <c r="F18" s="21"/>
      <c r="G18" s="31"/>
    </row>
    <row r="19" spans="1:9" s="6" customFormat="1" ht="159" thickTop="1" thickBot="1">
      <c r="A19" s="32">
        <v>10</v>
      </c>
      <c r="B19" s="39" t="s">
        <v>24</v>
      </c>
      <c r="C19" s="34" t="s">
        <v>15</v>
      </c>
      <c r="D19" s="33">
        <v>14</v>
      </c>
      <c r="E19" s="30"/>
      <c r="F19" s="21"/>
      <c r="G19" s="31"/>
    </row>
    <row r="20" spans="1:9" s="6" customFormat="1" ht="252.75" thickTop="1">
      <c r="A20" s="32">
        <v>11</v>
      </c>
      <c r="B20" s="38" t="s">
        <v>25</v>
      </c>
      <c r="C20" s="35" t="s">
        <v>15</v>
      </c>
      <c r="D20" s="33">
        <v>40</v>
      </c>
      <c r="E20" s="30"/>
      <c r="F20" s="21"/>
      <c r="G20" s="31"/>
    </row>
    <row r="21" spans="1:9" ht="18.75" customHeight="1">
      <c r="E21" s="8" t="s">
        <v>11</v>
      </c>
      <c r="F21" s="42">
        <f>SUM(F10:F20)</f>
        <v>0</v>
      </c>
    </row>
    <row r="22" spans="1:9" ht="36">
      <c r="A22" s="9">
        <f>F21</f>
        <v>0</v>
      </c>
      <c r="B22" s="23" t="s">
        <v>12</v>
      </c>
      <c r="F22" s="45"/>
    </row>
    <row r="23" spans="1:9">
      <c r="E23" s="98"/>
      <c r="F23" s="98"/>
    </row>
    <row r="24" spans="1:9">
      <c r="E24" s="96"/>
      <c r="F24" s="96"/>
    </row>
    <row r="25" spans="1:9">
      <c r="E25" s="97"/>
      <c r="F25" s="97"/>
    </row>
    <row r="28" spans="1:9" ht="15">
      <c r="A28" s="16">
        <v>1524</v>
      </c>
      <c r="B28" s="15" t="s">
        <v>9</v>
      </c>
      <c r="F28" s="25"/>
    </row>
    <row r="29" spans="1:9">
      <c r="F29" s="25"/>
    </row>
    <row r="31" spans="1:9">
      <c r="A31" s="91" t="s">
        <v>34</v>
      </c>
      <c r="B31" s="92"/>
      <c r="C31" s="92"/>
      <c r="D31" s="92"/>
      <c r="E31" s="92"/>
      <c r="F31" s="92"/>
      <c r="G31" s="92"/>
      <c r="H31" s="92"/>
      <c r="I31" s="92"/>
    </row>
    <row r="32" spans="1:9">
      <c r="A32" s="92"/>
      <c r="B32" s="92"/>
      <c r="C32" s="92"/>
      <c r="D32" s="92"/>
      <c r="E32" s="92"/>
      <c r="F32" s="92"/>
      <c r="G32" s="92"/>
      <c r="H32" s="92"/>
      <c r="I32" s="92"/>
    </row>
    <row r="33" spans="1:9">
      <c r="A33" s="92"/>
      <c r="B33" s="92"/>
      <c r="C33" s="92"/>
      <c r="D33" s="92"/>
      <c r="E33" s="92"/>
      <c r="F33" s="92"/>
      <c r="G33" s="92"/>
      <c r="H33" s="92"/>
      <c r="I33" s="92"/>
    </row>
    <row r="34" spans="1:9">
      <c r="A34" s="92"/>
      <c r="B34" s="92"/>
      <c r="C34" s="92"/>
      <c r="D34" s="92"/>
      <c r="E34" s="92"/>
      <c r="F34" s="92"/>
      <c r="G34" s="92"/>
      <c r="H34" s="92"/>
      <c r="I34" s="92"/>
    </row>
    <row r="35" spans="1:9">
      <c r="A35" s="92"/>
      <c r="B35" s="92"/>
      <c r="C35" s="92"/>
      <c r="D35" s="92"/>
      <c r="E35" s="92"/>
      <c r="F35" s="92"/>
      <c r="G35" s="92"/>
      <c r="H35" s="92"/>
      <c r="I35" s="92"/>
    </row>
    <row r="38" spans="1:9">
      <c r="A38" s="93" t="s">
        <v>35</v>
      </c>
      <c r="B38" s="94"/>
      <c r="C38" s="94"/>
      <c r="D38" s="94"/>
      <c r="E38" s="94"/>
      <c r="F38" s="94"/>
      <c r="G38" s="94"/>
      <c r="H38" s="94"/>
      <c r="I38" s="94"/>
    </row>
    <row r="39" spans="1:9">
      <c r="A39" s="94"/>
      <c r="B39" s="94"/>
      <c r="C39" s="94"/>
      <c r="D39" s="94"/>
      <c r="E39" s="94"/>
      <c r="F39" s="94"/>
      <c r="G39" s="94"/>
      <c r="H39" s="94"/>
      <c r="I39" s="94"/>
    </row>
    <row r="40" spans="1:9">
      <c r="A40" s="94"/>
      <c r="B40" s="94"/>
      <c r="C40" s="94"/>
      <c r="D40" s="94"/>
      <c r="E40" s="94"/>
      <c r="F40" s="94"/>
      <c r="G40" s="94"/>
      <c r="H40" s="94"/>
      <c r="I40" s="94"/>
    </row>
    <row r="41" spans="1:9">
      <c r="A41" s="94"/>
      <c r="B41" s="94"/>
      <c r="C41" s="94"/>
      <c r="D41" s="94"/>
      <c r="E41" s="94"/>
      <c r="F41" s="94"/>
      <c r="G41" s="94"/>
      <c r="H41" s="94"/>
      <c r="I41" s="94"/>
    </row>
  </sheetData>
  <mergeCells count="8">
    <mergeCell ref="F2:G2"/>
    <mergeCell ref="A31:I35"/>
    <mergeCell ref="A38:I41"/>
    <mergeCell ref="B6:G6"/>
    <mergeCell ref="E24:F24"/>
    <mergeCell ref="E25:F25"/>
    <mergeCell ref="E23:F23"/>
    <mergeCell ref="F5:G5"/>
  </mergeCells>
  <conditionalFormatting sqref="F5 F7:G7 F8:F9">
    <cfRule type="cellIs" dxfId="71" priority="25" stopIfTrue="1" operator="equal">
      <formula>0</formula>
    </cfRule>
  </conditionalFormatting>
  <conditionalFormatting sqref="F10:F20">
    <cfRule type="cellIs" dxfId="70" priority="26" operator="notEqual">
      <formula>$E10:$E10*$D10:$D10</formula>
    </cfRule>
  </conditionalFormatting>
  <pageMargins left="0.70866141732283472" right="0.70866141732283472" top="0.74803149606299213" bottom="0.74803149606299213" header="0.31496062992125984" footer="0.31496062992125984"/>
  <pageSetup paperSize="9" scale="78" fitToHeight="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zoomScale="80" zoomScaleNormal="80" workbookViewId="0">
      <selection activeCell="A5" sqref="A5:G5"/>
    </sheetView>
  </sheetViews>
  <sheetFormatPr defaultRowHeight="12.75"/>
  <cols>
    <col min="1" max="1" width="9.5703125" style="2" customWidth="1"/>
    <col min="2" max="2" width="87" style="5" customWidth="1"/>
    <col min="3" max="3" width="7.28515625" style="3" customWidth="1"/>
    <col min="4" max="4" width="9.140625" style="7"/>
    <col min="5" max="5" width="20.5703125" style="26" customWidth="1"/>
    <col min="6" max="6" width="14.85546875" style="3" customWidth="1"/>
    <col min="7" max="7" width="21" style="14" customWidth="1"/>
    <col min="8" max="16384" width="9.140625" style="1"/>
  </cols>
  <sheetData>
    <row r="1" spans="1:7">
      <c r="D1" s="3"/>
      <c r="F1" s="99"/>
      <c r="G1" s="99"/>
    </row>
    <row r="2" spans="1:7">
      <c r="D2" s="3"/>
      <c r="E2" s="46"/>
      <c r="F2" s="47"/>
      <c r="G2" s="47"/>
    </row>
    <row r="3" spans="1:7" ht="20.25" customHeight="1">
      <c r="D3" s="3"/>
      <c r="E3" s="103" t="s">
        <v>36</v>
      </c>
      <c r="F3" s="97"/>
      <c r="G3" s="97"/>
    </row>
    <row r="4" spans="1:7" ht="20.25" customHeight="1">
      <c r="D4" s="3"/>
      <c r="E4" s="46"/>
      <c r="F4" s="47"/>
      <c r="G4" s="47"/>
    </row>
    <row r="5" spans="1:7" ht="20.25" customHeight="1">
      <c r="A5" s="104" t="s">
        <v>110</v>
      </c>
      <c r="B5" s="104"/>
      <c r="C5" s="104"/>
      <c r="D5" s="104"/>
      <c r="E5" s="104"/>
      <c r="F5" s="104"/>
      <c r="G5" s="104"/>
    </row>
    <row r="6" spans="1:7">
      <c r="D6" s="3"/>
      <c r="E6" s="46"/>
      <c r="F6" s="47"/>
      <c r="G6" s="47"/>
    </row>
    <row r="7" spans="1:7">
      <c r="D7" s="3"/>
      <c r="E7" s="46"/>
      <c r="F7" s="47"/>
      <c r="G7" s="47"/>
    </row>
    <row r="8" spans="1:7" ht="18" customHeight="1">
      <c r="B8" s="102"/>
      <c r="C8" s="95"/>
      <c r="D8" s="95"/>
      <c r="E8" s="95"/>
      <c r="F8" s="95"/>
      <c r="G8" s="95"/>
    </row>
    <row r="9" spans="1:7">
      <c r="D9" s="3"/>
    </row>
    <row r="10" spans="1:7" s="19" customFormat="1" ht="33" customHeight="1">
      <c r="A10" s="48" t="s">
        <v>3</v>
      </c>
      <c r="B10" s="52" t="s">
        <v>2</v>
      </c>
      <c r="C10" s="50" t="s">
        <v>1</v>
      </c>
      <c r="D10" s="50" t="s">
        <v>0</v>
      </c>
      <c r="E10" s="51" t="s">
        <v>8</v>
      </c>
      <c r="F10" s="48" t="s">
        <v>27</v>
      </c>
      <c r="G10" s="50" t="s">
        <v>26</v>
      </c>
    </row>
    <row r="11" spans="1:7" s="6" customFormat="1" ht="21.75" customHeight="1" thickBot="1">
      <c r="A11" s="10" t="s">
        <v>4</v>
      </c>
      <c r="B11" s="17" t="s">
        <v>5</v>
      </c>
      <c r="C11" s="11" t="s">
        <v>6</v>
      </c>
      <c r="D11" s="11" t="s">
        <v>7</v>
      </c>
      <c r="E11" s="12">
        <v>5</v>
      </c>
      <c r="F11" s="13" t="s">
        <v>13</v>
      </c>
      <c r="G11" s="11" t="s">
        <v>14</v>
      </c>
    </row>
    <row r="12" spans="1:7" s="6" customFormat="1" ht="349.5" customHeight="1" thickTop="1" thickBot="1">
      <c r="A12" s="36">
        <v>1</v>
      </c>
      <c r="B12" s="37" t="s">
        <v>28</v>
      </c>
      <c r="C12" s="27" t="s">
        <v>16</v>
      </c>
      <c r="D12" s="27">
        <v>5</v>
      </c>
      <c r="E12" s="28"/>
      <c r="F12" s="21"/>
      <c r="G12" s="29"/>
    </row>
    <row r="13" spans="1:7" s="6" customFormat="1" ht="363.75" thickTop="1" thickBot="1">
      <c r="A13" s="36">
        <v>2</v>
      </c>
      <c r="B13" s="37" t="s">
        <v>29</v>
      </c>
      <c r="C13" s="27" t="s">
        <v>16</v>
      </c>
      <c r="D13" s="27">
        <v>5</v>
      </c>
      <c r="E13" s="28"/>
      <c r="F13" s="21"/>
      <c r="G13" s="29"/>
    </row>
    <row r="14" spans="1:7" ht="363" thickTop="1">
      <c r="A14" s="36">
        <v>3</v>
      </c>
      <c r="B14" s="37" t="s">
        <v>30</v>
      </c>
      <c r="C14" s="24" t="s">
        <v>16</v>
      </c>
      <c r="D14" s="24">
        <v>5</v>
      </c>
      <c r="E14" s="20"/>
      <c r="F14" s="21"/>
      <c r="G14" s="22"/>
    </row>
    <row r="15" spans="1:7" ht="18.75" customHeight="1">
      <c r="E15" s="8" t="s">
        <v>11</v>
      </c>
      <c r="F15" s="42">
        <f>SUM(F12,F13,F14)</f>
        <v>0</v>
      </c>
    </row>
    <row r="16" spans="1:7" ht="24">
      <c r="A16" s="9">
        <f>F15</f>
        <v>0</v>
      </c>
      <c r="B16" s="23" t="s">
        <v>12</v>
      </c>
      <c r="F16" s="45"/>
    </row>
    <row r="17" spans="1:7">
      <c r="E17" s="98"/>
      <c r="F17" s="98"/>
    </row>
    <row r="18" spans="1:7">
      <c r="E18" s="96"/>
      <c r="F18" s="96"/>
    </row>
    <row r="19" spans="1:7">
      <c r="E19" s="97"/>
      <c r="F19" s="97"/>
    </row>
    <row r="22" spans="1:7" ht="15">
      <c r="A22" s="16">
        <v>1524</v>
      </c>
      <c r="B22" s="15" t="s">
        <v>9</v>
      </c>
    </row>
    <row r="24" spans="1:7">
      <c r="E24" s="43"/>
      <c r="F24" s="44"/>
    </row>
    <row r="25" spans="1:7">
      <c r="A25" s="92" t="s">
        <v>34</v>
      </c>
      <c r="B25" s="92"/>
      <c r="C25" s="92"/>
      <c r="D25" s="92"/>
      <c r="E25" s="92"/>
      <c r="F25" s="92"/>
      <c r="G25" s="92"/>
    </row>
    <row r="26" spans="1:7">
      <c r="A26" s="92"/>
      <c r="B26" s="92"/>
      <c r="C26" s="92"/>
      <c r="D26" s="92"/>
      <c r="E26" s="92"/>
      <c r="F26" s="92"/>
      <c r="G26" s="92"/>
    </row>
    <row r="27" spans="1:7">
      <c r="A27" s="92"/>
      <c r="B27" s="92"/>
      <c r="C27" s="92"/>
      <c r="D27" s="92"/>
      <c r="E27" s="92"/>
      <c r="F27" s="92"/>
      <c r="G27" s="92"/>
    </row>
    <row r="28" spans="1:7">
      <c r="A28" s="92"/>
      <c r="B28" s="92"/>
      <c r="C28" s="92"/>
      <c r="D28" s="92"/>
      <c r="E28" s="92"/>
      <c r="F28" s="92"/>
      <c r="G28" s="92"/>
    </row>
    <row r="29" spans="1:7">
      <c r="A29" s="92"/>
      <c r="B29" s="92"/>
      <c r="C29" s="92"/>
      <c r="D29" s="92"/>
      <c r="E29" s="92"/>
      <c r="F29" s="92"/>
      <c r="G29" s="92"/>
    </row>
    <row r="32" spans="1:7">
      <c r="A32" s="100" t="s">
        <v>35</v>
      </c>
      <c r="B32" s="101"/>
      <c r="C32" s="101"/>
      <c r="D32" s="101"/>
      <c r="E32" s="101"/>
      <c r="F32" s="101"/>
      <c r="G32" s="101"/>
    </row>
    <row r="33" spans="1:7">
      <c r="A33" s="101"/>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sheetData>
  <mergeCells count="9">
    <mergeCell ref="A25:G29"/>
    <mergeCell ref="A32:G35"/>
    <mergeCell ref="F1:G1"/>
    <mergeCell ref="B8:G8"/>
    <mergeCell ref="E17:F17"/>
    <mergeCell ref="E18:F18"/>
    <mergeCell ref="E19:F19"/>
    <mergeCell ref="E3:G3"/>
    <mergeCell ref="A5:G5"/>
  </mergeCells>
  <conditionalFormatting sqref="F1:F2 F9:G9 F11 G14 F4 F6:F7">
    <cfRule type="cellIs" dxfId="58" priority="2" stopIfTrue="1" operator="equal">
      <formula>0</formula>
    </cfRule>
  </conditionalFormatting>
  <conditionalFormatting sqref="F12:F14">
    <cfRule type="cellIs" dxfId="57" priority="3" operator="notEqual">
      <formula>$E12:$E12*$D12:$D12</formula>
    </cfRule>
  </conditionalFormatting>
  <conditionalFormatting sqref="F10">
    <cfRule type="cellIs" dxfId="56" priority="1" stopIfTrue="1" operator="equal">
      <formula>0</formula>
    </cfRule>
  </conditionalFormatting>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779AC-F947-4B90-AB1E-B50BC339300F}">
  <sheetPr>
    <pageSetUpPr fitToPage="1"/>
  </sheetPr>
  <dimension ref="A2:H54"/>
  <sheetViews>
    <sheetView zoomScale="90" zoomScaleNormal="90" workbookViewId="0">
      <selection activeCell="B6" sqref="B6:G6"/>
    </sheetView>
  </sheetViews>
  <sheetFormatPr defaultRowHeight="12.75"/>
  <cols>
    <col min="1" max="1" width="5.85546875" style="2" customWidth="1"/>
    <col min="2" max="2" width="116.85546875" style="5" customWidth="1"/>
    <col min="3" max="3" width="7.28515625" style="3" customWidth="1"/>
    <col min="4" max="4" width="9.140625" style="7"/>
    <col min="5" max="5" width="20.5703125" style="46" customWidth="1"/>
    <col min="6" max="6" width="14.85546875" style="3" customWidth="1"/>
    <col min="7" max="7" width="18.85546875" style="14" customWidth="1"/>
    <col min="8" max="8" width="15.7109375" style="1" customWidth="1"/>
    <col min="9" max="16384" width="9.140625" style="1"/>
  </cols>
  <sheetData>
    <row r="2" spans="1:8">
      <c r="G2" s="105" t="s">
        <v>36</v>
      </c>
      <c r="H2" s="106"/>
    </row>
    <row r="5" spans="1:8">
      <c r="D5" s="3"/>
      <c r="F5" s="99"/>
      <c r="G5" s="99"/>
    </row>
    <row r="6" spans="1:8" ht="18" customHeight="1">
      <c r="B6" s="95" t="s">
        <v>111</v>
      </c>
      <c r="C6" s="95"/>
      <c r="D6" s="95"/>
      <c r="E6" s="95"/>
      <c r="F6" s="95"/>
      <c r="G6" s="95"/>
    </row>
    <row r="7" spans="1:8">
      <c r="D7" s="3"/>
    </row>
    <row r="8" spans="1:8" s="19" customFormat="1" ht="33" customHeight="1">
      <c r="A8" s="48" t="s">
        <v>3</v>
      </c>
      <c r="B8" s="52" t="s">
        <v>2</v>
      </c>
      <c r="C8" s="50" t="s">
        <v>1</v>
      </c>
      <c r="D8" s="50" t="s">
        <v>0</v>
      </c>
      <c r="E8" s="51" t="s">
        <v>8</v>
      </c>
      <c r="F8" s="48" t="s">
        <v>75</v>
      </c>
      <c r="G8" s="50" t="s">
        <v>10</v>
      </c>
      <c r="H8" s="50" t="s">
        <v>74</v>
      </c>
    </row>
    <row r="9" spans="1:8" s="6" customFormat="1" ht="21.75" customHeight="1" thickBot="1">
      <c r="A9" s="10" t="s">
        <v>4</v>
      </c>
      <c r="B9" s="17" t="s">
        <v>5</v>
      </c>
      <c r="C9" s="11" t="s">
        <v>6</v>
      </c>
      <c r="D9" s="11" t="s">
        <v>7</v>
      </c>
      <c r="E9" s="12">
        <v>5</v>
      </c>
      <c r="F9" s="13" t="s">
        <v>13</v>
      </c>
      <c r="G9" s="11" t="s">
        <v>14</v>
      </c>
      <c r="H9" s="11" t="s">
        <v>73</v>
      </c>
    </row>
    <row r="10" spans="1:8" ht="39.75" customHeight="1" thickTop="1">
      <c r="A10" s="70">
        <v>1</v>
      </c>
      <c r="B10" s="62" t="s">
        <v>72</v>
      </c>
      <c r="C10" s="27" t="s">
        <v>50</v>
      </c>
      <c r="D10" s="69">
        <v>50</v>
      </c>
      <c r="E10" s="58"/>
      <c r="F10" s="57"/>
      <c r="G10" s="1"/>
    </row>
    <row r="11" spans="1:8" ht="43.5" customHeight="1">
      <c r="A11" s="61">
        <v>2</v>
      </c>
      <c r="B11" s="62" t="s">
        <v>71</v>
      </c>
      <c r="C11" s="68" t="s">
        <v>64</v>
      </c>
      <c r="D11" s="59">
        <v>100</v>
      </c>
      <c r="E11" s="58"/>
      <c r="F11" s="57"/>
      <c r="G11" s="1"/>
    </row>
    <row r="12" spans="1:8" ht="43.5" customHeight="1">
      <c r="A12" s="61">
        <v>3</v>
      </c>
      <c r="B12" s="62" t="s">
        <v>70</v>
      </c>
      <c r="C12" s="68" t="s">
        <v>64</v>
      </c>
      <c r="D12" s="59">
        <v>150</v>
      </c>
      <c r="E12" s="58"/>
      <c r="F12" s="57"/>
      <c r="G12" s="1"/>
    </row>
    <row r="13" spans="1:8" ht="58.5" customHeight="1">
      <c r="A13" s="61">
        <v>4</v>
      </c>
      <c r="B13" s="62" t="s">
        <v>69</v>
      </c>
      <c r="C13" s="27" t="s">
        <v>64</v>
      </c>
      <c r="D13" s="59">
        <v>10</v>
      </c>
      <c r="E13" s="58"/>
      <c r="F13" s="57"/>
      <c r="G13" s="1"/>
    </row>
    <row r="14" spans="1:8" ht="39" customHeight="1">
      <c r="A14" s="61">
        <v>5</v>
      </c>
      <c r="B14" s="63" t="s">
        <v>68</v>
      </c>
      <c r="C14" s="27" t="s">
        <v>64</v>
      </c>
      <c r="D14" s="59">
        <v>1200</v>
      </c>
      <c r="E14" s="58"/>
      <c r="F14" s="57"/>
      <c r="G14" s="1"/>
    </row>
    <row r="15" spans="1:8" ht="39.75" customHeight="1">
      <c r="A15" s="61">
        <v>6</v>
      </c>
      <c r="B15" s="67" t="s">
        <v>67</v>
      </c>
      <c r="C15" s="27" t="s">
        <v>50</v>
      </c>
      <c r="D15" s="59">
        <v>20</v>
      </c>
      <c r="E15" s="58"/>
      <c r="F15" s="57"/>
      <c r="G15" s="1"/>
    </row>
    <row r="16" spans="1:8" ht="45" customHeight="1">
      <c r="A16" s="61">
        <v>7</v>
      </c>
      <c r="B16" s="63" t="s">
        <v>66</v>
      </c>
      <c r="C16" s="27" t="s">
        <v>64</v>
      </c>
      <c r="D16" s="59">
        <v>200</v>
      </c>
      <c r="E16" s="58"/>
      <c r="F16" s="57"/>
      <c r="G16" s="1"/>
    </row>
    <row r="17" spans="1:7" ht="36.75" customHeight="1">
      <c r="A17" s="61">
        <v>8</v>
      </c>
      <c r="B17" s="60" t="s">
        <v>65</v>
      </c>
      <c r="C17" s="27" t="s">
        <v>64</v>
      </c>
      <c r="D17" s="59">
        <v>400</v>
      </c>
      <c r="E17" s="58"/>
      <c r="F17" s="57"/>
      <c r="G17" s="1"/>
    </row>
    <row r="18" spans="1:7" ht="48.75" customHeight="1">
      <c r="A18" s="61">
        <v>9</v>
      </c>
      <c r="B18" s="60" t="s">
        <v>63</v>
      </c>
      <c r="C18" s="27" t="s">
        <v>50</v>
      </c>
      <c r="D18" s="59">
        <v>50</v>
      </c>
      <c r="E18" s="58"/>
      <c r="F18" s="57"/>
      <c r="G18" s="1"/>
    </row>
    <row r="19" spans="1:7" ht="32.25" customHeight="1">
      <c r="A19" s="61">
        <v>10</v>
      </c>
      <c r="B19" s="60" t="s">
        <v>62</v>
      </c>
      <c r="C19" s="27" t="s">
        <v>50</v>
      </c>
      <c r="D19" s="59">
        <v>100</v>
      </c>
      <c r="E19" s="58"/>
      <c r="F19" s="57"/>
      <c r="G19" s="1"/>
    </row>
    <row r="20" spans="1:7" ht="33.75" customHeight="1">
      <c r="A20" s="61">
        <v>11</v>
      </c>
      <c r="B20" s="62" t="s">
        <v>61</v>
      </c>
      <c r="C20" s="27" t="s">
        <v>60</v>
      </c>
      <c r="D20" s="59">
        <v>1200</v>
      </c>
      <c r="E20" s="58"/>
      <c r="F20" s="57"/>
      <c r="G20" s="1"/>
    </row>
    <row r="21" spans="1:7" ht="63.75" customHeight="1">
      <c r="A21" s="61">
        <v>12</v>
      </c>
      <c r="B21" s="62" t="s">
        <v>59</v>
      </c>
      <c r="C21" s="27" t="s">
        <v>50</v>
      </c>
      <c r="D21" s="59">
        <v>500</v>
      </c>
      <c r="E21" s="58"/>
      <c r="F21" s="57"/>
      <c r="G21" s="1"/>
    </row>
    <row r="22" spans="1:7" ht="79.5" customHeight="1">
      <c r="A22" s="61">
        <v>13</v>
      </c>
      <c r="B22" s="63" t="s">
        <v>58</v>
      </c>
      <c r="C22" s="27" t="s">
        <v>50</v>
      </c>
      <c r="D22" s="59">
        <v>1000</v>
      </c>
      <c r="E22" s="58"/>
      <c r="F22" s="57"/>
      <c r="G22" s="1"/>
    </row>
    <row r="23" spans="1:7" ht="82.5" customHeight="1">
      <c r="A23" s="61">
        <v>14</v>
      </c>
      <c r="B23" s="63" t="s">
        <v>57</v>
      </c>
      <c r="C23" s="27" t="s">
        <v>50</v>
      </c>
      <c r="D23" s="59">
        <v>30</v>
      </c>
      <c r="E23" s="58"/>
      <c r="F23" s="57"/>
      <c r="G23" s="1"/>
    </row>
    <row r="24" spans="1:7" ht="160.5" customHeight="1">
      <c r="A24" s="61">
        <v>15</v>
      </c>
      <c r="B24" s="66" t="s">
        <v>56</v>
      </c>
      <c r="C24" s="27" t="s">
        <v>54</v>
      </c>
      <c r="D24" s="59">
        <v>50</v>
      </c>
      <c r="E24" s="58"/>
      <c r="F24" s="57"/>
      <c r="G24" s="1"/>
    </row>
    <row r="25" spans="1:7" ht="159" customHeight="1">
      <c r="A25" s="61">
        <v>16</v>
      </c>
      <c r="B25" s="63" t="s">
        <v>55</v>
      </c>
      <c r="C25" s="27" t="s">
        <v>54</v>
      </c>
      <c r="D25" s="59">
        <v>10</v>
      </c>
      <c r="E25" s="58"/>
      <c r="F25" s="57"/>
      <c r="G25" s="1"/>
    </row>
    <row r="26" spans="1:7" ht="115.5" customHeight="1">
      <c r="A26" s="61">
        <v>17</v>
      </c>
      <c r="B26" s="65" t="s">
        <v>53</v>
      </c>
      <c r="C26" s="27" t="s">
        <v>43</v>
      </c>
      <c r="D26" s="59">
        <v>15</v>
      </c>
      <c r="E26" s="58"/>
      <c r="F26" s="57"/>
      <c r="G26" s="1"/>
    </row>
    <row r="27" spans="1:7" ht="51.75" customHeight="1">
      <c r="A27" s="61">
        <v>18</v>
      </c>
      <c r="B27" s="62" t="s">
        <v>52</v>
      </c>
      <c r="C27" s="27" t="s">
        <v>43</v>
      </c>
      <c r="D27" s="59">
        <v>30</v>
      </c>
      <c r="E27" s="58"/>
      <c r="F27" s="57"/>
      <c r="G27" s="1"/>
    </row>
    <row r="28" spans="1:7" ht="28.5" customHeight="1">
      <c r="A28" s="61">
        <v>19</v>
      </c>
      <c r="B28" s="62" t="s">
        <v>51</v>
      </c>
      <c r="C28" s="27" t="s">
        <v>50</v>
      </c>
      <c r="D28" s="59">
        <v>300</v>
      </c>
      <c r="E28" s="58"/>
      <c r="F28" s="57"/>
      <c r="G28" s="1"/>
    </row>
    <row r="29" spans="1:7" ht="97.5" customHeight="1">
      <c r="A29" s="61">
        <v>20</v>
      </c>
      <c r="B29" s="64" t="s">
        <v>49</v>
      </c>
      <c r="C29" s="27" t="s">
        <v>43</v>
      </c>
      <c r="D29" s="59">
        <v>10</v>
      </c>
      <c r="E29" s="58"/>
      <c r="F29" s="57"/>
      <c r="G29" s="1"/>
    </row>
    <row r="30" spans="1:7" ht="81" customHeight="1">
      <c r="A30" s="61">
        <v>21</v>
      </c>
      <c r="B30" s="63" t="s">
        <v>48</v>
      </c>
      <c r="C30" s="27" t="s">
        <v>43</v>
      </c>
      <c r="D30" s="59">
        <v>3</v>
      </c>
      <c r="E30" s="58"/>
      <c r="F30" s="57"/>
      <c r="G30" s="1"/>
    </row>
    <row r="31" spans="1:7" ht="34.5" customHeight="1">
      <c r="A31" s="61">
        <v>22</v>
      </c>
      <c r="B31" s="62" t="s">
        <v>47</v>
      </c>
      <c r="C31" s="27" t="s">
        <v>43</v>
      </c>
      <c r="D31" s="59">
        <v>3</v>
      </c>
      <c r="E31" s="58"/>
      <c r="F31" s="57"/>
      <c r="G31" s="1"/>
    </row>
    <row r="32" spans="1:7" ht="63">
      <c r="A32" s="61">
        <v>23</v>
      </c>
      <c r="B32" s="63" t="s">
        <v>46</v>
      </c>
      <c r="C32" s="27" t="s">
        <v>43</v>
      </c>
      <c r="D32" s="59">
        <v>7</v>
      </c>
      <c r="E32" s="58"/>
      <c r="F32" s="57"/>
      <c r="G32" s="1"/>
    </row>
    <row r="33" spans="1:8" ht="194.25" customHeight="1">
      <c r="A33" s="61">
        <v>24</v>
      </c>
      <c r="B33" s="62" t="s">
        <v>45</v>
      </c>
      <c r="C33" s="27" t="s">
        <v>43</v>
      </c>
      <c r="D33" s="59">
        <v>150</v>
      </c>
      <c r="E33" s="58"/>
      <c r="F33" s="57"/>
      <c r="G33" s="1"/>
    </row>
    <row r="34" spans="1:8" ht="160.5" customHeight="1">
      <c r="A34" s="61">
        <v>25</v>
      </c>
      <c r="B34" s="60" t="s">
        <v>44</v>
      </c>
      <c r="C34" s="27" t="s">
        <v>43</v>
      </c>
      <c r="D34" s="59">
        <v>150</v>
      </c>
      <c r="E34" s="58"/>
      <c r="F34" s="57"/>
      <c r="G34" s="1"/>
    </row>
    <row r="35" spans="1:8" ht="18.75">
      <c r="E35" s="54"/>
      <c r="F35" s="54"/>
    </row>
    <row r="36" spans="1:8" ht="20.25" customHeight="1">
      <c r="A36" s="54"/>
      <c r="B36" s="54"/>
      <c r="C36" s="54"/>
      <c r="D36" s="54"/>
      <c r="E36" s="55"/>
      <c r="F36" s="55"/>
      <c r="G36" s="54"/>
      <c r="H36" s="54"/>
    </row>
    <row r="37" spans="1:8" ht="18.75">
      <c r="A37" s="55" t="s">
        <v>42</v>
      </c>
      <c r="B37" s="55"/>
      <c r="C37" s="55"/>
      <c r="D37" s="55"/>
      <c r="E37" s="55"/>
      <c r="F37" s="55"/>
      <c r="G37" s="55"/>
    </row>
    <row r="38" spans="1:8" ht="18.75">
      <c r="A38" s="55"/>
      <c r="B38" s="55" t="s">
        <v>41</v>
      </c>
      <c r="C38" s="55"/>
      <c r="D38" s="55"/>
      <c r="E38" s="55"/>
      <c r="F38" s="55"/>
      <c r="G38" s="55"/>
    </row>
    <row r="39" spans="1:8" ht="18.75">
      <c r="A39" s="55"/>
      <c r="B39" s="55" t="s">
        <v>40</v>
      </c>
      <c r="C39" s="55"/>
      <c r="D39" s="55"/>
      <c r="E39" s="55"/>
      <c r="F39" s="55"/>
      <c r="G39" s="55"/>
    </row>
    <row r="40" spans="1:8" ht="18.75">
      <c r="A40" s="55"/>
      <c r="B40" s="55" t="s">
        <v>39</v>
      </c>
      <c r="C40" s="55"/>
      <c r="D40" s="55"/>
      <c r="E40" s="55"/>
      <c r="F40" s="55"/>
      <c r="G40" s="55"/>
    </row>
    <row r="41" spans="1:8" ht="18.75">
      <c r="A41" s="55"/>
      <c r="B41" s="55" t="s">
        <v>38</v>
      </c>
      <c r="C41" s="55"/>
      <c r="D41" s="55"/>
      <c r="E41" s="55"/>
      <c r="F41" s="55"/>
      <c r="G41" s="55"/>
    </row>
    <row r="42" spans="1:8" ht="18.75">
      <c r="A42" s="55"/>
      <c r="B42" s="55" t="s">
        <v>37</v>
      </c>
      <c r="C42" s="55"/>
      <c r="D42" s="55"/>
      <c r="E42" s="56"/>
      <c r="F42" s="56"/>
      <c r="G42" s="55"/>
    </row>
    <row r="43" spans="1:8" ht="18.75">
      <c r="B43" s="54"/>
      <c r="E43" s="53"/>
      <c r="F43" s="53"/>
    </row>
    <row r="44" spans="1:8" ht="48.75" customHeight="1">
      <c r="A44" s="92" t="s">
        <v>34</v>
      </c>
      <c r="B44" s="92"/>
      <c r="C44" s="92"/>
      <c r="D44" s="92"/>
      <c r="E44" s="92"/>
      <c r="F44" s="92"/>
      <c r="G44" s="92"/>
      <c r="H44" s="92"/>
    </row>
    <row r="45" spans="1:8" ht="1.5" customHeight="1">
      <c r="A45" s="92"/>
      <c r="B45" s="92"/>
      <c r="C45" s="92"/>
      <c r="D45" s="92"/>
      <c r="E45" s="92"/>
      <c r="F45" s="92"/>
      <c r="G45" s="92"/>
      <c r="H45" s="92"/>
    </row>
    <row r="46" spans="1:8" ht="12.75" hidden="1" customHeight="1">
      <c r="A46" s="92"/>
      <c r="B46" s="92"/>
      <c r="C46" s="92"/>
      <c r="D46" s="92"/>
      <c r="E46" s="92"/>
      <c r="F46" s="92"/>
      <c r="G46" s="92"/>
      <c r="H46" s="92"/>
    </row>
    <row r="47" spans="1:8" ht="12.75" hidden="1" customHeight="1">
      <c r="A47" s="92"/>
      <c r="B47" s="92"/>
      <c r="C47" s="92"/>
      <c r="D47" s="92"/>
      <c r="E47" s="92"/>
      <c r="F47" s="92"/>
      <c r="G47" s="92"/>
      <c r="H47" s="92"/>
    </row>
    <row r="48" spans="1:8" ht="12.75" hidden="1" customHeight="1">
      <c r="A48" s="92"/>
      <c r="B48" s="92"/>
      <c r="C48" s="92"/>
      <c r="D48" s="92"/>
      <c r="E48" s="92"/>
      <c r="F48" s="92"/>
      <c r="G48" s="92"/>
      <c r="H48" s="92"/>
    </row>
    <row r="51" spans="1:8" ht="12.75" customHeight="1">
      <c r="A51" s="100" t="s">
        <v>35</v>
      </c>
      <c r="B51" s="100"/>
      <c r="C51" s="100"/>
      <c r="D51" s="100"/>
      <c r="E51" s="100"/>
      <c r="F51" s="100"/>
      <c r="G51" s="100"/>
      <c r="H51" s="100"/>
    </row>
    <row r="52" spans="1:8" ht="12.75" customHeight="1">
      <c r="A52" s="100"/>
      <c r="B52" s="100"/>
      <c r="C52" s="100"/>
      <c r="D52" s="100"/>
      <c r="E52" s="100"/>
      <c r="F52" s="100"/>
      <c r="G52" s="100"/>
      <c r="H52" s="100"/>
    </row>
    <row r="53" spans="1:8" ht="12.75" customHeight="1">
      <c r="A53" s="100"/>
      <c r="B53" s="100"/>
      <c r="C53" s="100"/>
      <c r="D53" s="100"/>
      <c r="E53" s="100"/>
      <c r="F53" s="100"/>
      <c r="G53" s="100"/>
      <c r="H53" s="100"/>
    </row>
    <row r="54" spans="1:8" ht="12.75" customHeight="1">
      <c r="A54" s="100"/>
      <c r="B54" s="100"/>
      <c r="C54" s="100"/>
      <c r="D54" s="100"/>
      <c r="E54" s="100"/>
      <c r="F54" s="100"/>
      <c r="G54" s="100"/>
      <c r="H54" s="100"/>
    </row>
  </sheetData>
  <mergeCells count="5">
    <mergeCell ref="F5:G5"/>
    <mergeCell ref="B6:G6"/>
    <mergeCell ref="G2:H2"/>
    <mergeCell ref="A44:H48"/>
    <mergeCell ref="A51:H54"/>
  </mergeCells>
  <conditionalFormatting sqref="F5 F7:G7 F8:F9">
    <cfRule type="cellIs" dxfId="44" priority="2" stopIfTrue="1" operator="equal">
      <formula>0</formula>
    </cfRule>
  </conditionalFormatting>
  <conditionalFormatting sqref="F10:F14">
    <cfRule type="cellIs" dxfId="43" priority="1" operator="notEqual">
      <formula>$E10:$E30*$D10:$D30</formula>
    </cfRule>
  </conditionalFormatting>
  <conditionalFormatting sqref="F15:F34">
    <cfRule type="cellIs" dxfId="42" priority="3" operator="notEqual">
      <formula>$E15:$E34*$D15:$D35</formula>
    </cfRule>
  </conditionalFormatting>
  <pageMargins left="0.70866141732283472" right="0.70866141732283472" top="0.74803149606299213" bottom="0.74803149606299213" header="0.31496062992125984" footer="0.31496062992125984"/>
  <pageSetup paperSize="9" scale="6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5DA82-8AAB-40ED-9CFF-FB07F3D40A69}">
  <sheetPr>
    <pageSetUpPr fitToPage="1"/>
  </sheetPr>
  <dimension ref="A2:H41"/>
  <sheetViews>
    <sheetView zoomScaleNormal="100" workbookViewId="0">
      <selection activeCell="B6" sqref="B6:G6"/>
    </sheetView>
  </sheetViews>
  <sheetFormatPr defaultRowHeight="12.75"/>
  <cols>
    <col min="1" max="1" width="5.85546875" style="2" customWidth="1"/>
    <col min="2" max="2" width="75.5703125" style="5" customWidth="1"/>
    <col min="3" max="3" width="7.28515625" style="3" customWidth="1"/>
    <col min="4" max="4" width="9.140625" style="7"/>
    <col min="5" max="5" width="20.5703125" style="46" customWidth="1"/>
    <col min="6" max="6" width="14.85546875" style="3" customWidth="1"/>
    <col min="7" max="7" width="18.85546875" style="14" customWidth="1"/>
    <col min="8" max="8" width="15.42578125" style="1" customWidth="1"/>
    <col min="9" max="16384" width="9.140625" style="1"/>
  </cols>
  <sheetData>
    <row r="2" spans="1:8">
      <c r="G2" s="107" t="s">
        <v>36</v>
      </c>
      <c r="H2" s="107"/>
    </row>
    <row r="5" spans="1:8">
      <c r="D5" s="3"/>
      <c r="F5" s="99"/>
      <c r="G5" s="99"/>
    </row>
    <row r="6" spans="1:8" ht="18" customHeight="1">
      <c r="B6" s="95" t="s">
        <v>113</v>
      </c>
      <c r="C6" s="95"/>
      <c r="D6" s="95"/>
      <c r="E6" s="95"/>
      <c r="F6" s="95"/>
      <c r="G6" s="95"/>
    </row>
    <row r="7" spans="1:8">
      <c r="D7" s="3"/>
    </row>
    <row r="8" spans="1:8" s="19" customFormat="1" ht="33" customHeight="1">
      <c r="A8" s="48" t="s">
        <v>3</v>
      </c>
      <c r="B8" s="52" t="s">
        <v>2</v>
      </c>
      <c r="C8" s="50" t="s">
        <v>1</v>
      </c>
      <c r="D8" s="50" t="s">
        <v>0</v>
      </c>
      <c r="E8" s="51" t="s">
        <v>8</v>
      </c>
      <c r="F8" s="48" t="s">
        <v>75</v>
      </c>
      <c r="G8" s="50" t="s">
        <v>104</v>
      </c>
      <c r="H8" s="89" t="s">
        <v>74</v>
      </c>
    </row>
    <row r="9" spans="1:8" s="6" customFormat="1" ht="21.75" customHeight="1" thickBot="1">
      <c r="A9" s="10" t="s">
        <v>4</v>
      </c>
      <c r="B9" s="17" t="s">
        <v>5</v>
      </c>
      <c r="C9" s="11" t="s">
        <v>6</v>
      </c>
      <c r="D9" s="11" t="s">
        <v>7</v>
      </c>
      <c r="E9" s="12">
        <v>5</v>
      </c>
      <c r="F9" s="13" t="s">
        <v>13</v>
      </c>
      <c r="G9" s="11" t="s">
        <v>14</v>
      </c>
      <c r="H9" s="86" t="s">
        <v>73</v>
      </c>
    </row>
    <row r="10" spans="1:8" ht="71.25" customHeight="1" thickTop="1">
      <c r="A10" s="70">
        <v>1</v>
      </c>
      <c r="B10" s="63" t="s">
        <v>99</v>
      </c>
      <c r="C10" s="85" t="s">
        <v>43</v>
      </c>
      <c r="D10" s="69">
        <v>11</v>
      </c>
      <c r="E10" s="20"/>
      <c r="F10" s="75">
        <f>Tabela134[[#This Row],[Ilość]]*Tabela134[[#This Row],[Cena jednostkowa brutto]]</f>
        <v>0</v>
      </c>
      <c r="G10" s="18"/>
      <c r="H10" s="78" t="s">
        <v>107</v>
      </c>
    </row>
    <row r="11" spans="1:8" ht="64.5" customHeight="1">
      <c r="A11" s="61">
        <v>2</v>
      </c>
      <c r="B11" s="84" t="s">
        <v>98</v>
      </c>
      <c r="C11" s="68" t="s">
        <v>97</v>
      </c>
      <c r="D11" s="59">
        <v>5</v>
      </c>
      <c r="E11" s="28"/>
      <c r="F11" s="75">
        <f>Tabela134[[#This Row],[Ilość]]*Tabela134[[#This Row],[Cena jednostkowa brutto]]</f>
        <v>0</v>
      </c>
      <c r="G11" s="18"/>
      <c r="H11" s="78" t="s">
        <v>107</v>
      </c>
    </row>
    <row r="12" spans="1:8" ht="52.5" customHeight="1">
      <c r="A12" s="61">
        <v>3</v>
      </c>
      <c r="B12" s="84" t="s">
        <v>96</v>
      </c>
      <c r="C12" s="68" t="s">
        <v>64</v>
      </c>
      <c r="D12" s="59">
        <v>6</v>
      </c>
      <c r="E12" s="28"/>
      <c r="F12" s="75">
        <f>Tabela134[[#This Row],[Ilość]]*Tabela134[[#This Row],[Cena jednostkowa brutto]]</f>
        <v>0</v>
      </c>
      <c r="G12" s="18"/>
      <c r="H12" s="78" t="s">
        <v>107</v>
      </c>
    </row>
    <row r="13" spans="1:8" ht="72.75" customHeight="1">
      <c r="A13" s="61">
        <v>4</v>
      </c>
      <c r="B13" s="77" t="s">
        <v>95</v>
      </c>
      <c r="C13" s="27" t="s">
        <v>64</v>
      </c>
      <c r="D13" s="59">
        <v>8</v>
      </c>
      <c r="E13" s="76"/>
      <c r="F13" s="75">
        <f>Tabela134[[#This Row],[Ilość]]*Tabela134[[#This Row],[Cena jednostkowa brutto]]</f>
        <v>0</v>
      </c>
      <c r="G13" s="18"/>
      <c r="H13" s="78" t="s">
        <v>107</v>
      </c>
    </row>
    <row r="14" spans="1:8" ht="72" customHeight="1">
      <c r="A14" s="61">
        <v>5</v>
      </c>
      <c r="B14" s="82" t="s">
        <v>94</v>
      </c>
      <c r="C14" s="27" t="s">
        <v>64</v>
      </c>
      <c r="D14" s="59">
        <v>3</v>
      </c>
      <c r="E14" s="76"/>
      <c r="F14" s="75">
        <f>Tabela134[[#This Row],[Ilość]]*Tabela134[[#This Row],[Cena jednostkowa brutto]]</f>
        <v>0</v>
      </c>
      <c r="G14" s="18"/>
      <c r="H14" s="78" t="s">
        <v>107</v>
      </c>
    </row>
    <row r="15" spans="1:8" ht="68.25" customHeight="1">
      <c r="A15" s="61">
        <v>6</v>
      </c>
      <c r="B15" s="82" t="s">
        <v>93</v>
      </c>
      <c r="C15" s="27" t="s">
        <v>64</v>
      </c>
      <c r="D15" s="59">
        <v>6</v>
      </c>
      <c r="E15" s="76"/>
      <c r="F15" s="75">
        <f>Tabela134[[#This Row],[Ilość]]*Tabela134[[#This Row],[Cena jednostkowa brutto]]</f>
        <v>0</v>
      </c>
      <c r="G15" s="18"/>
      <c r="H15" s="78" t="s">
        <v>107</v>
      </c>
    </row>
    <row r="16" spans="1:8" ht="50.25" customHeight="1">
      <c r="A16" s="61">
        <v>7</v>
      </c>
      <c r="B16" s="77" t="s">
        <v>92</v>
      </c>
      <c r="C16" s="27" t="s">
        <v>64</v>
      </c>
      <c r="D16" s="59">
        <v>3</v>
      </c>
      <c r="E16" s="76"/>
      <c r="F16" s="75">
        <f>Tabela134[[#This Row],[Ilość]]*Tabela134[[#This Row],[Cena jednostkowa brutto]]</f>
        <v>0</v>
      </c>
      <c r="G16" s="18" t="s">
        <v>83</v>
      </c>
      <c r="H16" s="78" t="s">
        <v>107</v>
      </c>
    </row>
    <row r="17" spans="1:8" ht="68.25" customHeight="1">
      <c r="A17" s="61">
        <v>8</v>
      </c>
      <c r="B17" s="83" t="s">
        <v>91</v>
      </c>
      <c r="C17" s="27" t="s">
        <v>64</v>
      </c>
      <c r="D17" s="59">
        <v>2</v>
      </c>
      <c r="E17" s="76"/>
      <c r="F17" s="75">
        <f>Tabela134[[#This Row],[Ilość]]*Tabela134[[#This Row],[Cena jednostkowa brutto]]</f>
        <v>0</v>
      </c>
      <c r="G17" s="18"/>
      <c r="H17" s="78" t="s">
        <v>107</v>
      </c>
    </row>
    <row r="18" spans="1:8" ht="81.75" customHeight="1">
      <c r="A18" s="61">
        <v>9</v>
      </c>
      <c r="B18" s="82" t="s">
        <v>90</v>
      </c>
      <c r="C18" s="27" t="s">
        <v>64</v>
      </c>
      <c r="D18" s="59">
        <v>6</v>
      </c>
      <c r="E18" s="76"/>
      <c r="F18" s="75">
        <f>Tabela134[[#This Row],[Ilość]]*Tabela134[[#This Row],[Cena jednostkowa brutto]]</f>
        <v>0</v>
      </c>
      <c r="G18" s="18"/>
      <c r="H18" s="78" t="s">
        <v>107</v>
      </c>
    </row>
    <row r="19" spans="1:8" ht="84" customHeight="1">
      <c r="A19" s="61">
        <v>10</v>
      </c>
      <c r="B19" s="82" t="s">
        <v>89</v>
      </c>
      <c r="C19" s="27" t="s">
        <v>64</v>
      </c>
      <c r="D19" s="59">
        <v>6</v>
      </c>
      <c r="E19" s="76"/>
      <c r="F19" s="75">
        <f>Tabela134[[#This Row],[Ilość]]*Tabela134[[#This Row],[Cena jednostkowa brutto]]</f>
        <v>0</v>
      </c>
      <c r="G19" s="18"/>
      <c r="H19" s="78" t="s">
        <v>107</v>
      </c>
    </row>
    <row r="20" spans="1:8" ht="81.75" customHeight="1">
      <c r="A20" s="61">
        <v>11</v>
      </c>
      <c r="B20" s="81" t="s">
        <v>88</v>
      </c>
      <c r="C20" s="27" t="s">
        <v>64</v>
      </c>
      <c r="D20" s="59">
        <v>6</v>
      </c>
      <c r="E20" s="76"/>
      <c r="F20" s="75">
        <f>Tabela134[[#This Row],[Ilość]]*Tabela134[[#This Row],[Cena jednostkowa brutto]]</f>
        <v>0</v>
      </c>
      <c r="G20" s="18"/>
      <c r="H20" s="78" t="s">
        <v>107</v>
      </c>
    </row>
    <row r="21" spans="1:8" ht="79.5" customHeight="1">
      <c r="A21" s="61">
        <v>12</v>
      </c>
      <c r="B21" s="81" t="s">
        <v>87</v>
      </c>
      <c r="C21" s="27" t="s">
        <v>64</v>
      </c>
      <c r="D21" s="59">
        <v>6</v>
      </c>
      <c r="E21" s="76"/>
      <c r="F21" s="75">
        <f>Tabela134[[#This Row],[Ilość]]*Tabela134[[#This Row],[Cena jednostkowa brutto]]</f>
        <v>0</v>
      </c>
      <c r="G21" s="18"/>
      <c r="H21" s="78" t="s">
        <v>107</v>
      </c>
    </row>
    <row r="22" spans="1:8" ht="60" customHeight="1">
      <c r="A22" s="61">
        <v>13</v>
      </c>
      <c r="B22" s="80" t="s">
        <v>86</v>
      </c>
      <c r="C22" s="27" t="s">
        <v>64</v>
      </c>
      <c r="D22" s="59">
        <v>5</v>
      </c>
      <c r="E22" s="76"/>
      <c r="F22" s="75">
        <f>Tabela134[[#This Row],[Ilość]]*Tabela134[[#This Row],[Cena jednostkowa brutto]]</f>
        <v>0</v>
      </c>
      <c r="G22" s="18"/>
      <c r="H22" s="78" t="s">
        <v>107</v>
      </c>
    </row>
    <row r="23" spans="1:8" ht="98.25" customHeight="1">
      <c r="A23" s="61">
        <v>14</v>
      </c>
      <c r="B23" s="79" t="s">
        <v>85</v>
      </c>
      <c r="C23" s="27" t="s">
        <v>64</v>
      </c>
      <c r="D23" s="59">
        <v>5</v>
      </c>
      <c r="E23" s="76"/>
      <c r="F23" s="75">
        <f>Tabela134[[#This Row],[Ilość]]*Tabela134[[#This Row],[Cena jednostkowa brutto]]</f>
        <v>0</v>
      </c>
      <c r="G23" s="18"/>
      <c r="H23" s="78" t="s">
        <v>107</v>
      </c>
    </row>
    <row r="24" spans="1:8" ht="69.75" customHeight="1">
      <c r="A24" s="61">
        <v>15</v>
      </c>
      <c r="B24" s="77" t="s">
        <v>84</v>
      </c>
      <c r="C24" s="27" t="s">
        <v>64</v>
      </c>
      <c r="D24" s="59">
        <v>5</v>
      </c>
      <c r="E24" s="76"/>
      <c r="F24" s="75">
        <f>Tabela134[[#This Row],[Ilość]]*Tabela134[[#This Row],[Cena jednostkowa brutto]]</f>
        <v>0</v>
      </c>
      <c r="G24" s="18"/>
      <c r="H24" s="78" t="s">
        <v>107</v>
      </c>
    </row>
    <row r="25" spans="1:8" ht="23.25" customHeight="1">
      <c r="E25" s="8"/>
      <c r="F25" s="73">
        <f>SUM(F10:F24)</f>
        <v>0</v>
      </c>
    </row>
    <row r="26" spans="1:8" ht="25.5" customHeight="1">
      <c r="A26" s="110"/>
      <c r="B26" s="110"/>
      <c r="C26" s="110"/>
      <c r="D26" s="110"/>
      <c r="E26" s="110"/>
      <c r="F26" s="110"/>
      <c r="G26" s="110"/>
      <c r="H26" s="110"/>
    </row>
    <row r="27" spans="1:8" ht="25.5" customHeight="1">
      <c r="A27" s="72" t="s">
        <v>42</v>
      </c>
      <c r="B27" s="72"/>
      <c r="C27" s="54"/>
      <c r="D27" s="54"/>
      <c r="E27" s="54"/>
      <c r="F27" s="54"/>
      <c r="G27" s="54"/>
      <c r="H27" s="54"/>
    </row>
    <row r="28" spans="1:8" ht="18.75">
      <c r="A28" s="72"/>
      <c r="B28" s="72" t="s">
        <v>82</v>
      </c>
      <c r="C28" s="54"/>
      <c r="D28" s="54"/>
      <c r="E28" s="54"/>
      <c r="F28" s="54"/>
      <c r="G28" s="54"/>
      <c r="H28" s="54"/>
    </row>
    <row r="29" spans="1:8" ht="18.75">
      <c r="A29" s="72"/>
      <c r="B29" s="71" t="s">
        <v>81</v>
      </c>
      <c r="C29" s="54"/>
      <c r="D29" s="54"/>
      <c r="E29" s="54"/>
      <c r="F29" s="54"/>
      <c r="G29" s="54"/>
      <c r="H29" s="54"/>
    </row>
    <row r="30" spans="1:8" ht="18.75">
      <c r="A30" s="72"/>
      <c r="B30" s="71" t="s">
        <v>80</v>
      </c>
      <c r="C30" s="54"/>
      <c r="D30" s="54"/>
      <c r="E30" s="54"/>
      <c r="F30" s="54"/>
      <c r="G30" s="54"/>
      <c r="H30" s="54"/>
    </row>
    <row r="31" spans="1:8" ht="18.75">
      <c r="A31" s="72"/>
      <c r="B31" s="72" t="s">
        <v>79</v>
      </c>
      <c r="C31" s="54"/>
      <c r="D31" s="54"/>
      <c r="E31" s="54"/>
      <c r="F31" s="54"/>
      <c r="G31" s="54"/>
      <c r="H31" s="54"/>
    </row>
    <row r="32" spans="1:8" ht="18.75">
      <c r="A32" s="72"/>
      <c r="B32" s="71" t="s">
        <v>78</v>
      </c>
      <c r="C32" s="54"/>
      <c r="D32" s="54"/>
      <c r="E32" s="54"/>
      <c r="F32" s="54"/>
      <c r="G32" s="54"/>
      <c r="H32" s="54"/>
    </row>
    <row r="33" spans="1:8" ht="18.75">
      <c r="A33" s="72"/>
      <c r="B33" s="71" t="s">
        <v>77</v>
      </c>
      <c r="C33" s="54"/>
      <c r="D33" s="54"/>
      <c r="E33" s="54"/>
      <c r="F33" s="54"/>
      <c r="G33" s="54"/>
      <c r="H33" s="54"/>
    </row>
    <row r="34" spans="1:8" ht="33" customHeight="1">
      <c r="A34" s="92" t="s">
        <v>76</v>
      </c>
      <c r="B34" s="92"/>
      <c r="C34" s="92"/>
      <c r="D34" s="92"/>
      <c r="E34" s="92"/>
      <c r="F34" s="92"/>
      <c r="G34" s="92"/>
      <c r="H34" s="92"/>
    </row>
    <row r="35" spans="1:8" ht="33" customHeight="1">
      <c r="A35" s="88"/>
      <c r="B35" s="88"/>
      <c r="C35" s="88"/>
      <c r="D35" s="88"/>
      <c r="E35" s="88"/>
      <c r="F35" s="88"/>
      <c r="G35" s="88"/>
      <c r="H35" s="88"/>
    </row>
    <row r="36" spans="1:8" ht="41.25" customHeight="1">
      <c r="A36" s="108" t="s">
        <v>108</v>
      </c>
      <c r="B36" s="109"/>
      <c r="C36" s="109"/>
      <c r="D36" s="109"/>
      <c r="E36" s="109"/>
      <c r="F36" s="109"/>
      <c r="G36" s="109"/>
      <c r="H36" s="109"/>
    </row>
    <row r="39" spans="1:8">
      <c r="A39" s="100" t="s">
        <v>35</v>
      </c>
      <c r="B39" s="101"/>
      <c r="C39" s="101"/>
      <c r="D39" s="101"/>
      <c r="E39" s="101"/>
      <c r="F39" s="101"/>
      <c r="G39" s="101"/>
      <c r="H39" s="101"/>
    </row>
    <row r="40" spans="1:8">
      <c r="A40" s="101"/>
      <c r="B40" s="101"/>
      <c r="C40" s="101"/>
      <c r="D40" s="101"/>
      <c r="E40" s="101"/>
      <c r="F40" s="101"/>
      <c r="G40" s="101"/>
      <c r="H40" s="101"/>
    </row>
    <row r="41" spans="1:8" ht="30" customHeight="1">
      <c r="A41" s="101"/>
      <c r="B41" s="101"/>
      <c r="C41" s="101"/>
      <c r="D41" s="101"/>
      <c r="E41" s="101"/>
      <c r="F41" s="101"/>
      <c r="G41" s="101"/>
      <c r="H41" s="101"/>
    </row>
  </sheetData>
  <mergeCells count="7">
    <mergeCell ref="A39:H41"/>
    <mergeCell ref="G2:H2"/>
    <mergeCell ref="A34:H34"/>
    <mergeCell ref="A36:H36"/>
    <mergeCell ref="F5:G5"/>
    <mergeCell ref="B6:G6"/>
    <mergeCell ref="A26:H26"/>
  </mergeCells>
  <conditionalFormatting sqref="F5 F7:G7 F8:F9 G10:G24">
    <cfRule type="cellIs" dxfId="29" priority="1" stopIfTrue="1" operator="equal">
      <formula>0</formula>
    </cfRule>
  </conditionalFormatting>
  <conditionalFormatting sqref="F10:F16">
    <cfRule type="cellIs" dxfId="28" priority="2" operator="notEqual">
      <formula>$E10:$E24*$D10:$D24</formula>
    </cfRule>
  </conditionalFormatting>
  <conditionalFormatting sqref="F17:F20 F23:F24">
    <cfRule type="cellIs" dxfId="27" priority="3" operator="notEqual">
      <formula>$E17:$E30*$D17:$D30</formula>
    </cfRule>
  </conditionalFormatting>
  <conditionalFormatting sqref="F21:F22">
    <cfRule type="cellIs" dxfId="26" priority="4" operator="notEqual">
      <formula>$E21:$E33*$D21:$D33</formula>
    </cfRule>
  </conditionalFormatting>
  <pageMargins left="0.70866141732283472" right="0.70866141732283472" top="0.74803149606299213" bottom="0.74803149606299213" header="0.31496062992125984" footer="0.31496062992125984"/>
  <pageSetup paperSize="9" scale="79" fitToHeight="0"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631A-D751-417B-ABD9-637F0C24D4BA}">
  <sheetPr>
    <pageSetUpPr fitToPage="1"/>
  </sheetPr>
  <dimension ref="A2:I23"/>
  <sheetViews>
    <sheetView topLeftCell="A4" zoomScaleNormal="100" workbookViewId="0">
      <selection activeCell="B5" sqref="B5:G5"/>
    </sheetView>
  </sheetViews>
  <sheetFormatPr defaultRowHeight="12.75"/>
  <cols>
    <col min="1" max="1" width="5.85546875" style="2" customWidth="1"/>
    <col min="2" max="2" width="75.5703125" style="5" customWidth="1"/>
    <col min="3" max="3" width="7.28515625" style="3" customWidth="1"/>
    <col min="4" max="4" width="9.140625" style="7"/>
    <col min="5" max="5" width="20.5703125" style="46" customWidth="1"/>
    <col min="6" max="6" width="14.85546875" style="3" customWidth="1"/>
    <col min="7" max="7" width="18.85546875" style="14" customWidth="1"/>
    <col min="8" max="8" width="19.7109375" style="1" customWidth="1"/>
    <col min="9" max="16384" width="9.140625" style="1"/>
  </cols>
  <sheetData>
    <row r="2" spans="1:8">
      <c r="G2" s="107" t="s">
        <v>105</v>
      </c>
      <c r="H2" s="113"/>
    </row>
    <row r="4" spans="1:8">
      <c r="D4" s="3"/>
      <c r="F4" s="99"/>
      <c r="G4" s="99"/>
    </row>
    <row r="5" spans="1:8" ht="18" customHeight="1">
      <c r="B5" s="95" t="s">
        <v>112</v>
      </c>
      <c r="C5" s="95"/>
      <c r="D5" s="95"/>
      <c r="E5" s="95"/>
      <c r="F5" s="95"/>
      <c r="G5" s="95"/>
    </row>
    <row r="6" spans="1:8">
      <c r="D6" s="3"/>
    </row>
    <row r="7" spans="1:8" s="19" customFormat="1" ht="33" customHeight="1">
      <c r="A7" s="48" t="s">
        <v>3</v>
      </c>
      <c r="B7" s="52" t="s">
        <v>2</v>
      </c>
      <c r="C7" s="50" t="s">
        <v>1</v>
      </c>
      <c r="D7" s="50" t="s">
        <v>0</v>
      </c>
      <c r="E7" s="51" t="s">
        <v>8</v>
      </c>
      <c r="F7" s="48" t="s">
        <v>75</v>
      </c>
      <c r="G7" s="50" t="s">
        <v>106</v>
      </c>
      <c r="H7" s="89" t="s">
        <v>74</v>
      </c>
    </row>
    <row r="8" spans="1:8" s="6" customFormat="1" ht="21.75" customHeight="1" thickBot="1">
      <c r="A8" s="10" t="s">
        <v>4</v>
      </c>
      <c r="B8" s="17" t="s">
        <v>5</v>
      </c>
      <c r="C8" s="11" t="s">
        <v>6</v>
      </c>
      <c r="D8" s="11" t="s">
        <v>7</v>
      </c>
      <c r="E8" s="12">
        <v>5</v>
      </c>
      <c r="F8" s="13" t="s">
        <v>13</v>
      </c>
      <c r="G8" s="11" t="s">
        <v>14</v>
      </c>
      <c r="H8" s="86" t="s">
        <v>73</v>
      </c>
    </row>
    <row r="9" spans="1:8" ht="87.75" customHeight="1" thickTop="1">
      <c r="A9" s="61">
        <v>1</v>
      </c>
      <c r="B9" s="63" t="s">
        <v>103</v>
      </c>
      <c r="C9" s="27" t="s">
        <v>64</v>
      </c>
      <c r="D9" s="59">
        <v>5</v>
      </c>
      <c r="E9" s="76"/>
      <c r="F9" s="75">
        <f>Tabela1345[[#This Row],[Ilość]]*Tabela1345[[#This Row],[Cena jednostkowa brutto]]</f>
        <v>0</v>
      </c>
      <c r="G9" s="87"/>
      <c r="H9" s="74"/>
    </row>
    <row r="10" spans="1:8" ht="51.75" customHeight="1">
      <c r="A10" s="61">
        <v>2</v>
      </c>
      <c r="B10" s="63" t="s">
        <v>102</v>
      </c>
      <c r="C10" s="27" t="s">
        <v>64</v>
      </c>
      <c r="D10" s="59">
        <v>6</v>
      </c>
      <c r="E10" s="76"/>
      <c r="F10" s="75">
        <f>Tabela1345[[#This Row],[Ilość]]*Tabela1345[[#This Row],[Cena jednostkowa brutto]]</f>
        <v>0</v>
      </c>
      <c r="G10" s="87"/>
      <c r="H10" s="74"/>
    </row>
    <row r="11" spans="1:8" ht="23.25" customHeight="1">
      <c r="E11" s="8" t="s">
        <v>11</v>
      </c>
      <c r="F11" s="73">
        <f>SUM(F9:F10)</f>
        <v>0</v>
      </c>
    </row>
    <row r="12" spans="1:8" ht="25.5" customHeight="1">
      <c r="A12" s="110"/>
      <c r="B12" s="110"/>
      <c r="C12" s="110"/>
      <c r="D12" s="110"/>
      <c r="E12" s="110"/>
      <c r="F12" s="110"/>
      <c r="G12" s="110"/>
      <c r="H12" s="110"/>
    </row>
    <row r="13" spans="1:8" ht="25.5" customHeight="1">
      <c r="A13" s="54"/>
      <c r="B13" s="115" t="s">
        <v>42</v>
      </c>
      <c r="C13" s="115"/>
      <c r="D13" s="115"/>
      <c r="E13" s="54"/>
      <c r="F13" s="54"/>
      <c r="G13" s="54"/>
      <c r="H13" s="54"/>
    </row>
    <row r="14" spans="1:8" ht="32.25" customHeight="1">
      <c r="B14" s="72" t="s">
        <v>101</v>
      </c>
      <c r="E14" s="96"/>
      <c r="F14" s="96"/>
    </row>
    <row r="15" spans="1:8" ht="25.5" customHeight="1">
      <c r="B15" s="55" t="s">
        <v>100</v>
      </c>
      <c r="E15" s="97"/>
      <c r="F15" s="97"/>
    </row>
    <row r="17" spans="2:9" ht="30" customHeight="1">
      <c r="B17" s="114" t="s">
        <v>76</v>
      </c>
      <c r="C17" s="114"/>
      <c r="D17" s="114"/>
      <c r="E17" s="114"/>
      <c r="F17" s="114"/>
      <c r="G17" s="114"/>
      <c r="H17" s="114"/>
      <c r="I17" s="114"/>
    </row>
    <row r="20" spans="2:9">
      <c r="B20" s="111" t="s">
        <v>35</v>
      </c>
      <c r="C20" s="112"/>
      <c r="D20" s="112"/>
      <c r="E20" s="112"/>
      <c r="F20" s="112"/>
      <c r="G20" s="112"/>
      <c r="H20" s="112"/>
    </row>
    <row r="21" spans="2:9">
      <c r="B21" s="112"/>
      <c r="C21" s="112"/>
      <c r="D21" s="112"/>
      <c r="E21" s="112"/>
      <c r="F21" s="112"/>
      <c r="G21" s="112"/>
      <c r="H21" s="112"/>
    </row>
    <row r="22" spans="2:9">
      <c r="B22" s="112"/>
      <c r="C22" s="112"/>
      <c r="D22" s="112"/>
      <c r="E22" s="112"/>
      <c r="F22" s="112"/>
      <c r="G22" s="112"/>
      <c r="H22" s="112"/>
    </row>
    <row r="23" spans="2:9" ht="27" customHeight="1">
      <c r="B23" s="112"/>
      <c r="C23" s="112"/>
      <c r="D23" s="112"/>
      <c r="E23" s="112"/>
      <c r="F23" s="112"/>
      <c r="G23" s="112"/>
      <c r="H23" s="112"/>
    </row>
  </sheetData>
  <mergeCells count="9">
    <mergeCell ref="B20:H23"/>
    <mergeCell ref="G2:H2"/>
    <mergeCell ref="B17:I17"/>
    <mergeCell ref="F4:G4"/>
    <mergeCell ref="B5:G5"/>
    <mergeCell ref="E14:F14"/>
    <mergeCell ref="E15:F15"/>
    <mergeCell ref="A12:H12"/>
    <mergeCell ref="B13:D13"/>
  </mergeCells>
  <conditionalFormatting sqref="F4 F6:G6 F7:F8 G9:G10">
    <cfRule type="cellIs" dxfId="13" priority="1" stopIfTrue="1" operator="equal">
      <formula>0</formula>
    </cfRule>
  </conditionalFormatting>
  <conditionalFormatting sqref="F9:F10">
    <cfRule type="cellIs" dxfId="12" priority="2" operator="notEqual">
      <formula>$E9:$E25*$D9:$D25</formula>
    </cfRule>
  </conditionalFormatting>
  <pageMargins left="0.70866141732283472" right="0.70866141732283472" top="0.74803149606299213" bottom="0.74803149606299213" header="0.31496062992125984" footer="0.31496062992125984"/>
  <pageSetup paperSize="9" scale="74" fitToHeight="0" orientation="landscape"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7648F9C5-5BE3-4311-B7DF-B34AAD8939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4</vt:i4>
      </vt:variant>
    </vt:vector>
  </HeadingPairs>
  <TitlesOfParts>
    <vt:vector size="9" baseType="lpstr">
      <vt:lpstr>zadanie nr 1</vt:lpstr>
      <vt:lpstr>zadanie nr 2</vt:lpstr>
      <vt:lpstr>zadanie nr 3</vt:lpstr>
      <vt:lpstr>zadanie nr 4</vt:lpstr>
      <vt:lpstr>zadanie nr 5</vt:lpstr>
      <vt:lpstr>'zadanie nr 1'!Tytuły_wydruku</vt:lpstr>
      <vt:lpstr>'zadanie nr 3'!Tytuły_wydruku</vt:lpstr>
      <vt:lpstr>'zadanie nr 4'!Tytuły_wydruku</vt:lpstr>
      <vt:lpstr>'zadanie nr 5'!Tytuły_wydruku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Kaczmarek Łuczak Julia</cp:lastModifiedBy>
  <cp:lastPrinted>2021-10-01T05:32:18Z</cp:lastPrinted>
  <dcterms:created xsi:type="dcterms:W3CDTF">2013-05-23T12:08:25Z</dcterms:created>
  <dcterms:modified xsi:type="dcterms:W3CDTF">2021-10-01T05:32:29Z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72c130da-8b01-486f-9d32-a95b582f5f84</vt:lpwstr>
  </property>
  <property fmtid="{D5CDD505-2E9C-101B-9397-08002B2CF9AE}" pid="3" name="bjSaver">
    <vt:lpwstr>c0Usr3uDVAIoYku1jJMp1zDExxZg0WXH</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