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rkusz1" sheetId="1" r:id="rId1"/>
    <sheet name="Arkusz2" sheetId="2" r:id="rId2"/>
    <sheet name="Arkusz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1" i="1" l="1"/>
  <c r="E51" i="1"/>
  <c r="I41" i="1"/>
  <c r="H41" i="1"/>
  <c r="I39" i="1"/>
  <c r="H39" i="1"/>
  <c r="H4" i="1" l="1"/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0" i="1"/>
  <c r="H40" i="1"/>
  <c r="I38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1" i="1"/>
  <c r="H20" i="1"/>
  <c r="H16" i="1"/>
  <c r="H15" i="1"/>
  <c r="H14" i="1"/>
  <c r="H13" i="1"/>
  <c r="H12" i="1"/>
  <c r="H11" i="1"/>
  <c r="H10" i="1"/>
  <c r="H9" i="1"/>
  <c r="H8" i="1"/>
  <c r="H7" i="1"/>
  <c r="H6" i="1"/>
  <c r="H5" i="1"/>
  <c r="L4" i="1" l="1"/>
  <c r="I51" i="1"/>
  <c r="E52" i="1"/>
  <c r="H51" i="1" l="1"/>
</calcChain>
</file>

<file path=xl/sharedStrings.xml><?xml version="1.0" encoding="utf-8"?>
<sst xmlns="http://schemas.openxmlformats.org/spreadsheetml/2006/main" count="55" uniqueCount="51">
  <si>
    <t>Lp.</t>
  </si>
  <si>
    <t>Miejscowość / pomiędzy miejscowościami</t>
  </si>
  <si>
    <t>Nr drogi</t>
  </si>
  <si>
    <t>Ulica</t>
  </si>
  <si>
    <t>Długość odcinka
[m]</t>
  </si>
  <si>
    <t>Szerokość zamiatania
[m]</t>
  </si>
  <si>
    <t>Powierzchnia
I zamiatania
[m2]</t>
  </si>
  <si>
    <t>Powierzchnia
II zamiatania
[m2]</t>
  </si>
  <si>
    <t>Strona lewa</t>
  </si>
  <si>
    <t>Strona prawa</t>
  </si>
  <si>
    <t>Strzelce Opolskie</t>
  </si>
  <si>
    <t>1807 O</t>
  </si>
  <si>
    <t>1 Maja</t>
  </si>
  <si>
    <t>2271 O</t>
  </si>
  <si>
    <t>Dworcowa</t>
  </si>
  <si>
    <t>2272 O</t>
  </si>
  <si>
    <t>Cementowa</t>
  </si>
  <si>
    <t>2275 O</t>
  </si>
  <si>
    <t>Mickiewicza</t>
  </si>
  <si>
    <t>2278 O</t>
  </si>
  <si>
    <t>Matejki</t>
  </si>
  <si>
    <t>2281 O</t>
  </si>
  <si>
    <t>Powstańców Śl. (odc. ul. 1 Maja – ul. Dworcowa)</t>
  </si>
  <si>
    <t>2282 O</t>
  </si>
  <si>
    <t xml:space="preserve">Jordanowska </t>
  </si>
  <si>
    <t>2283 O</t>
  </si>
  <si>
    <t>Chrobrego</t>
  </si>
  <si>
    <t>2284 O</t>
  </si>
  <si>
    <t>Piłsudskiego</t>
  </si>
  <si>
    <t>2285 O</t>
  </si>
  <si>
    <t>Plac Kopernika</t>
  </si>
  <si>
    <t>Zdzieszowice - Leśnica</t>
  </si>
  <si>
    <t>1401 O</t>
  </si>
  <si>
    <t>Lichynia - Zalesie Śląskie</t>
  </si>
  <si>
    <t>Zalesie Śl. - Kędzierzyn-Koźle</t>
  </si>
  <si>
    <t>1435 O</t>
  </si>
  <si>
    <t>Nogowczyce - Jaryszów</t>
  </si>
  <si>
    <t>1461 O</t>
  </si>
  <si>
    <t>Izbicko - Otmice</t>
  </si>
  <si>
    <t>1809 O</t>
  </si>
  <si>
    <t>Piotrówka – Osiek</t>
  </si>
  <si>
    <t>1842 O</t>
  </si>
  <si>
    <t>Kościuszki</t>
  </si>
  <si>
    <t>RAZEM</t>
  </si>
  <si>
    <t>1805 O</t>
  </si>
  <si>
    <t xml:space="preserve">Dolińska </t>
  </si>
  <si>
    <t>ul. Dolińska</t>
  </si>
  <si>
    <t>Leśnica -Lichynia</t>
  </si>
  <si>
    <t>Wykaz chodników i ścieżek pieszo-rowerowych zlokalizowanych przy drogach powiatowych Powiatu Strzeleckiego przeznaczonych do zamiatania nawierzchni w 2025r.</t>
  </si>
  <si>
    <t>Sucha - Rozmierz</t>
  </si>
  <si>
    <t>1822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</si>
</sst>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 diagonalDown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>
      <left style="thin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indexed="64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0" fontId="3" fillId="0" borderId="16" xfId="0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3" fillId="0" borderId="3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3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38</xdr:row>
      <xdr:rowOff>0</xdr:rowOff>
    </xdr:from>
    <xdr:to>
      <xdr:col>5</xdr:col>
      <xdr:colOff>476250</xdr:colOff>
      <xdr:row>39</xdr:row>
      <xdr:rowOff>28575</xdr:rowOff>
    </xdr:to>
    <xdr:cxnSp macro="">
      <xdr:nvCxnSpPr>
        <xdr:cNvPr id="5" name="Łącznik prostoliniowy 4"/>
        <xdr:cNvCxnSpPr/>
      </xdr:nvCxnSpPr>
      <xdr:spPr>
        <a:xfrm>
          <a:off x="3124200" y="12601575"/>
          <a:ext cx="447675" cy="4191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38</xdr:row>
      <xdr:rowOff>28575</xdr:rowOff>
    </xdr:from>
    <xdr:to>
      <xdr:col>6</xdr:col>
      <xdr:colOff>19050</xdr:colOff>
      <xdr:row>39</xdr:row>
      <xdr:rowOff>0</xdr:rowOff>
    </xdr:to>
    <xdr:cxnSp macro="">
      <xdr:nvCxnSpPr>
        <xdr:cNvPr id="7" name="Łącznik prostoliniowy 6"/>
        <xdr:cNvCxnSpPr/>
      </xdr:nvCxnSpPr>
      <xdr:spPr>
        <a:xfrm flipH="1">
          <a:off x="3086100" y="12630150"/>
          <a:ext cx="514350" cy="36195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87"/>
  <sheetViews>
    <sheetView tabSelected="1" topLeftCell="A31" zoomScaleNormal="100" workbookViewId="0">
      <selection activeCell="H51" sqref="H51:H52"/>
    </sheetView>
  </sheetViews>
  <sheetFormatPr defaultColWidth="9.140625" defaultRowHeight="15" x14ac:dyDescent="0.25"/>
  <cols>
    <col min="1" max="1" width="3.42578125" style="1" customWidth="1"/>
    <col min="2" max="2" width="14.28515625" style="1" customWidth="1"/>
    <col min="3" max="3" width="7" style="2" customWidth="1"/>
    <col min="4" max="4" width="14" style="3" customWidth="1"/>
    <col min="5" max="5" width="7.7109375" style="1" customWidth="1"/>
    <col min="6" max="6" width="7.28515625" style="1" customWidth="1"/>
    <col min="7" max="7" width="9.85546875" style="1" customWidth="1"/>
    <col min="8" max="8" width="11.5703125" style="1" customWidth="1"/>
    <col min="9" max="9" width="10.140625" style="1" customWidth="1"/>
    <col min="10" max="1023" width="9.140625" style="1"/>
  </cols>
  <sheetData>
    <row r="1" spans="1:12" ht="62.25" customHeight="1" x14ac:dyDescent="0.25">
      <c r="A1" s="82" t="s">
        <v>48</v>
      </c>
      <c r="B1" s="82"/>
      <c r="C1" s="82"/>
      <c r="D1" s="82"/>
      <c r="E1" s="82"/>
      <c r="F1" s="82"/>
      <c r="G1" s="82"/>
      <c r="H1" s="82"/>
      <c r="I1" s="82"/>
    </row>
    <row r="2" spans="1:12" ht="35.25" customHeight="1" x14ac:dyDescent="0.25">
      <c r="A2" s="83" t="s">
        <v>0</v>
      </c>
      <c r="B2" s="84" t="s">
        <v>1</v>
      </c>
      <c r="C2" s="84" t="s">
        <v>2</v>
      </c>
      <c r="D2" s="84" t="s">
        <v>3</v>
      </c>
      <c r="E2" s="85" t="s">
        <v>4</v>
      </c>
      <c r="F2" s="85"/>
      <c r="G2" s="84" t="s">
        <v>5</v>
      </c>
      <c r="H2" s="84" t="s">
        <v>6</v>
      </c>
      <c r="I2" s="86" t="s">
        <v>7</v>
      </c>
    </row>
    <row r="3" spans="1:12" ht="45.75" customHeight="1" thickBot="1" x14ac:dyDescent="0.3">
      <c r="A3" s="83"/>
      <c r="B3" s="84"/>
      <c r="C3" s="84"/>
      <c r="D3" s="84"/>
      <c r="E3" s="4" t="s">
        <v>8</v>
      </c>
      <c r="F3" s="4" t="s">
        <v>9</v>
      </c>
      <c r="G3" s="84"/>
      <c r="H3" s="84"/>
      <c r="I3" s="86"/>
    </row>
    <row r="4" spans="1:12" ht="22.7" customHeight="1" thickBot="1" x14ac:dyDescent="0.3">
      <c r="A4" s="87">
        <v>1</v>
      </c>
      <c r="B4" s="75" t="s">
        <v>10</v>
      </c>
      <c r="C4" s="88" t="s">
        <v>11</v>
      </c>
      <c r="D4" s="88" t="s">
        <v>12</v>
      </c>
      <c r="E4" s="6"/>
      <c r="F4" s="7">
        <v>437</v>
      </c>
      <c r="G4" s="8">
        <v>1.6</v>
      </c>
      <c r="H4" s="9">
        <f>(E4+F4)*G4+SUM(G4)</f>
        <v>700.80000000000007</v>
      </c>
      <c r="I4" s="89"/>
      <c r="K4" s="21"/>
      <c r="L4" s="21">
        <f>SUM(H4:H36)</f>
        <v>7093.3</v>
      </c>
    </row>
    <row r="5" spans="1:12" ht="22.7" customHeight="1" x14ac:dyDescent="0.25">
      <c r="A5" s="87"/>
      <c r="B5" s="75"/>
      <c r="C5" s="88"/>
      <c r="D5" s="88"/>
      <c r="E5" s="10"/>
      <c r="F5" s="11">
        <v>30</v>
      </c>
      <c r="G5" s="12">
        <v>1</v>
      </c>
      <c r="H5" s="11">
        <f t="shared" ref="H5:H21" si="0">(E5+F5)*G5</f>
        <v>30</v>
      </c>
      <c r="I5" s="89"/>
    </row>
    <row r="6" spans="1:12" ht="22.7" customHeight="1" x14ac:dyDescent="0.25">
      <c r="A6" s="87"/>
      <c r="B6" s="75"/>
      <c r="C6" s="88"/>
      <c r="D6" s="88"/>
      <c r="E6" s="11">
        <v>31</v>
      </c>
      <c r="F6" s="10"/>
      <c r="G6" s="12">
        <v>2</v>
      </c>
      <c r="H6" s="11">
        <f t="shared" si="0"/>
        <v>62</v>
      </c>
      <c r="I6" s="89"/>
    </row>
    <row r="7" spans="1:12" ht="22.7" customHeight="1" x14ac:dyDescent="0.25">
      <c r="A7" s="87"/>
      <c r="B7" s="75"/>
      <c r="C7" s="88"/>
      <c r="D7" s="88"/>
      <c r="E7" s="11">
        <v>55</v>
      </c>
      <c r="F7" s="10"/>
      <c r="G7" s="12">
        <v>1.3</v>
      </c>
      <c r="H7" s="11">
        <f t="shared" si="0"/>
        <v>71.5</v>
      </c>
      <c r="I7" s="89"/>
    </row>
    <row r="8" spans="1:12" ht="22.7" customHeight="1" x14ac:dyDescent="0.25">
      <c r="A8" s="87"/>
      <c r="B8" s="75"/>
      <c r="C8" s="90" t="s">
        <v>13</v>
      </c>
      <c r="D8" s="90" t="s">
        <v>14</v>
      </c>
      <c r="E8" s="11">
        <v>100</v>
      </c>
      <c r="F8" s="10"/>
      <c r="G8" s="14">
        <v>2</v>
      </c>
      <c r="H8" s="11">
        <f t="shared" si="0"/>
        <v>200</v>
      </c>
      <c r="I8" s="89"/>
    </row>
    <row r="9" spans="1:12" ht="22.7" customHeight="1" x14ac:dyDescent="0.25">
      <c r="A9" s="87"/>
      <c r="B9" s="75"/>
      <c r="C9" s="90"/>
      <c r="D9" s="90"/>
      <c r="E9" s="15"/>
      <c r="F9" s="16">
        <v>175</v>
      </c>
      <c r="G9" s="14">
        <v>1.5</v>
      </c>
      <c r="H9" s="11">
        <f t="shared" si="0"/>
        <v>262.5</v>
      </c>
      <c r="I9" s="89"/>
    </row>
    <row r="10" spans="1:12" ht="22.7" customHeight="1" x14ac:dyDescent="0.25">
      <c r="A10" s="87"/>
      <c r="B10" s="75"/>
      <c r="C10" s="13" t="s">
        <v>15</v>
      </c>
      <c r="D10" s="13" t="s">
        <v>16</v>
      </c>
      <c r="E10" s="16">
        <v>19</v>
      </c>
      <c r="F10" s="16">
        <v>30</v>
      </c>
      <c r="G10" s="14">
        <v>2</v>
      </c>
      <c r="H10" s="11">
        <f t="shared" si="0"/>
        <v>98</v>
      </c>
      <c r="I10" s="89"/>
    </row>
    <row r="11" spans="1:12" ht="22.7" customHeight="1" x14ac:dyDescent="0.25">
      <c r="A11" s="87"/>
      <c r="B11" s="75"/>
      <c r="C11" s="90" t="s">
        <v>17</v>
      </c>
      <c r="D11" s="90" t="s">
        <v>18</v>
      </c>
      <c r="E11" s="15"/>
      <c r="F11" s="16">
        <v>105</v>
      </c>
      <c r="G11" s="14">
        <v>1.5</v>
      </c>
      <c r="H11" s="11">
        <f t="shared" si="0"/>
        <v>157.5</v>
      </c>
      <c r="I11" s="89"/>
    </row>
    <row r="12" spans="1:12" ht="22.7" customHeight="1" x14ac:dyDescent="0.25">
      <c r="A12" s="87"/>
      <c r="B12" s="75"/>
      <c r="C12" s="90"/>
      <c r="D12" s="90"/>
      <c r="E12" s="15"/>
      <c r="F12" s="16">
        <v>130</v>
      </c>
      <c r="G12" s="14">
        <v>2.2000000000000002</v>
      </c>
      <c r="H12" s="11">
        <f t="shared" si="0"/>
        <v>286</v>
      </c>
      <c r="I12" s="89"/>
    </row>
    <row r="13" spans="1:12" ht="22.7" customHeight="1" x14ac:dyDescent="0.25">
      <c r="A13" s="87"/>
      <c r="B13" s="75"/>
      <c r="C13" s="90"/>
      <c r="D13" s="90"/>
      <c r="E13" s="15"/>
      <c r="F13" s="16">
        <v>75</v>
      </c>
      <c r="G13" s="14">
        <v>2.5</v>
      </c>
      <c r="H13" s="11">
        <f t="shared" si="0"/>
        <v>187.5</v>
      </c>
      <c r="I13" s="89"/>
    </row>
    <row r="14" spans="1:12" ht="22.7" customHeight="1" thickBot="1" x14ac:dyDescent="0.3">
      <c r="A14" s="87"/>
      <c r="B14" s="75"/>
      <c r="C14" s="90"/>
      <c r="D14" s="90"/>
      <c r="E14" s="15"/>
      <c r="F14" s="16">
        <v>158</v>
      </c>
      <c r="G14" s="14">
        <v>2</v>
      </c>
      <c r="H14" s="11">
        <f t="shared" si="0"/>
        <v>316</v>
      </c>
      <c r="I14" s="89"/>
    </row>
    <row r="15" spans="1:12" ht="22.7" customHeight="1" thickBot="1" x14ac:dyDescent="0.3">
      <c r="A15" s="87"/>
      <c r="B15" s="75"/>
      <c r="C15" s="90"/>
      <c r="D15" s="90"/>
      <c r="E15" s="46">
        <v>60</v>
      </c>
      <c r="F15" s="15"/>
      <c r="G15" s="12">
        <v>1.5</v>
      </c>
      <c r="H15" s="11">
        <f t="shared" si="0"/>
        <v>90</v>
      </c>
      <c r="I15" s="89"/>
    </row>
    <row r="16" spans="1:12" ht="22.7" customHeight="1" thickBot="1" x14ac:dyDescent="0.3">
      <c r="A16" s="87"/>
      <c r="B16" s="75"/>
      <c r="C16" s="90"/>
      <c r="D16" s="90"/>
      <c r="E16" s="46">
        <v>70</v>
      </c>
      <c r="F16" s="15"/>
      <c r="G16" s="12">
        <v>3</v>
      </c>
      <c r="H16" s="11">
        <f t="shared" si="0"/>
        <v>210</v>
      </c>
      <c r="I16" s="89"/>
    </row>
    <row r="17" spans="1:11" ht="22.7" customHeight="1" thickBot="1" x14ac:dyDescent="0.3">
      <c r="A17" s="87"/>
      <c r="B17" s="75"/>
      <c r="C17" s="90"/>
      <c r="D17" s="90"/>
      <c r="E17" s="50"/>
      <c r="F17" s="51">
        <v>157</v>
      </c>
      <c r="G17" s="14">
        <v>2.5</v>
      </c>
      <c r="H17" s="11">
        <v>393</v>
      </c>
      <c r="I17" s="89"/>
    </row>
    <row r="18" spans="1:11" ht="22.7" customHeight="1" thickBot="1" x14ac:dyDescent="0.3">
      <c r="A18" s="87"/>
      <c r="B18" s="75"/>
      <c r="C18" s="90"/>
      <c r="D18" s="90"/>
      <c r="E18" s="15"/>
      <c r="F18" s="44">
        <v>85</v>
      </c>
      <c r="G18" s="14">
        <v>2</v>
      </c>
      <c r="H18" s="11">
        <v>170</v>
      </c>
      <c r="I18" s="89"/>
    </row>
    <row r="19" spans="1:11" ht="22.7" customHeight="1" thickBot="1" x14ac:dyDescent="0.3">
      <c r="A19" s="87"/>
      <c r="B19" s="75"/>
      <c r="C19" s="65" t="s">
        <v>44</v>
      </c>
      <c r="D19" s="56" t="s">
        <v>45</v>
      </c>
      <c r="E19" s="15"/>
      <c r="F19" s="16">
        <v>43</v>
      </c>
      <c r="G19" s="14">
        <v>2</v>
      </c>
      <c r="H19" s="11">
        <v>86</v>
      </c>
      <c r="I19" s="89"/>
    </row>
    <row r="20" spans="1:11" ht="22.7" customHeight="1" thickBot="1" x14ac:dyDescent="0.3">
      <c r="A20" s="87"/>
      <c r="B20" s="75"/>
      <c r="C20" s="13" t="s">
        <v>19</v>
      </c>
      <c r="D20" s="13" t="s">
        <v>20</v>
      </c>
      <c r="E20" s="15"/>
      <c r="F20" s="16">
        <v>128</v>
      </c>
      <c r="G20" s="14">
        <v>1.3</v>
      </c>
      <c r="H20" s="11">
        <f t="shared" si="0"/>
        <v>166.4</v>
      </c>
      <c r="I20" s="89"/>
    </row>
    <row r="21" spans="1:11" ht="63.75" customHeight="1" thickBot="1" x14ac:dyDescent="0.3">
      <c r="A21" s="87"/>
      <c r="B21" s="75"/>
      <c r="C21" s="17" t="s">
        <v>21</v>
      </c>
      <c r="D21" s="17" t="s">
        <v>22</v>
      </c>
      <c r="E21" s="18"/>
      <c r="F21" s="19">
        <v>170</v>
      </c>
      <c r="G21" s="12">
        <v>2</v>
      </c>
      <c r="H21" s="20">
        <f t="shared" si="0"/>
        <v>340</v>
      </c>
      <c r="I21" s="89"/>
      <c r="K21" s="21"/>
    </row>
    <row r="22" spans="1:11" ht="22.7" customHeight="1" thickBot="1" x14ac:dyDescent="0.3">
      <c r="A22" s="22"/>
      <c r="B22" s="75"/>
      <c r="C22" s="91" t="s">
        <v>23</v>
      </c>
      <c r="D22" s="91" t="s">
        <v>24</v>
      </c>
      <c r="E22" s="46">
        <v>87</v>
      </c>
      <c r="F22" s="15"/>
      <c r="G22" s="45">
        <v>2.1</v>
      </c>
      <c r="H22" s="20">
        <v>89.1</v>
      </c>
      <c r="I22" s="23"/>
      <c r="K22" s="21"/>
    </row>
    <row r="23" spans="1:11" ht="22.7" customHeight="1" thickBot="1" x14ac:dyDescent="0.3">
      <c r="A23" s="22"/>
      <c r="B23" s="75"/>
      <c r="C23" s="91"/>
      <c r="D23" s="91"/>
      <c r="E23" s="15"/>
      <c r="F23" s="46">
        <v>213</v>
      </c>
      <c r="G23" s="12">
        <v>2.2000000000000002</v>
      </c>
      <c r="H23" s="11">
        <v>468.6</v>
      </c>
      <c r="I23" s="23"/>
      <c r="K23" s="21"/>
    </row>
    <row r="24" spans="1:11" ht="22.7" customHeight="1" thickBot="1" x14ac:dyDescent="0.3">
      <c r="A24" s="22"/>
      <c r="B24" s="75"/>
      <c r="C24" s="91" t="s">
        <v>25</v>
      </c>
      <c r="D24" s="91" t="s">
        <v>26</v>
      </c>
      <c r="E24" s="46">
        <v>81</v>
      </c>
      <c r="F24" s="15"/>
      <c r="G24" s="12">
        <v>1.7</v>
      </c>
      <c r="H24" s="11">
        <f t="shared" ref="H24:H48" si="1">(E24+F24)*G24</f>
        <v>137.69999999999999</v>
      </c>
      <c r="I24" s="23"/>
      <c r="K24" s="21"/>
    </row>
    <row r="25" spans="1:11" ht="22.7" customHeight="1" thickBot="1" x14ac:dyDescent="0.3">
      <c r="A25" s="22"/>
      <c r="B25" s="75"/>
      <c r="C25" s="91"/>
      <c r="D25" s="91"/>
      <c r="E25" s="15"/>
      <c r="F25" s="16">
        <v>159</v>
      </c>
      <c r="G25" s="12">
        <v>2.2999999999999998</v>
      </c>
      <c r="H25" s="11">
        <f t="shared" si="1"/>
        <v>365.7</v>
      </c>
      <c r="I25" s="23"/>
      <c r="K25" s="21"/>
    </row>
    <row r="26" spans="1:11" ht="22.7" customHeight="1" thickBot="1" x14ac:dyDescent="0.3">
      <c r="A26" s="22"/>
      <c r="B26" s="75"/>
      <c r="C26" s="90" t="s">
        <v>27</v>
      </c>
      <c r="D26" s="90" t="s">
        <v>28</v>
      </c>
      <c r="E26" s="46">
        <v>71</v>
      </c>
      <c r="F26" s="15"/>
      <c r="G26" s="46">
        <v>3.3</v>
      </c>
      <c r="H26" s="46">
        <f t="shared" si="1"/>
        <v>234.29999999999998</v>
      </c>
      <c r="I26" s="23"/>
      <c r="K26" s="21"/>
    </row>
    <row r="27" spans="1:11" ht="22.7" customHeight="1" thickBot="1" x14ac:dyDescent="0.3">
      <c r="A27" s="22"/>
      <c r="B27" s="75"/>
      <c r="C27" s="90"/>
      <c r="D27" s="90"/>
      <c r="E27" s="46">
        <v>42</v>
      </c>
      <c r="F27" s="15"/>
      <c r="G27" s="46">
        <v>2.6</v>
      </c>
      <c r="H27" s="46">
        <f t="shared" si="1"/>
        <v>109.2</v>
      </c>
      <c r="I27" s="23"/>
      <c r="K27" s="21"/>
    </row>
    <row r="28" spans="1:11" ht="22.7" customHeight="1" thickBot="1" x14ac:dyDescent="0.3">
      <c r="A28" s="22"/>
      <c r="B28" s="75"/>
      <c r="C28" s="90"/>
      <c r="D28" s="90"/>
      <c r="E28" s="46">
        <v>92</v>
      </c>
      <c r="F28" s="15"/>
      <c r="G28" s="46">
        <v>2</v>
      </c>
      <c r="H28" s="46">
        <f t="shared" si="1"/>
        <v>184</v>
      </c>
      <c r="I28" s="23"/>
      <c r="K28" s="21"/>
    </row>
    <row r="29" spans="1:11" ht="22.7" customHeight="1" thickBot="1" x14ac:dyDescent="0.3">
      <c r="A29" s="22"/>
      <c r="B29" s="75"/>
      <c r="C29" s="90"/>
      <c r="D29" s="90"/>
      <c r="E29" s="46">
        <v>101</v>
      </c>
      <c r="F29" s="15"/>
      <c r="G29" s="46">
        <v>1.5</v>
      </c>
      <c r="H29" s="46">
        <f t="shared" si="1"/>
        <v>151.5</v>
      </c>
      <c r="I29" s="23"/>
      <c r="K29" s="21"/>
    </row>
    <row r="30" spans="1:11" ht="22.7" customHeight="1" thickBot="1" x14ac:dyDescent="0.3">
      <c r="A30" s="22"/>
      <c r="B30" s="75"/>
      <c r="C30" s="90"/>
      <c r="D30" s="90"/>
      <c r="E30" s="15"/>
      <c r="F30" s="46">
        <v>126</v>
      </c>
      <c r="G30" s="46">
        <v>1.4</v>
      </c>
      <c r="H30" s="46">
        <f t="shared" si="1"/>
        <v>176.39999999999998</v>
      </c>
      <c r="I30" s="23"/>
      <c r="K30" s="21"/>
    </row>
    <row r="31" spans="1:11" ht="22.7" customHeight="1" thickBot="1" x14ac:dyDescent="0.3">
      <c r="A31" s="22"/>
      <c r="B31" s="75"/>
      <c r="C31" s="90"/>
      <c r="D31" s="90"/>
      <c r="E31" s="15"/>
      <c r="F31" s="46">
        <v>121</v>
      </c>
      <c r="G31" s="46">
        <v>3</v>
      </c>
      <c r="H31" s="46">
        <f t="shared" si="1"/>
        <v>363</v>
      </c>
      <c r="I31" s="23"/>
      <c r="K31" s="21"/>
    </row>
    <row r="32" spans="1:11" ht="22.7" customHeight="1" thickBot="1" x14ac:dyDescent="0.3">
      <c r="A32" s="22"/>
      <c r="B32" s="75"/>
      <c r="C32" s="90"/>
      <c r="D32" s="90"/>
      <c r="E32" s="15"/>
      <c r="F32" s="46">
        <v>82</v>
      </c>
      <c r="G32" s="46">
        <v>2.6</v>
      </c>
      <c r="H32" s="46">
        <f t="shared" si="1"/>
        <v>213.20000000000002</v>
      </c>
      <c r="I32" s="23"/>
      <c r="K32" s="21"/>
    </row>
    <row r="33" spans="1:11" ht="22.7" customHeight="1" thickBot="1" x14ac:dyDescent="0.3">
      <c r="A33" s="22"/>
      <c r="B33" s="75"/>
      <c r="C33" s="90"/>
      <c r="D33" s="90"/>
      <c r="E33" s="15"/>
      <c r="F33" s="46">
        <v>56</v>
      </c>
      <c r="G33" s="46">
        <v>3.3</v>
      </c>
      <c r="H33" s="46">
        <f t="shared" si="1"/>
        <v>184.79999999999998</v>
      </c>
      <c r="I33" s="23"/>
      <c r="K33" s="21"/>
    </row>
    <row r="34" spans="1:11" ht="22.7" customHeight="1" thickBot="1" x14ac:dyDescent="0.3">
      <c r="A34" s="22"/>
      <c r="B34" s="75"/>
      <c r="C34" s="90"/>
      <c r="D34" s="90"/>
      <c r="E34" s="15"/>
      <c r="F34" s="46">
        <v>64</v>
      </c>
      <c r="G34" s="46">
        <v>3</v>
      </c>
      <c r="H34" s="46">
        <f t="shared" si="1"/>
        <v>192</v>
      </c>
      <c r="I34" s="23"/>
      <c r="K34" s="21"/>
    </row>
    <row r="35" spans="1:11" ht="22.7" customHeight="1" thickBot="1" x14ac:dyDescent="0.3">
      <c r="A35" s="22"/>
      <c r="B35" s="75"/>
      <c r="C35" s="90"/>
      <c r="D35" s="90"/>
      <c r="E35" s="15"/>
      <c r="F35" s="46">
        <v>68</v>
      </c>
      <c r="G35" s="12">
        <v>2.5</v>
      </c>
      <c r="H35" s="11">
        <f t="shared" si="1"/>
        <v>170</v>
      </c>
      <c r="I35" s="23"/>
      <c r="K35" s="21"/>
    </row>
    <row r="36" spans="1:11" ht="22.7" customHeight="1" thickBot="1" x14ac:dyDescent="0.3">
      <c r="A36" s="22"/>
      <c r="B36" s="75"/>
      <c r="C36" s="17" t="s">
        <v>29</v>
      </c>
      <c r="D36" s="17" t="s">
        <v>30</v>
      </c>
      <c r="E36" s="47"/>
      <c r="F36" s="48">
        <v>103</v>
      </c>
      <c r="G36" s="61">
        <v>2.2000000000000002</v>
      </c>
      <c r="H36" s="49">
        <f t="shared" si="1"/>
        <v>226.60000000000002</v>
      </c>
      <c r="I36" s="23"/>
      <c r="K36" s="21"/>
    </row>
    <row r="37" spans="1:11" ht="34.5" customHeight="1" thickBot="1" x14ac:dyDescent="0.3">
      <c r="A37" s="62">
        <v>2</v>
      </c>
      <c r="B37" s="55" t="s">
        <v>10</v>
      </c>
      <c r="C37" s="63" t="s">
        <v>44</v>
      </c>
      <c r="D37" s="63" t="s">
        <v>46</v>
      </c>
      <c r="E37" s="30">
        <v>133</v>
      </c>
      <c r="F37" s="15"/>
      <c r="G37" s="64">
        <v>3</v>
      </c>
      <c r="H37" s="66">
        <v>399</v>
      </c>
      <c r="I37" s="32">
        <v>399</v>
      </c>
      <c r="K37" s="21"/>
    </row>
    <row r="38" spans="1:11" ht="31.35" customHeight="1" x14ac:dyDescent="0.25">
      <c r="A38" s="22">
        <v>3</v>
      </c>
      <c r="B38" s="59" t="s">
        <v>31</v>
      </c>
      <c r="C38" s="57" t="s">
        <v>32</v>
      </c>
      <c r="D38" s="47"/>
      <c r="E38" s="47"/>
      <c r="F38" s="48">
        <v>1778</v>
      </c>
      <c r="G38" s="60">
        <v>2.5</v>
      </c>
      <c r="H38" s="49">
        <f t="shared" si="1"/>
        <v>4445</v>
      </c>
      <c r="I38" s="58">
        <f t="shared" ref="I38:I48" si="2">(E38+F38)*G38</f>
        <v>4445</v>
      </c>
    </row>
    <row r="39" spans="1:11" ht="31.35" customHeight="1" thickBot="1" x14ac:dyDescent="0.3">
      <c r="A39" s="92">
        <v>4</v>
      </c>
      <c r="B39" s="93" t="s">
        <v>47</v>
      </c>
      <c r="C39" s="94" t="s">
        <v>32</v>
      </c>
      <c r="D39" s="95"/>
      <c r="E39" s="96">
        <v>2450</v>
      </c>
      <c r="F39" s="96"/>
      <c r="G39" s="97">
        <v>2</v>
      </c>
      <c r="H39" s="98">
        <f xml:space="preserve"> (E39+F39)*G39</f>
        <v>4900</v>
      </c>
      <c r="I39" s="99">
        <f xml:space="preserve"> (E39+F39)*G39</f>
        <v>4900</v>
      </c>
    </row>
    <row r="40" spans="1:11" ht="29.85" customHeight="1" thickBot="1" x14ac:dyDescent="0.3">
      <c r="A40" s="26">
        <v>5</v>
      </c>
      <c r="B40" s="27" t="s">
        <v>33</v>
      </c>
      <c r="C40" s="28" t="s">
        <v>32</v>
      </c>
      <c r="D40" s="29"/>
      <c r="E40" s="30">
        <v>1000</v>
      </c>
      <c r="F40" s="29"/>
      <c r="G40" s="31">
        <v>2.5</v>
      </c>
      <c r="H40" s="32">
        <f t="shared" si="1"/>
        <v>2500</v>
      </c>
      <c r="I40" s="33">
        <f t="shared" si="2"/>
        <v>2500</v>
      </c>
    </row>
    <row r="41" spans="1:11" ht="43.5" customHeight="1" thickBot="1" x14ac:dyDescent="0.3">
      <c r="A41" s="68">
        <v>6</v>
      </c>
      <c r="B41" s="67" t="s">
        <v>34</v>
      </c>
      <c r="C41" s="101" t="s">
        <v>35</v>
      </c>
      <c r="D41" s="24"/>
      <c r="E41" s="25">
        <v>1120</v>
      </c>
      <c r="F41" s="29"/>
      <c r="G41" s="8">
        <v>2</v>
      </c>
      <c r="H41" s="7">
        <f xml:space="preserve"> (E41+F41)*G41</f>
        <v>2240</v>
      </c>
      <c r="I41" s="33">
        <f xml:space="preserve"> (E41+F41)*G41</f>
        <v>2240</v>
      </c>
    </row>
    <row r="42" spans="1:11" ht="45" customHeight="1" thickBot="1" x14ac:dyDescent="0.3">
      <c r="A42" s="34">
        <v>7</v>
      </c>
      <c r="B42" s="5" t="s">
        <v>49</v>
      </c>
      <c r="C42" s="100" t="s">
        <v>50</v>
      </c>
      <c r="D42" s="24"/>
      <c r="E42" s="25">
        <v>832</v>
      </c>
      <c r="F42" s="29"/>
      <c r="G42" s="8">
        <v>2</v>
      </c>
      <c r="H42" s="7">
        <f t="shared" si="1"/>
        <v>1664</v>
      </c>
      <c r="I42" s="33">
        <f t="shared" si="2"/>
        <v>1664</v>
      </c>
    </row>
    <row r="43" spans="1:11" ht="22.7" customHeight="1" thickBot="1" x14ac:dyDescent="0.3">
      <c r="A43" s="74">
        <v>8</v>
      </c>
      <c r="B43" s="75" t="s">
        <v>36</v>
      </c>
      <c r="C43" s="76" t="s">
        <v>37</v>
      </c>
      <c r="D43" s="77"/>
      <c r="E43" s="25">
        <v>331</v>
      </c>
      <c r="F43" s="35">
        <v>9</v>
      </c>
      <c r="G43" s="36">
        <v>1.5</v>
      </c>
      <c r="H43" s="9">
        <f t="shared" si="1"/>
        <v>510</v>
      </c>
      <c r="I43" s="37">
        <f t="shared" si="2"/>
        <v>510</v>
      </c>
    </row>
    <row r="44" spans="1:11" ht="22.7" customHeight="1" x14ac:dyDescent="0.25">
      <c r="A44" s="74"/>
      <c r="B44" s="75"/>
      <c r="C44" s="76"/>
      <c r="D44" s="77"/>
      <c r="E44" s="19">
        <v>960</v>
      </c>
      <c r="F44" s="18"/>
      <c r="G44" s="38">
        <v>2</v>
      </c>
      <c r="H44" s="20">
        <f t="shared" si="1"/>
        <v>1920</v>
      </c>
      <c r="I44" s="39">
        <f t="shared" si="2"/>
        <v>1920</v>
      </c>
      <c r="K44" s="21"/>
    </row>
    <row r="45" spans="1:11" ht="22.7" customHeight="1" x14ac:dyDescent="0.25">
      <c r="A45" s="78">
        <v>9</v>
      </c>
      <c r="B45" s="79" t="s">
        <v>38</v>
      </c>
      <c r="C45" s="80" t="s">
        <v>39</v>
      </c>
      <c r="D45" s="81"/>
      <c r="E45" s="35">
        <v>85</v>
      </c>
      <c r="F45" s="40"/>
      <c r="G45" s="36">
        <v>3.5</v>
      </c>
      <c r="H45" s="9">
        <f t="shared" si="1"/>
        <v>297.5</v>
      </c>
      <c r="I45" s="41">
        <f t="shared" si="2"/>
        <v>297.5</v>
      </c>
      <c r="K45" s="21"/>
    </row>
    <row r="46" spans="1:11" ht="22.7" customHeight="1" x14ac:dyDescent="0.25">
      <c r="A46" s="78"/>
      <c r="B46" s="79"/>
      <c r="C46" s="80"/>
      <c r="D46" s="81"/>
      <c r="E46" s="16">
        <v>230</v>
      </c>
      <c r="F46" s="15"/>
      <c r="G46" s="12">
        <v>3</v>
      </c>
      <c r="H46" s="11">
        <f t="shared" si="1"/>
        <v>690</v>
      </c>
      <c r="I46" s="42">
        <f t="shared" si="2"/>
        <v>690</v>
      </c>
      <c r="K46" s="21"/>
    </row>
    <row r="47" spans="1:11" ht="22.7" customHeight="1" thickBot="1" x14ac:dyDescent="0.3">
      <c r="A47" s="78"/>
      <c r="B47" s="79"/>
      <c r="C47" s="80"/>
      <c r="D47" s="81"/>
      <c r="E47" s="16">
        <v>940</v>
      </c>
      <c r="F47" s="15"/>
      <c r="G47" s="12">
        <v>2</v>
      </c>
      <c r="H47" s="11">
        <f t="shared" si="1"/>
        <v>1880</v>
      </c>
      <c r="I47" s="42">
        <f t="shared" si="2"/>
        <v>1880</v>
      </c>
      <c r="K47" s="21"/>
    </row>
    <row r="48" spans="1:11" ht="22.7" customHeight="1" x14ac:dyDescent="0.25">
      <c r="A48" s="74"/>
      <c r="B48" s="75"/>
      <c r="C48" s="76"/>
      <c r="D48" s="77"/>
      <c r="E48" s="18"/>
      <c r="F48" s="19">
        <v>35</v>
      </c>
      <c r="G48" s="38">
        <v>1.8</v>
      </c>
      <c r="H48" s="20">
        <f t="shared" si="1"/>
        <v>63</v>
      </c>
      <c r="I48" s="52">
        <f t="shared" si="2"/>
        <v>63</v>
      </c>
      <c r="K48" s="21"/>
    </row>
    <row r="49" spans="1:11" ht="22.7" customHeight="1" x14ac:dyDescent="0.25">
      <c r="A49" s="71">
        <v>10</v>
      </c>
      <c r="B49" s="72" t="s">
        <v>40</v>
      </c>
      <c r="C49" s="71" t="s">
        <v>41</v>
      </c>
      <c r="D49" s="71" t="s">
        <v>42</v>
      </c>
      <c r="E49" s="53"/>
      <c r="F49" s="53"/>
      <c r="G49" s="53"/>
      <c r="H49" s="53"/>
      <c r="I49" s="53"/>
      <c r="K49" s="21"/>
    </row>
    <row r="50" spans="1:11" ht="22.7" customHeight="1" x14ac:dyDescent="0.25">
      <c r="A50" s="71"/>
      <c r="B50" s="72"/>
      <c r="C50" s="71"/>
      <c r="D50" s="71"/>
      <c r="E50" s="53"/>
      <c r="F50" s="53"/>
      <c r="G50" s="53"/>
      <c r="H50" s="53"/>
      <c r="I50" s="53"/>
      <c r="K50" s="21"/>
    </row>
    <row r="51" spans="1:11" ht="22.7" customHeight="1" x14ac:dyDescent="0.25">
      <c r="A51" s="73" t="s">
        <v>43</v>
      </c>
      <c r="B51" s="73"/>
      <c r="C51" s="73"/>
      <c r="D51" s="73"/>
      <c r="E51" s="54">
        <f>E6+E7+E8+E10+E22+E24+E26+E27+E28+E29+E40+E42+E43+E44+E45+E46+E47+E39+E41+SUM(E4:E50)</f>
        <v>17517</v>
      </c>
      <c r="F51" s="54">
        <f>F4+F5+F9+F10+F11+F12+F13+714+F17+F20+F21+F23+F25+F30+F31+F32+F33+F34+F35+F36+F38+F43+F39+F41+F48+SUM(F4:F50)</f>
        <v>9502</v>
      </c>
      <c r="G51" s="69"/>
      <c r="H51" s="70">
        <f>SUM(H4:H50)</f>
        <v>28601.8</v>
      </c>
      <c r="I51" s="70">
        <f>SUM(I37:I50)</f>
        <v>21508.5</v>
      </c>
    </row>
    <row r="52" spans="1:11" ht="22.7" customHeight="1" x14ac:dyDescent="0.25">
      <c r="A52" s="73"/>
      <c r="B52" s="73"/>
      <c r="C52" s="73"/>
      <c r="D52" s="73"/>
      <c r="E52" s="70">
        <f>E51+F51</f>
        <v>27019</v>
      </c>
      <c r="F52" s="70"/>
      <c r="G52" s="69"/>
      <c r="H52" s="70"/>
      <c r="I52" s="70"/>
    </row>
    <row r="53" spans="1:11" x14ac:dyDescent="0.25">
      <c r="A53" s="2"/>
      <c r="B53" s="2"/>
      <c r="D53" s="43"/>
    </row>
    <row r="54" spans="1:11" x14ac:dyDescent="0.25">
      <c r="A54" s="2"/>
      <c r="B54" s="2"/>
      <c r="D54" s="43"/>
      <c r="I54" s="21"/>
    </row>
    <row r="55" spans="1:11" x14ac:dyDescent="0.25">
      <c r="A55" s="2"/>
      <c r="B55" s="2"/>
      <c r="D55" s="43"/>
    </row>
    <row r="56" spans="1:11" x14ac:dyDescent="0.25">
      <c r="A56" s="2"/>
      <c r="B56" s="2"/>
      <c r="D56" s="43"/>
    </row>
    <row r="57" spans="1:11" x14ac:dyDescent="0.25">
      <c r="A57" s="2"/>
      <c r="B57" s="2"/>
      <c r="D57" s="43"/>
    </row>
    <row r="58" spans="1:11" x14ac:dyDescent="0.25">
      <c r="A58" s="2"/>
      <c r="B58" s="2"/>
      <c r="D58" s="43"/>
    </row>
    <row r="59" spans="1:11" x14ac:dyDescent="0.25">
      <c r="A59" s="2"/>
      <c r="B59" s="2"/>
      <c r="D59" s="43"/>
    </row>
    <row r="60" spans="1:11" x14ac:dyDescent="0.25">
      <c r="A60" s="2"/>
      <c r="B60" s="2"/>
      <c r="D60" s="43"/>
    </row>
    <row r="61" spans="1:11" x14ac:dyDescent="0.25">
      <c r="A61" s="2"/>
      <c r="B61" s="2"/>
      <c r="D61" s="43"/>
    </row>
    <row r="62" spans="1:11" x14ac:dyDescent="0.25">
      <c r="A62" s="2"/>
      <c r="B62" s="2"/>
      <c r="D62" s="43"/>
    </row>
    <row r="63" spans="1:11" x14ac:dyDescent="0.25">
      <c r="A63" s="2"/>
      <c r="B63" s="2"/>
      <c r="D63" s="43"/>
    </row>
    <row r="64" spans="1:11" x14ac:dyDescent="0.25">
      <c r="A64" s="2"/>
      <c r="B64" s="2"/>
      <c r="D64" s="43"/>
    </row>
    <row r="65" spans="1:4" x14ac:dyDescent="0.25">
      <c r="A65" s="2"/>
      <c r="B65" s="2"/>
      <c r="D65" s="43"/>
    </row>
    <row r="66" spans="1:4" x14ac:dyDescent="0.25">
      <c r="A66" s="2"/>
      <c r="B66" s="2"/>
      <c r="D66" s="43"/>
    </row>
    <row r="67" spans="1:4" x14ac:dyDescent="0.25">
      <c r="A67" s="2"/>
      <c r="B67" s="2"/>
      <c r="D67" s="43"/>
    </row>
    <row r="68" spans="1:4" x14ac:dyDescent="0.25">
      <c r="A68" s="2"/>
      <c r="B68" s="2"/>
      <c r="D68" s="43"/>
    </row>
    <row r="69" spans="1:4" x14ac:dyDescent="0.25">
      <c r="D69" s="43"/>
    </row>
    <row r="70" spans="1:4" x14ac:dyDescent="0.25">
      <c r="D70" s="43"/>
    </row>
    <row r="71" spans="1:4" x14ac:dyDescent="0.25">
      <c r="D71" s="43"/>
    </row>
    <row r="72" spans="1:4" x14ac:dyDescent="0.25">
      <c r="D72" s="43"/>
    </row>
    <row r="73" spans="1:4" x14ac:dyDescent="0.25">
      <c r="D73" s="43"/>
    </row>
    <row r="74" spans="1:4" x14ac:dyDescent="0.25">
      <c r="D74" s="43"/>
    </row>
    <row r="75" spans="1:4" x14ac:dyDescent="0.25">
      <c r="D75" s="43"/>
    </row>
    <row r="76" spans="1:4" x14ac:dyDescent="0.25">
      <c r="D76" s="43"/>
    </row>
    <row r="77" spans="1:4" x14ac:dyDescent="0.25">
      <c r="D77" s="43"/>
    </row>
    <row r="78" spans="1:4" x14ac:dyDescent="0.25">
      <c r="D78" s="43"/>
    </row>
    <row r="79" spans="1:4" x14ac:dyDescent="0.25">
      <c r="D79" s="43"/>
    </row>
    <row r="80" spans="1:4" x14ac:dyDescent="0.25">
      <c r="D80" s="43"/>
    </row>
    <row r="81" spans="4:4" x14ac:dyDescent="0.25">
      <c r="D81" s="43"/>
    </row>
    <row r="82" spans="4:4" x14ac:dyDescent="0.25">
      <c r="D82" s="43"/>
    </row>
    <row r="83" spans="4:4" x14ac:dyDescent="0.25">
      <c r="D83" s="43"/>
    </row>
    <row r="84" spans="4:4" x14ac:dyDescent="0.25">
      <c r="D84" s="43"/>
    </row>
    <row r="85" spans="4:4" x14ac:dyDescent="0.25">
      <c r="D85" s="43"/>
    </row>
    <row r="86" spans="4:4" x14ac:dyDescent="0.25">
      <c r="D86" s="43"/>
    </row>
    <row r="87" spans="4:4" x14ac:dyDescent="0.25">
      <c r="D87" s="43"/>
    </row>
  </sheetData>
  <mergeCells count="41">
    <mergeCell ref="A4:A21"/>
    <mergeCell ref="B4:B36"/>
    <mergeCell ref="C4:C7"/>
    <mergeCell ref="D4:D7"/>
    <mergeCell ref="I4:I21"/>
    <mergeCell ref="C8:C9"/>
    <mergeCell ref="D8:D9"/>
    <mergeCell ref="C11:C18"/>
    <mergeCell ref="D11:D18"/>
    <mergeCell ref="C22:C23"/>
    <mergeCell ref="D22:D23"/>
    <mergeCell ref="C24:C25"/>
    <mergeCell ref="D24:D25"/>
    <mergeCell ref="C26:C35"/>
    <mergeCell ref="D26:D35"/>
    <mergeCell ref="A1:I1"/>
    <mergeCell ref="A2:A3"/>
    <mergeCell ref="B2:B3"/>
    <mergeCell ref="C2:C3"/>
    <mergeCell ref="D2:D3"/>
    <mergeCell ref="E2:F2"/>
    <mergeCell ref="G2:G3"/>
    <mergeCell ref="H2:H3"/>
    <mergeCell ref="I2:I3"/>
    <mergeCell ref="A43:A44"/>
    <mergeCell ref="B43:B44"/>
    <mergeCell ref="C43:C44"/>
    <mergeCell ref="D43:D44"/>
    <mergeCell ref="A45:A48"/>
    <mergeCell ref="B45:B48"/>
    <mergeCell ref="C45:C48"/>
    <mergeCell ref="D45:D48"/>
    <mergeCell ref="G51:G52"/>
    <mergeCell ref="H51:H52"/>
    <mergeCell ref="I51:I52"/>
    <mergeCell ref="E52:F52"/>
    <mergeCell ref="A49:A50"/>
    <mergeCell ref="B49:B50"/>
    <mergeCell ref="C49:C50"/>
    <mergeCell ref="D49:D50"/>
    <mergeCell ref="A51:D52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Sładek</dc:creator>
  <cp:lastModifiedBy>Adam Sładek</cp:lastModifiedBy>
  <cp:revision>12</cp:revision>
  <cp:lastPrinted>2023-02-07T08:44:43Z</cp:lastPrinted>
  <dcterms:created xsi:type="dcterms:W3CDTF">2014-01-09T12:39:09Z</dcterms:created>
  <dcterms:modified xsi:type="dcterms:W3CDTF">2025-03-03T10:50:11Z</dcterms:modified>
  <dc:language>pl-PL</dc:language>
</cp:coreProperties>
</file>