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zetargi elektroniczne\2025\testy 2025\na platformę\"/>
    </mc:Choice>
  </mc:AlternateContent>
  <xr:revisionPtr revIDLastSave="0" documentId="13_ncr:1_{A1245D89-8196-40BC-81B7-C0A2C2B4CC6F}" xr6:coauthVersionLast="47" xr6:coauthVersionMax="47" xr10:uidLastSave="{00000000-0000-0000-0000-000000000000}"/>
  <bookViews>
    <workbookView xWindow="-120" yWindow="-120" windowWidth="29040" windowHeight="17520" tabRatio="903" firstSheet="1" activeTab="1" xr2:uid="{00000000-000D-0000-FFFF-FFFF00000000}"/>
  </bookViews>
  <sheets>
    <sheet name="Pakiet 8" sheetId="1" r:id="rId1"/>
    <sheet name="Pakiet 1" sheetId="3" r:id="rId2"/>
    <sheet name="Pakiet 2 " sheetId="4" r:id="rId3"/>
    <sheet name="Pakiet 3" sheetId="6" r:id="rId4"/>
    <sheet name="Pakiet 4" sheetId="2" r:id="rId5"/>
    <sheet name="Pakiet 5" sheetId="14" r:id="rId6"/>
    <sheet name="Pakiet 6" sheetId="17" r:id="rId7"/>
    <sheet name="Pakiet 7" sheetId="20" r:id="rId8"/>
    <sheet name="Pakiet 8 " sheetId="21" r:id="rId9"/>
    <sheet name="Pakiet 9" sheetId="26" r:id="rId10"/>
    <sheet name="Pakiet 10" sheetId="37" r:id="rId11"/>
    <sheet name="Pakiet 11" sheetId="41" r:id="rId12"/>
    <sheet name="Pakiet 12" sheetId="42" r:id="rId13"/>
    <sheet name="Pakiet 13" sheetId="43" r:id="rId14"/>
    <sheet name="Pakiet 14" sheetId="46" r:id="rId15"/>
    <sheet name="Pakiet 15" sheetId="47" r:id="rId16"/>
    <sheet name="Pakiet 16" sheetId="48" r:id="rId17"/>
    <sheet name="Pakiet 17" sheetId="49" r:id="rId18"/>
  </sheets>
  <definedNames>
    <definedName name="_xlnm.Print_Area" localSheetId="1">'Pakiet 1'!$A$1:$V$62</definedName>
    <definedName name="_xlnm.Print_Area" localSheetId="10">'Pakiet 10'!$A$1:$V$19</definedName>
    <definedName name="_xlnm.Print_Area" localSheetId="11">'Pakiet 11'!$A$1:$V$14</definedName>
    <definedName name="_xlnm.Print_Area" localSheetId="13">'Pakiet 13'!$A$1:$V$16</definedName>
    <definedName name="_xlnm.Print_Area" localSheetId="14">'Pakiet 14'!$A$1:$V$17</definedName>
    <definedName name="_xlnm.Print_Area" localSheetId="15">'Pakiet 15'!$A$1:$V$17</definedName>
    <definedName name="_xlnm.Print_Area" localSheetId="16">'Pakiet 16'!$A$1:$V$12</definedName>
    <definedName name="_xlnm.Print_Area" localSheetId="17">'Pakiet 17'!$A$1:$V$13</definedName>
    <definedName name="_xlnm.Print_Area" localSheetId="2">'Pakiet 2 '!$A$1:$V$24</definedName>
    <definedName name="_xlnm.Print_Area" localSheetId="3">'Pakiet 3'!$A$1:$V$12</definedName>
    <definedName name="_xlnm.Print_Area" localSheetId="4">'Pakiet 4'!$A$1:$V$21</definedName>
    <definedName name="_xlnm.Print_Area" localSheetId="5">'Pakiet 5'!$A$1:$W$16</definedName>
    <definedName name="_xlnm.Print_Area" localSheetId="6">'Pakiet 6'!$A$1:$V$16</definedName>
    <definedName name="_xlnm.Print_Area" localSheetId="7">'Pakiet 7'!$A$1:$W$18</definedName>
    <definedName name="_xlnm.Print_Area" localSheetId="0">'Pakiet 8'!$A$1:$T$24</definedName>
    <definedName name="_xlnm.Print_Area" localSheetId="8">'Pakiet 8 '!$A$1:$V$22</definedName>
    <definedName name="_xlnm.Print_Area" localSheetId="9">'Pakiet 9'!$A$1:$V$15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8" i="42" l="1"/>
  <c r="R8" i="42"/>
  <c r="Q8" i="42"/>
  <c r="R11" i="47" l="1"/>
  <c r="R12" i="47"/>
  <c r="Q11" i="47"/>
  <c r="S11" i="47" s="1"/>
  <c r="Q12" i="47"/>
  <c r="S12" i="47" s="1"/>
  <c r="E7" i="48" l="1"/>
  <c r="R7" i="48" s="1"/>
  <c r="E7" i="47"/>
  <c r="E8" i="47"/>
  <c r="R8" i="47" s="1"/>
  <c r="E9" i="47"/>
  <c r="R9" i="47" s="1"/>
  <c r="E10" i="47"/>
  <c r="R10" i="47" s="1"/>
  <c r="E12" i="47"/>
  <c r="E7" i="46"/>
  <c r="E8" i="46"/>
  <c r="E9" i="46"/>
  <c r="R9" i="46" s="1"/>
  <c r="E10" i="46"/>
  <c r="E11" i="46"/>
  <c r="Q9" i="43"/>
  <c r="S9" i="43" s="1"/>
  <c r="E6" i="43"/>
  <c r="E7" i="43"/>
  <c r="E8" i="43"/>
  <c r="E9" i="43"/>
  <c r="E10" i="43"/>
  <c r="Q8" i="41"/>
  <c r="S8" i="41" s="1"/>
  <c r="R7" i="41"/>
  <c r="R8" i="41"/>
  <c r="S8" i="37"/>
  <c r="E6" i="26"/>
  <c r="E7" i="26"/>
  <c r="E8" i="26"/>
  <c r="E9" i="26"/>
  <c r="E7" i="21"/>
  <c r="E8" i="21"/>
  <c r="E9" i="21"/>
  <c r="E10" i="21"/>
  <c r="E11" i="21"/>
  <c r="E12" i="21"/>
  <c r="E13" i="21"/>
  <c r="E14" i="21"/>
  <c r="S12" i="2"/>
  <c r="R10" i="2"/>
  <c r="R11" i="2"/>
  <c r="R12" i="2"/>
  <c r="Q10" i="2"/>
  <c r="S10" i="2" s="1"/>
  <c r="Q11" i="2"/>
  <c r="S11" i="2" s="1"/>
  <c r="Q12" i="2"/>
  <c r="E6" i="2"/>
  <c r="E7" i="2"/>
  <c r="E8" i="2"/>
  <c r="E9" i="2"/>
  <c r="E10" i="2"/>
  <c r="E11" i="2"/>
  <c r="E12" i="2"/>
  <c r="E5" i="2"/>
  <c r="E8" i="4"/>
  <c r="E9" i="4"/>
  <c r="E10" i="4"/>
  <c r="E11" i="4"/>
  <c r="E12" i="4"/>
  <c r="E13" i="4"/>
  <c r="E14" i="4"/>
  <c r="E15" i="4"/>
  <c r="Q55" i="3"/>
  <c r="S55" i="3" s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R55" i="3" s="1"/>
  <c r="E8" i="1"/>
  <c r="E9" i="1"/>
  <c r="E10" i="1"/>
  <c r="E11" i="1"/>
  <c r="E12" i="1"/>
  <c r="E13" i="1"/>
  <c r="E14" i="1"/>
  <c r="Q8" i="49"/>
  <c r="R8" i="49"/>
  <c r="Q7" i="49"/>
  <c r="R7" i="49"/>
  <c r="R9" i="49" s="1"/>
  <c r="Q6" i="49"/>
  <c r="S6" i="49" s="1"/>
  <c r="R6" i="49"/>
  <c r="R54" i="3"/>
  <c r="Q54" i="3"/>
  <c r="S54" i="3" s="1"/>
  <c r="Q10" i="46"/>
  <c r="R10" i="46"/>
  <c r="Q7" i="48"/>
  <c r="Q6" i="48"/>
  <c r="E6" i="48"/>
  <c r="R6" i="48" s="1"/>
  <c r="E6" i="6"/>
  <c r="Q7" i="41"/>
  <c r="Q6" i="41"/>
  <c r="S6" i="41" s="1"/>
  <c r="E6" i="41"/>
  <c r="R6" i="41" s="1"/>
  <c r="Q11" i="17"/>
  <c r="S11" i="17" s="1"/>
  <c r="E11" i="17"/>
  <c r="R11" i="17" s="1"/>
  <c r="R10" i="17"/>
  <c r="Q10" i="17"/>
  <c r="E10" i="17"/>
  <c r="R9" i="17"/>
  <c r="Q9" i="17"/>
  <c r="S9" i="17" s="1"/>
  <c r="E9" i="17"/>
  <c r="Q8" i="17"/>
  <c r="S8" i="17" s="1"/>
  <c r="E8" i="17"/>
  <c r="R8" i="17" s="1"/>
  <c r="Q7" i="17"/>
  <c r="E7" i="17"/>
  <c r="S7" i="17" s="1"/>
  <c r="R6" i="17"/>
  <c r="Q6" i="17"/>
  <c r="S6" i="17" s="1"/>
  <c r="E6" i="17"/>
  <c r="R9" i="42"/>
  <c r="Q9" i="42"/>
  <c r="S9" i="42" s="1"/>
  <c r="R7" i="42"/>
  <c r="Q7" i="42"/>
  <c r="S7" i="42" s="1"/>
  <c r="R6" i="42"/>
  <c r="Q6" i="42"/>
  <c r="S6" i="42" s="1"/>
  <c r="Q10" i="47"/>
  <c r="Q9" i="47"/>
  <c r="S9" i="47" s="1"/>
  <c r="Q8" i="47"/>
  <c r="Q7" i="47"/>
  <c r="R7" i="47"/>
  <c r="Q6" i="47"/>
  <c r="E6" i="47"/>
  <c r="Q11" i="46"/>
  <c r="S11" i="46" s="1"/>
  <c r="R11" i="46"/>
  <c r="Q9" i="46"/>
  <c r="S9" i="46" s="1"/>
  <c r="R8" i="46"/>
  <c r="Q8" i="46"/>
  <c r="S8" i="46" s="1"/>
  <c r="Q7" i="46"/>
  <c r="S7" i="46" s="1"/>
  <c r="R7" i="46"/>
  <c r="Q6" i="46"/>
  <c r="S6" i="46" s="1"/>
  <c r="E6" i="46"/>
  <c r="R6" i="46" s="1"/>
  <c r="S6" i="47" l="1"/>
  <c r="R12" i="46"/>
  <c r="R10" i="42"/>
  <c r="S10" i="17"/>
  <c r="S12" i="17" s="1"/>
  <c r="S12" i="46"/>
  <c r="R9" i="41"/>
  <c r="S10" i="42"/>
  <c r="S8" i="47"/>
  <c r="S10" i="47"/>
  <c r="S7" i="48"/>
  <c r="S7" i="47"/>
  <c r="S10" i="46"/>
  <c r="S7" i="41"/>
  <c r="S9" i="41" s="1"/>
  <c r="S7" i="49"/>
  <c r="S8" i="49"/>
  <c r="R6" i="47"/>
  <c r="R13" i="47" s="1"/>
  <c r="R8" i="48"/>
  <c r="S6" i="48"/>
  <c r="R7" i="17"/>
  <c r="R12" i="17" s="1"/>
  <c r="S9" i="49" l="1"/>
  <c r="S13" i="47"/>
  <c r="S8" i="48"/>
  <c r="R9" i="43"/>
  <c r="Q10" i="43"/>
  <c r="R10" i="43"/>
  <c r="Q8" i="43"/>
  <c r="R8" i="43"/>
  <c r="Q7" i="43"/>
  <c r="R7" i="43"/>
  <c r="Q6" i="43"/>
  <c r="R6" i="43"/>
  <c r="Q5" i="43"/>
  <c r="E5" i="43"/>
  <c r="R5" i="43" s="1"/>
  <c r="E16" i="1"/>
  <c r="E7" i="1"/>
  <c r="E7" i="37"/>
  <c r="E6" i="21"/>
  <c r="F6" i="20"/>
  <c r="F6" i="14"/>
  <c r="E6" i="37"/>
  <c r="E5" i="26"/>
  <c r="R5" i="2"/>
  <c r="R6" i="2"/>
  <c r="R7" i="2"/>
  <c r="R8" i="2"/>
  <c r="R9" i="2"/>
  <c r="R13" i="2" l="1"/>
  <c r="S6" i="43"/>
  <c r="S10" i="43"/>
  <c r="R11" i="43"/>
  <c r="S8" i="43"/>
  <c r="S7" i="43"/>
  <c r="S5" i="43"/>
  <c r="S11" i="43" s="1"/>
  <c r="Q53" i="3"/>
  <c r="R53" i="3"/>
  <c r="Q52" i="3"/>
  <c r="R52" i="3"/>
  <c r="Q51" i="3"/>
  <c r="S51" i="3" s="1"/>
  <c r="R51" i="3"/>
  <c r="Q50" i="3"/>
  <c r="R50" i="3"/>
  <c r="Q49" i="3"/>
  <c r="R49" i="3"/>
  <c r="Q48" i="3"/>
  <c r="R48" i="3"/>
  <c r="Q47" i="3"/>
  <c r="R47" i="3"/>
  <c r="Q46" i="3"/>
  <c r="R46" i="3"/>
  <c r="Q45" i="3"/>
  <c r="R45" i="3"/>
  <c r="Q44" i="3"/>
  <c r="R44" i="3"/>
  <c r="Q43" i="3"/>
  <c r="R43" i="3"/>
  <c r="Q42" i="3"/>
  <c r="R42" i="3"/>
  <c r="Q41" i="3"/>
  <c r="R41" i="3"/>
  <c r="Q40" i="3"/>
  <c r="R40" i="3"/>
  <c r="Q39" i="3"/>
  <c r="R39" i="3"/>
  <c r="Q38" i="3"/>
  <c r="R38" i="3"/>
  <c r="Q37" i="3"/>
  <c r="R37" i="3"/>
  <c r="Q36" i="3"/>
  <c r="R36" i="3"/>
  <c r="Q35" i="3"/>
  <c r="R35" i="3"/>
  <c r="Q34" i="3"/>
  <c r="R34" i="3"/>
  <c r="Q33" i="3"/>
  <c r="R33" i="3"/>
  <c r="Q32" i="3"/>
  <c r="R32" i="3"/>
  <c r="Q31" i="3"/>
  <c r="R31" i="3"/>
  <c r="Q30" i="3"/>
  <c r="R30" i="3"/>
  <c r="Q29" i="3"/>
  <c r="R29" i="3"/>
  <c r="Q28" i="3"/>
  <c r="R28" i="3"/>
  <c r="Q27" i="3"/>
  <c r="R27" i="3"/>
  <c r="Q26" i="3"/>
  <c r="R26" i="3"/>
  <c r="Q25" i="3"/>
  <c r="R25" i="3"/>
  <c r="Q24" i="3"/>
  <c r="R24" i="3"/>
  <c r="Q23" i="3"/>
  <c r="R23" i="3"/>
  <c r="Q22" i="3"/>
  <c r="R22" i="3"/>
  <c r="Q21" i="3"/>
  <c r="S21" i="3" s="1"/>
  <c r="R21" i="3"/>
  <c r="Q20" i="3"/>
  <c r="R20" i="3"/>
  <c r="Q19" i="3"/>
  <c r="R19" i="3"/>
  <c r="Q18" i="3"/>
  <c r="R18" i="3"/>
  <c r="Q17" i="3"/>
  <c r="R17" i="3"/>
  <c r="Q16" i="3"/>
  <c r="R16" i="3"/>
  <c r="Q15" i="3"/>
  <c r="R15" i="3"/>
  <c r="Q14" i="3"/>
  <c r="R14" i="3"/>
  <c r="Q13" i="3"/>
  <c r="R13" i="3"/>
  <c r="Q12" i="3"/>
  <c r="R12" i="3"/>
  <c r="Q11" i="3"/>
  <c r="R11" i="3"/>
  <c r="Q10" i="3"/>
  <c r="R10" i="3"/>
  <c r="Q9" i="3"/>
  <c r="R9" i="3"/>
  <c r="Q8" i="3"/>
  <c r="R8" i="3"/>
  <c r="Q7" i="3"/>
  <c r="R7" i="3"/>
  <c r="Q6" i="3"/>
  <c r="E6" i="3"/>
  <c r="R6" i="3" s="1"/>
  <c r="E16" i="4"/>
  <c r="S53" i="3" l="1"/>
  <c r="S49" i="3"/>
  <c r="S23" i="3"/>
  <c r="S25" i="3"/>
  <c r="S31" i="3"/>
  <c r="S35" i="3"/>
  <c r="S37" i="3"/>
  <c r="S39" i="3"/>
  <c r="S43" i="3"/>
  <c r="S19" i="3"/>
  <c r="S17" i="3"/>
  <c r="S13" i="3"/>
  <c r="S7" i="3"/>
  <c r="S47" i="3"/>
  <c r="S45" i="3"/>
  <c r="S41" i="3"/>
  <c r="S33" i="3"/>
  <c r="S29" i="3"/>
  <c r="S27" i="3"/>
  <c r="S15" i="3"/>
  <c r="S11" i="3"/>
  <c r="S9" i="3"/>
  <c r="S6" i="3"/>
  <c r="S8" i="3"/>
  <c r="S10" i="3"/>
  <c r="S12" i="3"/>
  <c r="S16" i="3"/>
  <c r="S18" i="3"/>
  <c r="S20" i="3"/>
  <c r="S22" i="3"/>
  <c r="S24" i="3"/>
  <c r="S26" i="3"/>
  <c r="S28" i="3"/>
  <c r="S30" i="3"/>
  <c r="S32" i="3"/>
  <c r="S34" i="3"/>
  <c r="S36" i="3"/>
  <c r="S38" i="3"/>
  <c r="S40" i="3"/>
  <c r="S42" i="3"/>
  <c r="S44" i="3"/>
  <c r="S46" i="3"/>
  <c r="S48" i="3"/>
  <c r="S50" i="3"/>
  <c r="S52" i="3"/>
  <c r="S14" i="3"/>
  <c r="R56" i="3"/>
  <c r="S56" i="3" l="1"/>
  <c r="Q7" i="37"/>
  <c r="S7" i="37" s="1"/>
  <c r="Q6" i="37"/>
  <c r="Q6" i="26"/>
  <c r="Q7" i="26"/>
  <c r="Q8" i="26"/>
  <c r="Q9" i="26"/>
  <c r="Q5" i="26"/>
  <c r="R14" i="21"/>
  <c r="Q7" i="21"/>
  <c r="Q8" i="21"/>
  <c r="Q9" i="21"/>
  <c r="Q10" i="21"/>
  <c r="Q11" i="21"/>
  <c r="Q12" i="21"/>
  <c r="Q13" i="21"/>
  <c r="Q14" i="21"/>
  <c r="S14" i="21" s="1"/>
  <c r="Q6" i="21"/>
  <c r="R6" i="20"/>
  <c r="R6" i="14"/>
  <c r="Q5" i="2"/>
  <c r="Q6" i="2"/>
  <c r="Q7" i="2"/>
  <c r="Q8" i="2"/>
  <c r="Q9" i="2"/>
  <c r="Q6" i="6"/>
  <c r="Q8" i="4"/>
  <c r="Q9" i="4"/>
  <c r="Q10" i="4"/>
  <c r="Q11" i="4"/>
  <c r="Q12" i="4"/>
  <c r="Q13" i="4"/>
  <c r="Q14" i="4"/>
  <c r="Q15" i="4"/>
  <c r="Q16" i="4"/>
  <c r="Q7" i="4"/>
  <c r="Q16" i="1"/>
  <c r="Q8" i="1"/>
  <c r="Q9" i="1"/>
  <c r="Q10" i="1"/>
  <c r="Q11" i="1"/>
  <c r="Q12" i="1"/>
  <c r="Q13" i="1"/>
  <c r="Q14" i="1"/>
  <c r="Q7" i="1"/>
  <c r="R9" i="26"/>
  <c r="T6" i="20" l="1"/>
  <c r="S8" i="2"/>
  <c r="S5" i="2"/>
  <c r="S9" i="26"/>
  <c r="S9" i="2"/>
  <c r="S7" i="2"/>
  <c r="S6" i="2"/>
  <c r="S6" i="26"/>
  <c r="R7" i="26"/>
  <c r="R8" i="26"/>
  <c r="R7" i="21"/>
  <c r="R8" i="21"/>
  <c r="R9" i="21"/>
  <c r="R10" i="21"/>
  <c r="R11" i="21"/>
  <c r="R12" i="21"/>
  <c r="R13" i="21"/>
  <c r="S8" i="4"/>
  <c r="S9" i="4"/>
  <c r="S10" i="4"/>
  <c r="S11" i="4"/>
  <c r="S12" i="4"/>
  <c r="S13" i="4"/>
  <c r="S14" i="4"/>
  <c r="S15" i="4"/>
  <c r="S16" i="4"/>
  <c r="S8" i="1"/>
  <c r="S9" i="1"/>
  <c r="S10" i="1"/>
  <c r="S11" i="1"/>
  <c r="S12" i="1"/>
  <c r="S13" i="1"/>
  <c r="S14" i="1"/>
  <c r="S13" i="2" l="1"/>
  <c r="S7" i="26"/>
  <c r="S8" i="26"/>
  <c r="S13" i="21"/>
  <c r="S9" i="21"/>
  <c r="S12" i="21"/>
  <c r="S10" i="21"/>
  <c r="S8" i="21"/>
  <c r="S11" i="21"/>
  <c r="S7" i="21"/>
  <c r="R6" i="26" l="1"/>
  <c r="S6" i="20"/>
  <c r="E7" i="4"/>
  <c r="S7" i="4" s="1"/>
  <c r="S17" i="4" s="1"/>
  <c r="R5" i="26" l="1"/>
  <c r="R10" i="26" s="1"/>
  <c r="S5" i="26"/>
  <c r="S10" i="26" s="1"/>
  <c r="R6" i="21"/>
  <c r="R15" i="21" s="1"/>
  <c r="S6" i="21"/>
  <c r="S15" i="21" s="1"/>
  <c r="S6" i="14"/>
  <c r="T6" i="14"/>
  <c r="R6" i="6"/>
  <c r="S6" i="6"/>
  <c r="R7" i="1"/>
  <c r="S7" i="1"/>
  <c r="R16" i="1"/>
  <c r="S16" i="1"/>
  <c r="R8" i="1"/>
  <c r="R9" i="1"/>
  <c r="R10" i="1"/>
  <c r="R11" i="1"/>
  <c r="R12" i="1"/>
  <c r="R13" i="1"/>
  <c r="R14" i="1"/>
  <c r="S17" i="1" l="1"/>
  <c r="R17" i="1"/>
  <c r="R7" i="37"/>
  <c r="R6" i="37" l="1"/>
  <c r="R8" i="37" s="1"/>
  <c r="S6" i="37"/>
  <c r="R8" i="4" l="1"/>
  <c r="R9" i="4"/>
  <c r="R10" i="4"/>
  <c r="R11" i="4"/>
  <c r="R12" i="4"/>
  <c r="R13" i="4"/>
  <c r="R14" i="4"/>
  <c r="R15" i="4"/>
  <c r="R16" i="4"/>
  <c r="R7" i="4"/>
  <c r="R17" i="4" l="1"/>
</calcChain>
</file>

<file path=xl/sharedStrings.xml><?xml version="1.0" encoding="utf-8"?>
<sst xmlns="http://schemas.openxmlformats.org/spreadsheetml/2006/main" count="922" uniqueCount="386">
  <si>
    <t xml:space="preserve">                                                                        FORMULARZ ASORTYMENTOWO-CENOWY</t>
  </si>
  <si>
    <t xml:space="preserve">                                                                              FORMULARZ ASORTYMENTOWO-CENOWY</t>
  </si>
  <si>
    <t>FORMULARZ ASORTYMENTOWO- CENOWY</t>
  </si>
  <si>
    <t xml:space="preserve">               Załącznik Nr 2</t>
  </si>
  <si>
    <t xml:space="preserve">                                                                                 FORMULARZ ASORTYMENTOWO-CENOWY</t>
  </si>
  <si>
    <t>Lp.</t>
  </si>
  <si>
    <t>Coli Lateks O157</t>
  </si>
  <si>
    <t>Surowice Shigella do aglutynacji szkiełkowej</t>
  </si>
  <si>
    <t xml:space="preserve">                                         FORMULARZ ASORTYMENTOWO- CENOWY</t>
  </si>
  <si>
    <t>op/20 pojedyńczych porcji pożywki</t>
  </si>
  <si>
    <t>op/100szt</t>
  </si>
  <si>
    <t>op/zestaw 60 pasków QCV 60 pipetek SPR QCV ulotka techniczna</t>
  </si>
  <si>
    <t>Colilert 18</t>
  </si>
  <si>
    <t>Enterolert-E</t>
  </si>
  <si>
    <t xml:space="preserve"> Tacki (płytki) Quanti- Tray / 2000</t>
  </si>
  <si>
    <t xml:space="preserve">Jednorazowe buteleczki plastikowe </t>
  </si>
  <si>
    <t>Wzorzec zabarwienia testowego Quanti - Tray 2000 WQT2KC</t>
  </si>
  <si>
    <t>op/1tacka</t>
  </si>
  <si>
    <t>op/5ml+zakraplacz</t>
  </si>
  <si>
    <t>Lateks Salmonella</t>
  </si>
  <si>
    <t>zestaw/12 but. Po 8 ml</t>
  </si>
  <si>
    <t>op/8ml</t>
  </si>
  <si>
    <t xml:space="preserve">                           Załącznik nr 2</t>
  </si>
  <si>
    <t>zestaw/ opakowanie 96 testów</t>
  </si>
  <si>
    <t>Nazwa asortymentu</t>
  </si>
  <si>
    <t xml:space="preserve">         Załącznik Nr 2</t>
  </si>
  <si>
    <t>opakowanie/ 96 testów</t>
  </si>
  <si>
    <t>op/96 szt</t>
  </si>
  <si>
    <t>odczynnik uzupełniający do zestawu Ridascreen</t>
  </si>
  <si>
    <t>zestaw (3x1,5 gr.)</t>
  </si>
  <si>
    <t>odczynnik lateksowy E.coli O157 - 2fl. Po 2.5ml - lateks kontrolny 2fl. Po 2.5ml; antygen kontrolny - 1fl. 1ml,płytka tekturowa z czarnymi polami, pałeczkimieszadełka z tworzywa sztucznego</t>
  </si>
  <si>
    <r>
      <t xml:space="preserve">Test oparty o przeciwciała monokonalne,  czułość 100%, 3ng/ml, swoistość 100%, dodatnia wartość predykcyjna 100% , ujemna wartość predycyjna 100%, minimum 3,5ml kontroli dodatniej, termin ważności odczynników minimum 12 miesięcy,  trwałość odczynników stabilna do końca terminu ważności,   </t>
    </r>
    <r>
      <rPr>
        <b/>
        <sz val="10"/>
        <rFont val="Cambria"/>
        <family val="1"/>
        <charset val="238"/>
      </rPr>
      <t xml:space="preserve">dwa opakowania "Wash buffer concentrate (20x)" w zestawie                                 </t>
    </r>
    <r>
      <rPr>
        <sz val="10"/>
        <rFont val="Cambria"/>
        <family val="1"/>
        <charset val="238"/>
      </rPr>
      <t xml:space="preserve">                                                                                                                              </t>
    </r>
  </si>
  <si>
    <t xml:space="preserve">Roztwór do usuwania Rnaz z powierzchni roboczych oraz narzędzi laboratoryjnych. Spray usuwa wszelkie zanieczyszczenia ze stołów, szkła i plastiku. Nietoksyczny, dostarczany w formie gotowej do uzycia. </t>
  </si>
  <si>
    <t>op/60 testów</t>
  </si>
  <si>
    <t>zestaw/96 oznaczeń</t>
  </si>
  <si>
    <t>Shigella dysenteriae 1 BIOMED/W522001</t>
  </si>
  <si>
    <t>Shigella dysenteriae 2 BIOMED/W522002</t>
  </si>
  <si>
    <t>Shigella dysenteriae 3-8 BIOMED/W522003</t>
  </si>
  <si>
    <t>Shigella boydii 1-7 BIOMED/W522005</t>
  </si>
  <si>
    <t>Shigella boydii 8-11 BIOMED/W522006</t>
  </si>
  <si>
    <t>Shigella boydii 12-15 BIOMED/W522007</t>
  </si>
  <si>
    <t>Shigella sonei I i II faza BIOMED/W522008</t>
  </si>
  <si>
    <t>Shigella flexneri    BIOMED/W522004</t>
  </si>
  <si>
    <t>Płytka 96 dołów, i surowica kontrolna o znanej wartości gęstości optycznej. Przeprowadzenie testu gwarantuje spełnienie kryteriów zawartych e certyfikacie kontroli jakości i jakości pracy aparatu.</t>
  </si>
  <si>
    <t>Odczynnik jednoważny grupowy B BIOMEX/SB</t>
  </si>
  <si>
    <t>Odczynnik jednoważny grupowy C1 BIOMEX/SC1</t>
  </si>
  <si>
    <t>Odczynnik Antygen kontrolny      BIOMEX/Sak</t>
  </si>
  <si>
    <t>Odczynnik jednoważny grupowy C2 BIOMEX/SC2</t>
  </si>
  <si>
    <t>Odczynnik jednoważny grupowy D BIOMEX/SD</t>
  </si>
  <si>
    <t>Odczynnik jednoważny grupowy E BIOMEX/SE</t>
  </si>
  <si>
    <t>Odczynnik jednoważny grupowy G BIOMEX/SG</t>
  </si>
  <si>
    <t>Odczynnik Lateks kontrolny Salmonella BIOMEX/SLk</t>
  </si>
  <si>
    <t xml:space="preserve">Zestaw do automatycznego wykrywania nieprawidłowych operacji w aparatach miniVidas dotyczących mechanizmu pipetującego i systemu optycznego </t>
  </si>
  <si>
    <t>Testy kontrolne QCV - Quality Control VIDAS BioMerieux 30706</t>
  </si>
  <si>
    <t xml:space="preserve">Do systemu zamkniętego VIDAS. Woreczki do homogenizacji i inkubacji próbek w warunkach mikroaerofilnych/beztlenowych </t>
  </si>
  <si>
    <t>Combibag BioMerieux 30551</t>
  </si>
  <si>
    <t>VIDAS CAM BioMerieux  30111</t>
  </si>
  <si>
    <t>VIDAS HIV DUO QUICK  BioMerieux 30447</t>
  </si>
  <si>
    <t>DNA-ERASE                   nr kat. 04821805</t>
  </si>
  <si>
    <t>Roztwór do usuwania DNA z powierzchni roboczych i sprzętu</t>
  </si>
  <si>
    <t>op./500 ml</t>
  </si>
  <si>
    <t>szt</t>
  </si>
  <si>
    <t>RIDASCREEN Norovirus      (R-biopharm    C 1401)</t>
  </si>
  <si>
    <t xml:space="preserve">Wartość netto (zł) </t>
  </si>
  <si>
    <t>Wartość brutto (zł)</t>
  </si>
  <si>
    <t>Wartość netto (zł)</t>
  </si>
  <si>
    <t>Wartość brutto  (zł)</t>
  </si>
  <si>
    <t xml:space="preserve"> Wartość netto (zł)</t>
  </si>
  <si>
    <t xml:space="preserve">Wartość brutto  (zł)   </t>
  </si>
  <si>
    <t>sztuka/105ml</t>
  </si>
  <si>
    <t xml:space="preserve">ilość odczynników do wykonania 96 pomiarów              ( łącznie z analizami standardów ) Mikropłytka z 96 dołkami z przeciwciałami swoistymi dla gliadyny, roztwory standardowe po 1,3 ml każdy 6x0 ppb, 5ppb, 10 ppb, 20 ppb, 40 ppb, 80 ppb w roztworze wodnym, gotowe do uzycia. Koniugat          ( koncentrat - 1,2 ml ) - przeciwciało znakowane peroksydazą, Substrat ( minimum 7 ml roztworu ) - zawierający nadtlenek mocznika, Chromogen                  ( minimum 7 ml roztworu ) - zawierający tertrametylobenzydynę , Odczynnik stopujący               ( 14 ml) zawierający 1 N kwas siarkowy., Bufor do rozcieńczeń ( koncentrat 60 ml ) stężony 5 krotnie, Bufor do przemywania ( koncentrat 100 ml) - stężony 10 - krotnie. </t>
  </si>
  <si>
    <t xml:space="preserve"> op. zawierające 9     próbek:                            3 x E. faecalis,               3 x E. coli,                              3 x S.bovi </t>
  </si>
  <si>
    <t>kontrola do zestawu Ridascreen, zawierająca 3 róźne próbki kontrolne.</t>
  </si>
  <si>
    <t>DL-SB</t>
  </si>
  <si>
    <t>DL-SF</t>
  </si>
  <si>
    <t>Test Elisa Giardia II TECHLAB (30405)</t>
  </si>
  <si>
    <t>Wymagania: Certyfikat CE IVD, certyfikat analityczny. Termin ważności nie mniej niż 7 miesięcy od daty dostawy.</t>
  </si>
  <si>
    <t>Wymagania: Certyfikat jakości serii zawierający informację: nr serii, datę produkcji, datę ważności odczynnika, sposób kontroli jakości, tj. jakie zostały użyte materiały odniesienia, jaki wynik otrzymano dla materiałów odniesienia specyficznych i niespecyficznych. Wymagany certyfikat ISO 9001</t>
  </si>
  <si>
    <t>Pseudalert/ 100</t>
  </si>
  <si>
    <t>Zamawiający wymaga, aby surowice były wyrobami medycznymi, aby były zgłoszone w Urzędzie Rejestracji PLWMiPB oraz aby były oznakowane znakiem CE.</t>
  </si>
  <si>
    <t>op/20 sztuk</t>
  </si>
  <si>
    <t>Surowice muszą dawać wyraźną reakcję (+++) w czasie do 3 min. Certyfikat serii, data ważności: od dnia dostawy min 80% okresu ważności.</t>
  </si>
  <si>
    <t>Wymagania: Certyfikat jakości dla serii, termin ważności: od dnia dostawy min 80% okresu ważności.</t>
  </si>
  <si>
    <t xml:space="preserve">Wymagania:  termin ważności: od dnia dostawy min 80% okresu ważności. </t>
  </si>
  <si>
    <t>Testy ELISA, zestaw RIDASCREEN Gliadin np. FABIMEX  Nr kat. R 7001</t>
  </si>
  <si>
    <t>roztwór koktajlowy np. FABIMEX  Nr kat. R 7006</t>
  </si>
  <si>
    <t xml:space="preserve">   set of gliadyn controls   np. FABIMEX                          nr kat. R 7012</t>
  </si>
  <si>
    <t>test kasetkowy do wykrywania Rota/Adenowirusów</t>
  </si>
  <si>
    <t>Wymagania dodatkowe: certyfikat jakości serii zawierający: nr serii, datę produkcji, datę ważności odczynnika, sposób kontroli jakościowej, tj. jakie zostały użyte materiały odniesienia, jaki wynik otrzymano dla materiałów odniesienia specyficznych i niespecyficznych. Wymagany certyfikat ISO 9001. Termin ważności: od dnia dostawy min. 80% okresu ważności.</t>
  </si>
  <si>
    <t>np. Argenta  8.04.73.0.0020 / lub równoważny; test kasetkowy immunochromatograficzny,oparty o przeciwciała mononklonalne, odczyt wyniku po 10 minutach, czułość dla Rotawirusa min. 99%, specyficzność min. 98%; czułość dla Adenowirusa min. 90%, specyficzność min. 99%. Wykrywalność w temperaturze pokojowej dla Rotawirusa 15,6 ng/ml, wykrywalność dla Adenowirusa 31,25 ng/ml.</t>
  </si>
  <si>
    <t>zestaw 4 x 240ml</t>
  </si>
  <si>
    <t>RAZEM</t>
  </si>
  <si>
    <t>Wymagany: Certyfikat jakości serii. Zestaw wieloważny musi być tej samej firmy co odczynniki jednoważne.  Odczynniki  na całość badania jednego Producenta. Termin ważności: od dnia dostawy min 80% okresu ważności,</t>
  </si>
  <si>
    <t>op./100 ml</t>
  </si>
  <si>
    <r>
      <t xml:space="preserve">Testy ELISA, zestaw RIDASCREEN Peanut. FABIMEX                           </t>
    </r>
    <r>
      <rPr>
        <b/>
        <sz val="11"/>
        <rFont val="Arial"/>
        <family val="2"/>
        <charset val="238"/>
      </rPr>
      <t>Nr kat. R 6811</t>
    </r>
  </si>
  <si>
    <t>Bufor do ekstrakcji  (AEP)   R-Biopharm 3038901</t>
  </si>
  <si>
    <t>orzech ziemny/białka orzeszka ziemnego (peanut)</t>
  </si>
  <si>
    <t xml:space="preserve">Roztwór ograniczający pienienie wody </t>
  </si>
  <si>
    <t>op/20ml</t>
  </si>
  <si>
    <t xml:space="preserve">Wymagania:  termin ważności: od dnia dostawy min 65% okresu ważności. </t>
  </si>
  <si>
    <t xml:space="preserve"> RNase Cleaner nr kat    MB16001 </t>
  </si>
  <si>
    <t>op/500 ml</t>
  </si>
  <si>
    <t>test immunoenzymatyczny do ilościowego oznaczania zawartości orzecha ziemnego oraz białka orzeszka ziemnego w produktach żywnościowych AQAC-RI (030404)</t>
  </si>
  <si>
    <r>
      <t xml:space="preserve">Zestaw do diagnostyki in vitro. System zamknięty  z użyciem płytek : Quanti-Tray   i Quanti-Tray/2000 Porcjowane podłoże do oznaczania Pseudomonas aeruginosa  w wodzie metodą NPL Pseudalert                            nr kat. np.  98-18076-00; </t>
    </r>
    <r>
      <rPr>
        <b/>
        <sz val="10"/>
        <rFont val="Cambria"/>
        <family val="1"/>
        <charset val="238"/>
      </rPr>
      <t>wymagany dokument pierwotnej walidacji wg ISO 13843</t>
    </r>
  </si>
  <si>
    <t>Zestaw odczynników do barwienia metodą Gramma np. BioMerieux  55542</t>
  </si>
  <si>
    <t xml:space="preserve">Wymagany: certyfikat jakości z deklaracją o warunkach przechowywania, z podaną niepewnością lub przedziałem ufności.  Podmiot akredytowany wg PN-EN ISO 17034 w ramach posiadanego zakresu akredytacji lub spełniający wymagania tej normy.  Termin ważności min 12 miesięcy licząc od dnia dostawy. </t>
  </si>
  <si>
    <t>op/10 szt</t>
  </si>
  <si>
    <r>
      <t>op./</t>
    </r>
    <r>
      <rPr>
        <sz val="10"/>
        <rFont val="Cambria"/>
        <family val="1"/>
        <charset val="238"/>
        <scheme val="major"/>
      </rPr>
      <t>96 dołków (oznaczeń)</t>
    </r>
  </si>
  <si>
    <t>Xpert Xpress, Cepheid XP3COV2/FU/RSV-10
CoV-2/Flu/RSV plus</t>
  </si>
  <si>
    <t>Kartridż do zamknietego systemu diagnostyki molekularne wirusów oddechowych w wymazach z dróg oddechowych - wirus gypy A, B, RSV i SARS CoV-2 (combo) do posiadanego urządzenia GeneXpert XVI-16-L-6C firmy Cepheid (nr fabr. 838609)</t>
  </si>
  <si>
    <t>Kartridż do zamknietego systemu diagnostyki molekularnej norowirusów w kale wraz z zestawem do pobierania próbek do posiadanego urządzenia GeneXpert XVI-16-L-6C firmy Cepheid (nr fabr. 838609)</t>
  </si>
  <si>
    <t>Zestaw diagnostyczny:- odczynnik lateksowy E. coli O157 - lateks kontrolny - antygen kontrolny - płytka tekturowa z czarnymi polami- pałeczki mieszadełka z tworzywa sztucznego</t>
  </si>
  <si>
    <t>czy zaoferowano produkt równoważny; zaznaczyc "TAK" lub "NIE"</t>
  </si>
  <si>
    <t xml:space="preserve"> nazwa dokumentu świadczącego o równoważności (np. certyfikat, opis, świadectwo) załączonego do oferty - WYMÓG KONIECZNY - opisać nr pakietu i pozycji na załączonym dokumencie</t>
  </si>
  <si>
    <t xml:space="preserve">Pakiet 8 - Surowice i zawiesiny do identyfikacji  Shigella i E.coli O157      </t>
  </si>
  <si>
    <t>Jednostka miary</t>
  </si>
  <si>
    <t>DL-SA</t>
  </si>
  <si>
    <t>DL-HK</t>
  </si>
  <si>
    <t>POZYW</t>
  </si>
  <si>
    <t>DLPDM</t>
  </si>
  <si>
    <t>DL-SP</t>
  </si>
  <si>
    <t>OBEZm</t>
  </si>
  <si>
    <t>OBFZm</t>
  </si>
  <si>
    <t>Cena netto</t>
  </si>
  <si>
    <t>VAT</t>
  </si>
  <si>
    <t>Cena brutto</t>
  </si>
  <si>
    <t>Oferowany numer katalogowy</t>
  </si>
  <si>
    <t>surowica poliwalentana HM</t>
  </si>
  <si>
    <t>op/5ml + zakraplacz</t>
  </si>
  <si>
    <t>surowica dla antygenu somatycznego AO</t>
  </si>
  <si>
    <t>surowica dla antygenu somatycznego BO</t>
  </si>
  <si>
    <t>surowica dla antygenu somatycznego CO</t>
  </si>
  <si>
    <t>surowica dla antygenu somatycznego DO</t>
  </si>
  <si>
    <t>surowica dla antygenu somatycznego EO</t>
  </si>
  <si>
    <t>surowica dla antygenu somatycznego O4</t>
  </si>
  <si>
    <t>surowica dla antygenu somatycznego O7</t>
  </si>
  <si>
    <t>surowica dla antygenu somatycznego O9</t>
  </si>
  <si>
    <t>surowica dla antygenu somatycznego 046</t>
  </si>
  <si>
    <t>surowica dla antygenu somatycznego 06,7</t>
  </si>
  <si>
    <t>surowica dla antygenu somatycznego 08</t>
  </si>
  <si>
    <t>surowica dla antygenu somatycznego 010</t>
  </si>
  <si>
    <t>surowica dla antygenu somatycznego 019</t>
  </si>
  <si>
    <t>surowica dla antygenu somatycznego 020</t>
  </si>
  <si>
    <t>surowica dla antygenu rzęskowego Vi</t>
  </si>
  <si>
    <t>surowica dla antygenu rzęskowego Hb</t>
  </si>
  <si>
    <t>surowica dla antygenu rzęskowego Hc</t>
  </si>
  <si>
    <t>surowica dla antygenu rzęskowego Hd</t>
  </si>
  <si>
    <t>surowica dla antygenu rzęskowego Heh</t>
  </si>
  <si>
    <t>surowica dla antygenu rzęskowego Henx</t>
  </si>
  <si>
    <t>surowica dla antygenu rzęskowego Hf</t>
  </si>
  <si>
    <t>surowica dla antygenu rzęskowego Hfg</t>
  </si>
  <si>
    <t>surowica dla antygenu rzęskowego Hgm</t>
  </si>
  <si>
    <t>surowica dla antygenu rzęskowego Hg</t>
  </si>
  <si>
    <t>surowica dla antygenu rzęskowego Hgp</t>
  </si>
  <si>
    <t>surowica dla antygenu rzęskowego Hh</t>
  </si>
  <si>
    <t>surowica dla antygenu rzęskowego Hi</t>
  </si>
  <si>
    <t>surowica dla antygenu rzęskowego Hk</t>
  </si>
  <si>
    <t>surowica dla antygenu rzęskowego Hlv</t>
  </si>
  <si>
    <t>surowica dla antygenu rzęskowego Hm</t>
  </si>
  <si>
    <t>surowica dla antygenu rzęskowego Hp</t>
  </si>
  <si>
    <t>surowica dla antygenu rzęskowego Hq</t>
  </si>
  <si>
    <t>surowica dla antygenu rzęskowego Hr</t>
  </si>
  <si>
    <t>surowica dla antygenu rzęskowego Hs</t>
  </si>
  <si>
    <t>surowica dla antygenu rzęskowego Ht</t>
  </si>
  <si>
    <t>surowica dla antygenu rzęskowego Hv</t>
  </si>
  <si>
    <t>surowica dla antygenu rzęskowego Hw</t>
  </si>
  <si>
    <t>surowica dla antygenu rzęskowego Hz6</t>
  </si>
  <si>
    <t>surowica dla antygenu rzęskowego H1,2,5</t>
  </si>
  <si>
    <t>surowica dla antygenu rzęskowego H2</t>
  </si>
  <si>
    <t>surowica dla antygenu rzęskowego H5</t>
  </si>
  <si>
    <t>surowica dla antygenu rzęskowego H6</t>
  </si>
  <si>
    <t>surowica dla antygenu rzęskowego H7</t>
  </si>
  <si>
    <t>surowica dla antygenu rzęskowego Hz4 z23</t>
  </si>
  <si>
    <t>surowica dla antygenu rzęskowego Hz29</t>
  </si>
  <si>
    <t>surowica dla antygenu rzęskowego Hx</t>
  </si>
  <si>
    <t>surowica dla antygenu rzęskowego Hz10</t>
  </si>
  <si>
    <t>surowica dla antygenu rzęskowego Hn</t>
  </si>
  <si>
    <t>Kwalifikowany podpis elektroniczny/podpis zaufany/podpis osobisty złożony przez osobę(osoby) uprawnioną(-e)</t>
  </si>
  <si>
    <t>Opis techniczny</t>
  </si>
  <si>
    <t>Ilosc</t>
  </si>
  <si>
    <t>ADM-ZP.272.1…..............</t>
  </si>
  <si>
    <t>surowica poliwalentana (zawierająca przeciwciała przeciw wszystkim znanym antygenom rzęskowym); służy do aglutynacji pałeczek Salmonella w kropli</t>
  </si>
  <si>
    <t xml:space="preserve">surowica do aglutynacji pałeczek Salmonella w kropli; do identyfikacji antygenu somatycznego A(O:2)  pałeczek Salmonella </t>
  </si>
  <si>
    <t xml:space="preserve">surowica do aglutynacji pałeczek Salmonella w kropli; do identyfikacji antygenu somatycznego C(O:6,7,8,20)  pałeczek Salmonella </t>
  </si>
  <si>
    <t xml:space="preserve">surowica do aglutynacji pałeczek Salmonella w kropli; do identyfikacji antygenu somatycznego D(O:9,46)  pałeczek Salmonella </t>
  </si>
  <si>
    <t xml:space="preserve">surowica do aglutynacji pałeczek Salmonella w kropli; do identyfikacji antygenu somatycznego E(O:3,10,15)  pałeczek Salmonella </t>
  </si>
  <si>
    <t xml:space="preserve">surowica do aglutynacji pałeczek Salmonella w kropli;do identyfikacji antygenu somatycznego O:4  pałeczek Salmonella </t>
  </si>
  <si>
    <t xml:space="preserve">surowica do aglutynacji pałeczek Salmonella; do identyfikacji antygenu somatycznego O:46  pałeczek Salmonella </t>
  </si>
  <si>
    <t xml:space="preserve">surowica do aglutynacji pałeczek Salmonella ; do identyfikacji antygenu somatycznego O:9  pałeczek Salmonella </t>
  </si>
  <si>
    <t xml:space="preserve">surowica do aglutynacji pałeczek Salmonella; do identyfikacji antygenu rzęskowegoH:f  pałeczek Salmonella </t>
  </si>
  <si>
    <t xml:space="preserve">surowica do aglutynacji pałeczek Salmonella; do identyfikacji antygenu rzęskowegoH:gm  pałeczek Salmonella </t>
  </si>
  <si>
    <t xml:space="preserve">surowica do aglutynacji pałeczek Salmonella; do identyfikacji antygenu rzęskowegoH:i  pałeczek Salmonella </t>
  </si>
  <si>
    <t xml:space="preserve">surowica do aglutynacji pałeczek Salmonella; do identyfikacji antygenu rzęskowegoH:s  pałeczek Salmonella </t>
  </si>
  <si>
    <t xml:space="preserve">surowica do aglutynacji pałeczek Salmonella; do identyfikacji antygenu rzęskowegoH:t  pałeczek Salmonella </t>
  </si>
  <si>
    <t xml:space="preserve">surowica do aglutynacji pałeczek Salmonella; do identyfikacji antygenu rzęskowegoH:1,2,5  pałeczek Salmonella </t>
  </si>
  <si>
    <t xml:space="preserve">surowica do aglutynacji pałeczek Salmonella; do identyfikacji antygenu rzęskowegoH:2  pałeczek Salmonella </t>
  </si>
  <si>
    <t xml:space="preserve">surowica do aglutynacji pałeczek Salmonella; do identyfikacji antygenu rzęskowegoH:5  pałeczek Salmonella </t>
  </si>
  <si>
    <t xml:space="preserve">Zestaw diagnostyczny LATEKS VTEC-do potwierdzeń w kierunku werotoksycznych Escherichia coli. </t>
  </si>
  <si>
    <t>odczynniki lateksowe i lateks kontrolny - op.po 2ml; wielowazny antygen kontrolny- op.1ml</t>
  </si>
  <si>
    <t>zestaw/ 30 pasków, 30 pipetek SPR standard (1x6 ml), kontrola dodatnia  (1x6 ml), kotrola ujemna (1x 6ml), 1 karta MILA, ulotka techniczna</t>
  </si>
  <si>
    <t>op/ 3 indywidualne worki + 2 klipsy. Każdy worek zawierający 10 sterylnych torebek Combibag</t>
  </si>
  <si>
    <t>zestaw zawiera: fiolet krystaliczny, jod, mieszanina alkohol-aceton, safranina</t>
  </si>
  <si>
    <r>
      <t xml:space="preserve">Zestaw do diagnostyki in vitro. System zamknięty  z użyciem płytek : Quanti-Tray   i Quanti-Tray/2000 Porcjowane podłoże do wykrywaniaE. coli i bakterii grupy coli  w wodzie nr kat. np . IDEXX 98-08876-00; </t>
    </r>
    <r>
      <rPr>
        <b/>
        <sz val="10"/>
        <rFont val="Cambria"/>
        <family val="1"/>
        <charset val="238"/>
      </rPr>
      <t>wymagany dokument pierwotnej walidacji wg ISO 13843</t>
    </r>
  </si>
  <si>
    <r>
      <t>Podłoże porcjowane do wykrywania enterokoków w wodzie.                                                                                                                                                   nr kat. np. IDEXX 98-09529-00;</t>
    </r>
    <r>
      <rPr>
        <b/>
        <sz val="10"/>
        <rFont val="Cambria"/>
        <family val="1"/>
        <charset val="238"/>
      </rPr>
      <t xml:space="preserve"> wymagany dokument pierwotnej walidacji wg ISO 13843</t>
    </r>
  </si>
  <si>
    <t>Tacki plastikowe z dołkami do zliczania bakterii.                                         nr kat. np. IDEXX   98-21675-00</t>
  </si>
  <si>
    <t>Jednorazowe buteleczki plastikowe dodatkiem środka przeciw pienieniu do pobierania próbek wody (poj. 120 ml).    nr kat. np.IDEXX  98-06161-00</t>
  </si>
  <si>
    <t>Wzorzec do odczytów testu: Colilert/Colilert 18, tacka Quanti-Tray 2000 , nr kat. np.  IDEXX 98-09277-00</t>
  </si>
  <si>
    <t xml:space="preserve">Zestaw QC-ENTEROCOCCI        </t>
  </si>
  <si>
    <t>Mikroorganizmy do laboratoryjnej kontroli jakości zestawu Enterolert-E zawierające: E. faecalis, E. coli, S.bovi   Kod produktu np. IDEXX 98-29002-00</t>
  </si>
  <si>
    <t>Świetlówka do lampy UV 240 v 6 Wat       k</t>
  </si>
  <si>
    <t>Świetlówka do lampy UV służącej do odczytów fluorescencji, od produktu np:  IDEXX 98-29960-01</t>
  </si>
  <si>
    <t>Środek przeciwpienieniu do użycia łącznie z testem Pseudalert i tackami Quanti-tray 2000  kod produktu np. IDEXX: 98-21904-00</t>
  </si>
  <si>
    <t>Certyfikowany materiał odniesienia: naturalna próbka żywności (proszek) zawierająca określoną liczbę mikroorganizmów: Enterobacter aerogenes, Escherichia coli, Candida utilis, Aspergillus niger</t>
  </si>
  <si>
    <t>5 x 10g</t>
  </si>
  <si>
    <t>Certyfikowany materiał odniesienia: naturalna próbka żywności (proszek) zawierająca określoną liczbę mikroorganizmów: Bacillus cereus, Staphylococcus aureus, lactobacillus casei</t>
  </si>
  <si>
    <t xml:space="preserve"> CRM od akredytowanego dostawcy, z certyfikatem dla serii,  z podaną ilością drobnoustrojów w próbce i niepewnością. Certyfikowane dla oznaczeń: ogólna liczba drobnoustrojów, liczba Bacillus spp., liczba Staphylococcus spp., liczba bakterii kwaszących</t>
  </si>
  <si>
    <t>Certyfikowany materiał odniesienia: naturalna próbka żywności (proszek) zawierająca określoną liczbę mikroorganizmów: Escherichia coli, Klebsiella aerogenes</t>
  </si>
  <si>
    <t>Certyfikowany materiał odniesienia: naturalna próbka żywności (proszek) zawierająca określoną liczbę mikroorganizmów: Salmonella Hofit, Listeria monocytogenes</t>
  </si>
  <si>
    <t>zestaw (3 fiolki)</t>
  </si>
  <si>
    <t xml:space="preserve"> CRM od akredytowanego dostawcy, z certyfikatem dla serii,  z podaną ilością drobnoustrojów w fiolce i niepewnością. Certyfikowane dla oznaczeń: ogólna liczba drobnoustrojów, liczba Bacillus cereus, liczba Enterococcus spp, liczba Pseudomonas aeruginosa, liczba E.coli, liczba bakerii grupy coli, liczba Clostridium perfringens</t>
  </si>
  <si>
    <t>Certyfikowany materiał odniesienia zawierający liofilizat (do rekonstytucji)o określonej liczbie drobnoustrojów: Bacillus cereus, Enterococcus faecalis, Pseudomonas aeruginosa, Aeromonas hydrophila, Escherichia coli, Enterobacter aerogenes, Clostridium perfringens</t>
  </si>
  <si>
    <t>Certyfikowany materiał odniesienia zawierający liofilizat (do rekonstytucji) o określonej liczbie drobnoustrojów: Legionella pneumophila SG1, Fluorobacter bozmanae</t>
  </si>
  <si>
    <t xml:space="preserve"> CRM od akredytowanego dostawcy, z certyfikatem dla serii,  z podaną ilością drobnoustrojów w fiolce i niepewnością. Certyfikowane dla oznaczeń: ogólna liczba  Legionella, liczba Legionella  pneumophila G1, liczba Legionella spp.</t>
  </si>
  <si>
    <t>Zestaw do izolacji automatycznej GeneProof 201A do aparatu croBEE (201A)</t>
  </si>
  <si>
    <t>Zestaw do automatycznej izolacji RNA/DNA z wymazów oddechowych posiadajacy certyfikację IVD pasujący do aparatu CroBEE firmy Geneproof</t>
  </si>
  <si>
    <t>op/96 izolacji</t>
  </si>
  <si>
    <t>Zestaw do izoalcji RNA/DNA z kału np. AmpliSensDNA sorb B firmy E coli DX</t>
  </si>
  <si>
    <t>Zestaw do izolacji manulalnej - dedykowany do izolacji materiału genetycznego RNA/DNA z kału ludzkiego posiadajacy certyfikacją IVD</t>
  </si>
  <si>
    <t>op/100 izolacji</t>
  </si>
  <si>
    <t>Zestaw do detekcji obecności materiału genetycznego wirusa SARS CoV-2 np.. Vitassay qPCR SARS-CoV-2</t>
  </si>
  <si>
    <t>Zestaw do detekcji obecności RNA wiusa ARS CoV-2 metodą RT real-time PCR kompatybilny z termocyklerem Bio Rad CFX 96 - zestaw liofilizowany, gotowy do użycia</t>
  </si>
  <si>
    <t>op/96 reakcji</t>
  </si>
  <si>
    <t>Zestaw do detekji i różnicowania materiału genetycznego bakterii krztuśca np. Bio-Speedy® Bordoletta pertusis, B. parapertusis, real time PCR Detection Kit</t>
  </si>
  <si>
    <t>op/ 25 reakcji</t>
  </si>
  <si>
    <t xml:space="preserve">Zestaw do wykrywania materiału genetycznego 24 patogenów w próbkach kału np.. Bio-Speedy® Gastroenterit RTqPCR MX-24S Panel </t>
  </si>
  <si>
    <t>op/ 100 reakcji</t>
  </si>
  <si>
    <t>kaseta do sekwencjonowania MID 300</t>
  </si>
  <si>
    <t>Kaseta zawierająca oczynniki do sekwencjonowania kompatybilna z aparatem miniSEQ firmy Illumina np. MiniSeq Mid Output Kit FC-420-1004</t>
  </si>
  <si>
    <t>op/1 sekwencjonowanie</t>
  </si>
  <si>
    <t>Odczynniki do sekwencjonowania wirusa SARS CoV-2</t>
  </si>
  <si>
    <t>Zestaw odczynników do preparatyki sekwencjonowania wirusa SARS CoV-2 wraz z indeksami np.. COVIDSeg Assay, Illumina® DNA/RNA UD Indexes Set A, Tagmentation (96 Indexes, 96 Samples)
20049393</t>
  </si>
  <si>
    <t>op/ 96 reakcji</t>
  </si>
  <si>
    <t>kontrola procesu sekwencjonowania - materiał genetyczny wirusa SARS CoV-2</t>
  </si>
  <si>
    <t>kontrola dodatnia do sekwencjonowania wirusa SARS CoV- 2 np. COVID Seq Positive
Control 20051775</t>
  </si>
  <si>
    <t>kontrola procesu sekwencjonownaia</t>
  </si>
  <si>
    <t>kontrola proceu sekwencjoniwania np. PhiX Control v3 
FC-110-3001</t>
  </si>
  <si>
    <t>Odczynniki do sekwencjonowania genomów bakteryjnych</t>
  </si>
  <si>
    <t>kaseta do sekwencjonowania HIGH 300</t>
  </si>
  <si>
    <t>Kaseta zawierająca oczynniki do sekwencjonowania kompatybilna z aparatem miniSEQ firmy Illumina np. MiniSeq High Output Reagent Kit FC-420-1003</t>
  </si>
  <si>
    <t xml:space="preserve">Wymagania:  termin ważności: od dnia dostawy min 70% okresu ważności. </t>
  </si>
  <si>
    <t>GeneXpert test HIV-1 Viral Load GXHIV-VL-CE-10 CEPHEID</t>
  </si>
  <si>
    <t>Kartridż do zamknietego systemu diagnostyki molekularnej wirusa HIV do posiadanego urządzenia GeneXpert XVI-16-L-6C firmy Cepheid (nr fabr. 838609)</t>
  </si>
  <si>
    <t xml:space="preserve">foodproof STEC Screening LyoKit, 5'Nuclease (HYGIENA nr KIT230077)                   </t>
  </si>
  <si>
    <r>
      <t xml:space="preserve">Zestaw odczynnikowy do wykrywania </t>
    </r>
    <r>
      <rPr>
        <i/>
        <sz val="10"/>
        <rFont val="Cambria"/>
        <family val="1"/>
        <charset val="238"/>
      </rPr>
      <t>E. coli</t>
    </r>
    <r>
      <rPr>
        <sz val="10"/>
        <rFont val="Cambria"/>
        <family val="1"/>
        <charset val="238"/>
      </rPr>
      <t xml:space="preserve"> STEC (produkujących Shiga-toksynę) metodą Real-Time PCR. powinien wykrywać geny</t>
    </r>
    <r>
      <rPr>
        <i/>
        <sz val="10"/>
        <rFont val="Cambria"/>
        <family val="1"/>
        <charset val="238"/>
      </rPr>
      <t xml:space="preserve"> stx1, stx2</t>
    </r>
    <r>
      <rPr>
        <sz val="10"/>
        <rFont val="Cambria"/>
        <family val="1"/>
        <charset val="238"/>
      </rPr>
      <t xml:space="preserve"> i </t>
    </r>
    <r>
      <rPr>
        <i/>
        <sz val="10"/>
        <rFont val="Cambria"/>
        <family val="1"/>
        <charset val="238"/>
      </rPr>
      <t xml:space="preserve">eae </t>
    </r>
    <r>
      <rPr>
        <sz val="10"/>
        <rFont val="Cambria"/>
        <family val="1"/>
        <charset val="238"/>
      </rPr>
      <t xml:space="preserve">- gen intiminy. zestaw do amplifikacji i wykrywania swoistego DNA  werotoksycznych szczepów </t>
    </r>
    <r>
      <rPr>
        <i/>
        <sz val="10"/>
        <rFont val="Cambria"/>
        <family val="1"/>
        <charset val="238"/>
      </rPr>
      <t>Escherichia coli</t>
    </r>
    <r>
      <rPr>
        <sz val="10"/>
        <rFont val="Cambria"/>
        <family val="1"/>
        <charset val="238"/>
      </rPr>
      <t xml:space="preserve">  (STEC)
· przeznaczony dla aparatów typu 5`nukleazy (dostosowany do aparatów posiadających kanały detekcji FAM, HEX, ROX, Cy5)
· odczynniki mieszaniny PCR w formie liofilizowanej gotowej do użycia
· Wykrywanie </t>
    </r>
    <r>
      <rPr>
        <i/>
        <sz val="10"/>
        <rFont val="Cambria"/>
        <family val="1"/>
        <charset val="238"/>
      </rPr>
      <t>stx1, stx2</t>
    </r>
    <r>
      <rPr>
        <sz val="10"/>
        <rFont val="Cambria"/>
        <family val="1"/>
        <charset val="238"/>
      </rPr>
      <t xml:space="preserve"> oraz </t>
    </r>
    <r>
      <rPr>
        <i/>
        <sz val="10"/>
        <rFont val="Cambria"/>
        <family val="1"/>
        <charset val="238"/>
      </rPr>
      <t xml:space="preserve">eae  </t>
    </r>
    <r>
      <rPr>
        <sz val="10"/>
        <rFont val="Cambria"/>
        <family val="1"/>
        <charset val="238"/>
      </rPr>
      <t xml:space="preserve">w jednej reakcji
· Zawiera sekwencje sond i primerów wymienione  w normie ISO/TS 13136:2012 oraz dla serotypu O104
· Zawiera wewnętrzną kontrolę amplifikacji, kontrolę ujemną i dodatnią
· Opakowanie na 96 reakcji
· Temp przechowywania 2-8 st. C Zestaw "foodproof STEC Screening LyoKit, 5'Nuclease" lub równoważny.
Możliwość wykonywania badań przy użyciu aparatu CFX96 Real - Time PCR firmy Bio - Rad. </t>
    </r>
  </si>
  <si>
    <t xml:space="preserve">foodproof STEC Identification LyoKit, 5'Nuclease    (HYGIENA nr KIT230079)                               </t>
  </si>
  <si>
    <r>
      <t xml:space="preserve">Zestaw odczynnikowy do różnicowania </t>
    </r>
    <r>
      <rPr>
        <i/>
        <sz val="10"/>
        <rFont val="Cambria"/>
        <family val="1"/>
        <charset val="238"/>
      </rPr>
      <t xml:space="preserve">E. coli </t>
    </r>
    <r>
      <rPr>
        <sz val="10"/>
        <rFont val="Cambria"/>
        <family val="1"/>
        <charset val="238"/>
      </rPr>
      <t xml:space="preserve">STEC (produkujących Shiga-toksynę) metodą Real-Time PCR. powinien różnicować następujące serotypy </t>
    </r>
    <r>
      <rPr>
        <i/>
        <sz val="10"/>
        <rFont val="Cambria"/>
        <family val="1"/>
        <charset val="238"/>
      </rPr>
      <t>E. coli</t>
    </r>
    <r>
      <rPr>
        <sz val="10"/>
        <rFont val="Cambria"/>
        <family val="1"/>
        <charset val="238"/>
      </rPr>
      <t xml:space="preserve">: O26, O45, O103, O104, O111, O121, O145, O157. zestaw do identyfikacji wykrytych werotoksycznych szczepów </t>
    </r>
    <r>
      <rPr>
        <i/>
        <sz val="10"/>
        <rFont val="Cambria"/>
        <family val="1"/>
        <charset val="238"/>
      </rPr>
      <t>Escherichia coli</t>
    </r>
    <r>
      <rPr>
        <sz val="10"/>
        <rFont val="Cambria"/>
        <family val="1"/>
        <charset val="238"/>
      </rPr>
      <t xml:space="preserve">  (STEC)
· przeznaczony dla aparatów typu 5`nukleazy (udokumentowana kompatybilność z aparatem BioRad CFX96)
· odczynniki mieszaniny PCR w formie liofilizowanej gotowej do użycia
· umożliwia identyfikację wykrytych werotoksycznych szczepów </t>
    </r>
    <r>
      <rPr>
        <i/>
        <sz val="10"/>
        <rFont val="Cambria"/>
        <family val="1"/>
        <charset val="238"/>
      </rPr>
      <t xml:space="preserve">Escherichia coli  </t>
    </r>
    <r>
      <rPr>
        <sz val="10"/>
        <rFont val="Cambria"/>
        <family val="1"/>
        <charset val="238"/>
      </rPr>
      <t xml:space="preserve">(STEC):  serotypów: O26, O45, O103, O104, O111, O121, O145 oraz O157 metodą analizy krzywych topnienia
· Opakowanie 48 reakcji
· Temp przechowywania 2-8 st. C
"Zestaw foodproof STEC Identification LyoKit 5'Nuclease" lub równoważny. Możliwość wykonywania badań przy użyciu aparatu CFX96 Real - Time PCR firmy Bio - Rad. 
</t>
    </r>
  </si>
  <si>
    <t>op/48 reakcji</t>
  </si>
  <si>
    <t xml:space="preserve">foodproof StarPrep Three Kit  (HYGIENA nr KIT230187 )   </t>
  </si>
  <si>
    <r>
      <t xml:space="preserve">Zestaw do izolacji DNA </t>
    </r>
    <r>
      <rPr>
        <i/>
        <sz val="10"/>
        <rFont val="Cambria"/>
        <family val="1"/>
        <charset val="238"/>
      </rPr>
      <t>E. coli</t>
    </r>
    <r>
      <rPr>
        <sz val="10"/>
        <rFont val="Cambria"/>
        <family val="1"/>
        <charset val="238"/>
      </rPr>
      <t xml:space="preserve"> STEC  zwalidowany z zestawem do screeningu i identyfikacji </t>
    </r>
    <r>
      <rPr>
        <i/>
        <sz val="10"/>
        <rFont val="Cambria"/>
        <family val="1"/>
        <charset val="238"/>
      </rPr>
      <t>E. coli</t>
    </r>
    <r>
      <rPr>
        <sz val="10"/>
        <rFont val="Cambria"/>
        <family val="1"/>
        <charset val="238"/>
      </rPr>
      <t xml:space="preserve"> STEC .</t>
    </r>
  </si>
  <si>
    <t>foodproof® Norovirus (GI, GII) Detection Kit (HYGIENA nr KIT230055)</t>
  </si>
  <si>
    <t>op/ 64 reakcje</t>
  </si>
  <si>
    <t>foodproof® Heptitis A Detection Kit (HYGIENA nr KIT230055)</t>
  </si>
  <si>
    <t xml:space="preserve">foodproof® Sample preparation KIT IV </t>
  </si>
  <si>
    <t>Zestaw do izolacji RNA dla norowirusów i wirusa żółtaczki typu A  zwalidowany z zestawami do wykrywania.</t>
  </si>
  <si>
    <t>op/ 50 izolacji</t>
  </si>
  <si>
    <t xml:space="preserve"> Test III generacji do jakościowego oznaczania wirusa typu Norwalk z genogrupy I i II w próbkach kału. Zestaw do oznaczania: Jedna mikropłytka, składająca się 96 dołków (12 pasków łamanych do pojedyńczych dołków. 100 ml rozcieńczalnika do próbek. Zabarwiony bufor płuczący – fosforanowy  z NaCl,10 X stężony. Kontrola pozytywna – zawierająca rekombinowane antygeny norowirusa.
Gotowy do użycia roztwór przciwciał przeciw norowirusowi skoniugowany z biotyną w roztworze białkowym. Roztwór substratu+ chromogenu (w jednej butelce).   Inkubacja w temperaturze pokojowej bez użycia inkubatorów.   
</t>
  </si>
  <si>
    <r>
      <t>Wymagania: Certyfikat CE IVD, certyfikat jakości, termin ważności nie krótsdzy niż 10 miesięcy od daty dostawy</t>
    </r>
    <r>
      <rPr>
        <b/>
        <sz val="12"/>
        <color rgb="FFFF0000"/>
        <rFont val="Cambria"/>
        <family val="1"/>
        <charset val="238"/>
      </rPr>
      <t>.</t>
    </r>
  </si>
  <si>
    <t>Kontrola dodatnia - Rotawirus</t>
  </si>
  <si>
    <t>Kontrola dedykowana do testu immunochromatograficznego, kasetkowego umozliwiająca wykrycie antygenów Rotawirusów</t>
  </si>
  <si>
    <t>Kontrola dodatnia - Adonewirus</t>
  </si>
  <si>
    <t>Kontrola dedykowana do testu immunochromatograficznego, kasetkowego umozliwiająca wykrycie antygenów Adenowirusów</t>
  </si>
  <si>
    <r>
      <rPr>
        <sz val="10"/>
        <rFont val="Cambria"/>
        <family val="1"/>
        <charset val="238"/>
      </rPr>
      <t>Zestaw walidacyjny do metody ELISA</t>
    </r>
    <r>
      <rPr>
        <b/>
        <sz val="10"/>
        <rFont val="Cambria"/>
        <family val="1"/>
        <charset val="238"/>
      </rPr>
      <t xml:space="preserve"> np. VIROTECH VT-EC250.00</t>
    </r>
  </si>
  <si>
    <t>Metoda ELFA: Zestaw odczynników do oznaczania antygenu i przeciwciał anty-HIV, przystosowany do użycia w aparacie VIDAS. Test IV generacji (łączna detekcja anty HIV - 1 grupy M i O i anty - HIV - 2 + antygen HIV - 1 p 24). Test przeznaczony do pracy w aparacie Vidas. Rodzaj próbki: surowica lub osocze. Objętość próbki wymagana do badania: 200 µl. Zestaw zawiera 60 testów.</t>
  </si>
  <si>
    <t>op/ 96 oznaczeń</t>
  </si>
  <si>
    <t>Test ELISA - przeciwciała anty-Odra IgM</t>
  </si>
  <si>
    <t>Test ELISA - przeciwciała anty-Odra IgG</t>
  </si>
  <si>
    <t>zestaw do detekcji materiału genetycznego lseczek wąglika w materiale klinicznym np.. Bio-Speedy® Bacillus anthracis real-time PCR</t>
  </si>
  <si>
    <t xml:space="preserve"> CRM od akredytowanego dostawcy, z certyfikatem dla serii,  z podaną ilością drobnoustrojów w próbce i niepewnością. Certyfikowane dla oznaczeń: ogólna liczba drobnoustrojów, liczba drożdży, liczba pleśni, liczba E. coli, liczba bakterii grupy coli</t>
  </si>
  <si>
    <t>Test wykrywający przeciwciała w klasie IgG skierowne przeciwko wirusowi odry w surowicu/osoczu ludzkim np. EI 2610 G anti-Measles Virus ELISA (IgG)</t>
  </si>
  <si>
    <t>Test wykrywający przeciwciała w klasie IgM skierowne przeciwko wirusowi odry w surowicu/osoczu ludzkim np.. Euroimmun EI 2610 M anti-Measles Virus ELISA (IgM)</t>
  </si>
  <si>
    <t>liofilizowane osocze królicze</t>
  </si>
  <si>
    <t>Test jakościowy do wykrywania koagulazy wolnej oraz koagulazy związanej wytwarzanej przez Staphylococcus aureus</t>
  </si>
  <si>
    <t>op/10 ampułek</t>
  </si>
  <si>
    <t>op/10dysków</t>
  </si>
  <si>
    <t>LENTICULE Discs NORG1  np.. Argenta RMNOROG1</t>
  </si>
  <si>
    <t>LENTICULE Discs NORG2  np.. Argenta RMNOROG2</t>
  </si>
  <si>
    <t>LENTICULE Discs HAV  np.. Argenta RM000HAV</t>
  </si>
  <si>
    <t>Certyfikaty jakości  dla każdej otrzymywanej serii z określoną liczbą kopii wirusa i przedziałem wartości akceptowalnych</t>
  </si>
  <si>
    <t>materiał referencyjny  zawierający wirusa Hepatitis A (HAV) o okreslonej liczbie copii w 1 dysku od akredytowanego dostawcy</t>
  </si>
  <si>
    <t>materiał referencyjny  zawierający Norowirus GI o okreslonej liczbie copii w 1 dysku od akredytowanego dostawcy</t>
  </si>
  <si>
    <t>materiał referencyjny  zawierający Norowirus GII o okreslonej liczbie copii w 1 dysku od akredytowanego dostawcy</t>
  </si>
  <si>
    <t xml:space="preserve">surowica do aglutynacji pałeczek Salmonella w kropli;do identyfikacji antygenu somatycznego O:7  pałeczek Salmonella </t>
  </si>
  <si>
    <t xml:space="preserve">surowica do aglutynacji pałeczek Salmonella ; do identyfikacji antygenu somatycznego O6,7  pałeczek Salmonella </t>
  </si>
  <si>
    <t xml:space="preserve">surowica do aglutynacji pałeczek Salmonella ; do identyfikacji antygenu somatycznego O:8  pałeczek Salmonella </t>
  </si>
  <si>
    <t xml:space="preserve">surowica do aglutynacji pałeczek Salmonella ; do identyfikacji antygenu somatycznego O:10  pałeczek Salmonella </t>
  </si>
  <si>
    <t xml:space="preserve">surowica do aglutynacji pałeczek Salmonella ; do identyfikacji antygenu somatycznego O:19  pałeczek Salmonella </t>
  </si>
  <si>
    <t xml:space="preserve">surowica do aglutynacji pałeczek Salmonella ; do identyfikacji antygenu somatycznego O:20  pałeczek Salmonella </t>
  </si>
  <si>
    <t xml:space="preserve">surowica do aglutynacji pałeczek Salmonella ; do identyfikacji antygenu somatycznego Vi  pałeczek Salmonella </t>
  </si>
  <si>
    <t xml:space="preserve">surowica do aglutynacji pałeczek Salmonella ; do identyfikacji antygenu somatycznego Hb  pałeczek Salmonella </t>
  </si>
  <si>
    <t xml:space="preserve">surowica do aglutynacji pałeczek Salmonella ; do identyfikacji antygenu somatycznego Hc  pałeczek Salmonella </t>
  </si>
  <si>
    <t xml:space="preserve">surowica do aglutynacji pałeczek Salmonella ; do identyfikacji antygenu somatycznego Hd  pałeczek Salmonella </t>
  </si>
  <si>
    <t xml:space="preserve">surowica do aglutynacji pałeczek Salmonella ; do identyfikacji antygenu somatycznego Heh  pałeczek Salmonella </t>
  </si>
  <si>
    <t xml:space="preserve">surowica do aglutynacji pałeczek Salmonella ; do identyfikacji antygenu somatycznego Henx  pałeczek Salmonella </t>
  </si>
  <si>
    <t xml:space="preserve">surowica do aglutynacji pałeczek Salmonella; do identyfikacji antygenu rzęskowegoH:g  pałeczek Salmonella </t>
  </si>
  <si>
    <t xml:space="preserve">surowica do aglutynacji pałeczek Salmonella; do identyfikacji antygenu rzęskowegoH:gp  pałeczek Salmonella </t>
  </si>
  <si>
    <t xml:space="preserve">surowica do aglutynacji pałeczek Salmonella; do identyfikacji antygenu rzęskowegoH:h  pałeczek Salmonella </t>
  </si>
  <si>
    <t xml:space="preserve">surowica do aglutynacji pałeczek Salmonella; do identyfikacji antygenu rzęskowegoH:k  pałeczek Salmonella </t>
  </si>
  <si>
    <t xml:space="preserve">surowica do aglutynacji pałeczek Salmonella; do identyfikacji antygenu rzęskowegoH:lv  pałeczek Salmonella </t>
  </si>
  <si>
    <t xml:space="preserve">surowica do aglutynacji pałeczek Salmonella; do identyfikacji antygenu rzęskowegoH:p  pałeczek Salmonella </t>
  </si>
  <si>
    <t xml:space="preserve">surowica do aglutynacji pałeczek Salmonella; do identyfikacji antygenu rzęskowegoH:v  pałeczek Salmonella </t>
  </si>
  <si>
    <t xml:space="preserve">surowica do aglutynacji pałeczek Salmonella; do identyfikacji antygenu rzęskowegoH:w  pałeczek Salmonella </t>
  </si>
  <si>
    <t xml:space="preserve">surowica do aglutynacji pałeczek Salmonella; do identyfikacji antygenu rzęskowegoH:z6  pałeczek Salmonella </t>
  </si>
  <si>
    <t xml:space="preserve">surowica do aglutynacji pałeczek Salmonella; do identyfikacji antygenu rzęskowegoH:6  pałeczek Salmonella </t>
  </si>
  <si>
    <t xml:space="preserve">surowica do aglutynacji pałeczek Salmonella; do identyfikacji antygenu rzęskowegoH:7  pałeczek Salmonella </t>
  </si>
  <si>
    <t xml:space="preserve">surowica do aglutynacji pałeczek Salmonella; do identyfikacji antygenu rzęskowegoHz4 z23  pałeczek Salmonella </t>
  </si>
  <si>
    <t xml:space="preserve">surowica do aglutynacji pałeczek Salmonella; do identyfikacji antygenu rzęskowegoH:29  pałeczek Salmonella </t>
  </si>
  <si>
    <t xml:space="preserve">surowica do aglutynacji pałeczek Salmonella; do identyfikacji antygenu rzęskowegoH:x  pałeczek Salmonella </t>
  </si>
  <si>
    <t xml:space="preserve">surowica do aglutynacji pałeczek Salmonella; do identyfikacji antygenu rzęskowegoH:z10  pałeczek Salmonella </t>
  </si>
  <si>
    <t xml:space="preserve">surowica do aglutynacji pałeczek Salmonella; do identyfikacji antygenu rzęskowegoH:zn  pałeczek Salmonella </t>
  </si>
  <si>
    <t>op/20 szt</t>
  </si>
  <si>
    <t>Karty do identyfikacji bakterii z rodz. Enteriobacteriales Gramujemnych</t>
  </si>
  <si>
    <t>0,4% roztwór NaCl jałowy</t>
  </si>
  <si>
    <t>Karty GN   do aparatu VITEk 2 do rutynowej identyfikacjipałeczek Gram-ujemnych, fermentujących i niefermentujących Biomerieux (21341)</t>
  </si>
  <si>
    <t>Sól do aparatu Vitek2 Biomerieux V1204</t>
  </si>
  <si>
    <t>op/3x500ml</t>
  </si>
  <si>
    <t>plastikowe probówki do aparatu Vitek</t>
  </si>
  <si>
    <t>op/2000szt</t>
  </si>
  <si>
    <t>Probówki do aparatu Vitek  Biomerieux 69285</t>
  </si>
  <si>
    <r>
      <t xml:space="preserve">Surowice przeznaczone do serologicznej identyfikacjiGram-ujemnych pałeczek z rodzaju </t>
    </r>
    <r>
      <rPr>
        <i/>
        <sz val="10"/>
        <rFont val="Cambria"/>
        <family val="1"/>
        <charset val="238"/>
      </rPr>
      <t>Shigella wyodrębionych od pacjenta. Stosowane do aglutynacji szkiełkowej</t>
    </r>
  </si>
  <si>
    <t xml:space="preserve">surowica do aglutynacji pałeczek Salmonella; do identyfikacji antygenu rzęskowegoH:fg  pałeczek Salmonella </t>
  </si>
  <si>
    <t xml:space="preserve">surowica do aglutynacji pałeczek Salmonella; do identyfikacji antygenu rzęskowegoH:r  pałeczek Salmonella </t>
  </si>
  <si>
    <t xml:space="preserve">surowica do aglutynacji pałeczek Salmonella w kropli do identyfikacji antygenu somatycznego B(O:4)  pałeczek Salmonella </t>
  </si>
  <si>
    <t xml:space="preserve">surowica do aglutynacji pałeczek Salmonella; do identyfikacji antygenu rzęskowegoHm  pałeczek Salmonella </t>
  </si>
  <si>
    <t xml:space="preserve">surowica do aglutynacji pałeczek Salmonella; do identyfikacji antygenu rzęskowegoHq  pałeczek Salmonella </t>
  </si>
  <si>
    <r>
      <t xml:space="preserve">Automatyczny test jakościowy do wykrywania przy uzyciu techniki ELFA obecności </t>
    </r>
    <r>
      <rPr>
        <i/>
        <sz val="11"/>
        <rFont val="Cambria"/>
        <family val="1"/>
        <charset val="238"/>
        <scheme val="major"/>
      </rPr>
      <t xml:space="preserve">Campylobacter </t>
    </r>
    <r>
      <rPr>
        <sz val="11"/>
        <rFont val="Cambria"/>
        <family val="1"/>
        <charset val="238"/>
        <scheme val="major"/>
      </rPr>
      <t>spp., przystosowany do pracy w aparacie VIDAS</t>
    </r>
  </si>
  <si>
    <t>Wymagania: Zamawiający posiada aparat mini Vidas BioMerieux  na którym przeprowadził   walidację Campylobacter w próbkach żywności -poz 1-4 to  materiały potrzebne do badań.</t>
  </si>
  <si>
    <r>
      <t xml:space="preserve">Zestaw odczynnikowy do wykrywania </t>
    </r>
    <r>
      <rPr>
        <i/>
        <sz val="10"/>
        <rFont val="Cambria"/>
        <family val="1"/>
        <charset val="238"/>
      </rPr>
      <t>norowirusów GI i GII</t>
    </r>
    <r>
      <rPr>
        <sz val="10"/>
        <rFont val="Cambria"/>
        <family val="1"/>
        <charset val="238"/>
      </rPr>
      <t xml:space="preserve"> metodą Real-Time PCR
· przeznaczony dla aparatów typu 5`nukleazy (dostosowany do aparatów posiadających kanały detekcji FAM, HEX, ROX, Cy5)
· Wykrywanie </t>
    </r>
    <r>
      <rPr>
        <i/>
        <sz val="10"/>
        <rFont val="Cambria"/>
        <family val="1"/>
        <charset val="238"/>
      </rPr>
      <t xml:space="preserve">GI i GII </t>
    </r>
    <r>
      <rPr>
        <sz val="10"/>
        <rFont val="Cambria"/>
        <family val="1"/>
        <charset val="238"/>
      </rPr>
      <t xml:space="preserve">w jednej reakcji
· Zawiera sekwencje sond i primerów wymienione  w normie ISO/TS 15216-2
· Zawiera wewnętrzną kontrolę amplifikacji, kontrolę ujemną i dodatnią
· Opakowanie na 64 reakcje
· Temp przechowywania&lt;-18 st. C Zestaw "foodproof Norovirus (GI, GII) Detection Kit" lub równoważny.
Możliwość wykonywania badań przy użyciu aparatu CFX96 Real - Time PCR firmy Bio - Rad. </t>
    </r>
  </si>
  <si>
    <r>
      <t xml:space="preserve">Zestaw odczynnikowy do wykrywania </t>
    </r>
    <r>
      <rPr>
        <i/>
        <sz val="10"/>
        <rFont val="Cambria"/>
        <family val="1"/>
        <charset val="238"/>
      </rPr>
      <t xml:space="preserve">RNA </t>
    </r>
    <r>
      <rPr>
        <sz val="10"/>
        <rFont val="Cambria"/>
        <family val="1"/>
        <charset val="238"/>
      </rPr>
      <t xml:space="preserve">wirusa zapalenia wątroby typu A metodą Real-Time PCR
· przeznaczony dla aparatów typu 5`nukleazy (dostosowany do aparatów posiadających kanały detekcji FAM, HEX, ROX, Cy5)
· Zawiera sekwencje sond i primerów wymienione  w normie ISO/TS 15216-2
· Zawiera wewnętrzną kontrolę amplifikacji, kontrolę ujemną i dodatnią
· Opakowanie na 64 reakcje
· Temp przechowywania&lt;-18 st. C Zestaw "foodproof® Hepatitis A Virus Detection Kit" lub równoważny.
Możliwość wykonywania badań przy użyciu aparatu CFX96 Real - Time PCR firmy Bio - Rad. </t>
    </r>
  </si>
  <si>
    <t>Wymagany: certyfikat jakości z deklaracją o warunkach przechowywania, z podaną niepewnością lub przedziałem ufności.  Podmiot akredytowany wg PN-EN ISO 17034 w ramach posiadanego zakresu akredytacji lub spełniający wymagania tej normy.  Termin ważności poz.2,3 i 5 min 12 miesięcy licząc od dnia dostawy.; dla poz. 1 i 4 min. 8  miesięcy licząc od dnia dostawy.</t>
  </si>
  <si>
    <r>
      <t xml:space="preserve"> CRM od akredytowanego dostawcy, z certyfikatem dla serii, z podaną ilością drobnoustrojów w próbce i niepewnością. Certyfikowane dla oznaczeń: ogólna liczba drobnoustrojów, liczba </t>
    </r>
    <r>
      <rPr>
        <i/>
        <sz val="10"/>
        <rFont val="Cambria"/>
        <family val="1"/>
        <charset val="238"/>
      </rPr>
      <t>E. coli</t>
    </r>
    <r>
      <rPr>
        <sz val="10"/>
        <rFont val="Cambria"/>
        <family val="1"/>
        <charset val="238"/>
      </rPr>
      <t>, liczba bakterii grupy coli</t>
    </r>
  </si>
  <si>
    <r>
      <t xml:space="preserve"> CRM od akredytowanego dostawcy, z certyfikatem dla serii,  z podaną ilością drobnoustrojów w próbce i niepewnością. Certyfikowane dla oznaczeń: ogólna liczba drobnoustrojów, liczba </t>
    </r>
    <r>
      <rPr>
        <i/>
        <sz val="10"/>
        <rFont val="Cambria"/>
        <family val="1"/>
        <charset val="238"/>
      </rPr>
      <t xml:space="preserve">Salmonella </t>
    </r>
    <r>
      <rPr>
        <sz val="10"/>
        <rFont val="Cambria"/>
        <family val="1"/>
        <charset val="238"/>
      </rPr>
      <t>spp., liczba Listeria monocytogenes</t>
    </r>
  </si>
  <si>
    <r>
      <t xml:space="preserve">Zstaw do detekcji DNA bakterii krzytuśca i róznicowania zakażenia : </t>
    </r>
    <r>
      <rPr>
        <i/>
        <sz val="10"/>
        <rFont val="Cambria"/>
        <family val="1"/>
        <charset val="238"/>
        <scheme val="major"/>
      </rPr>
      <t xml:space="preserve">Bordetella pertusis, B. parapertusis, B. bronchiseptica, B. holmesii </t>
    </r>
    <r>
      <rPr>
        <sz val="10"/>
        <rFont val="Cambria"/>
        <family val="1"/>
        <charset val="238"/>
        <scheme val="major"/>
      </rPr>
      <t>metodą real time PCR</t>
    </r>
  </si>
  <si>
    <r>
      <t>Zestawe do detekcji DNA laseczek wąglika (</t>
    </r>
    <r>
      <rPr>
        <i/>
        <sz val="10"/>
        <rFont val="Cambria"/>
        <family val="1"/>
        <charset val="238"/>
        <scheme val="major"/>
      </rPr>
      <t>Bacillus anthracis</t>
    </r>
    <r>
      <rPr>
        <sz val="10"/>
        <rFont val="Cambria"/>
        <family val="1"/>
        <charset val="238"/>
        <scheme val="major"/>
      </rPr>
      <t>) w materiale ludzkim technika real-time PCR n</t>
    </r>
  </si>
  <si>
    <r>
      <t xml:space="preserve">Zestaw do detekcji RNA/DNA techniką real-time PCR patogenów: adenowirus, </t>
    </r>
    <r>
      <rPr>
        <i/>
        <sz val="10"/>
        <rFont val="Cambria"/>
        <family val="1"/>
        <charset val="238"/>
        <scheme val="major"/>
      </rPr>
      <t xml:space="preserve">Campylobacter </t>
    </r>
    <r>
      <rPr>
        <sz val="10"/>
        <rFont val="Cambria"/>
        <family val="1"/>
        <charset val="238"/>
        <scheme val="major"/>
      </rPr>
      <t xml:space="preserve">spp., </t>
    </r>
    <r>
      <rPr>
        <i/>
        <sz val="10"/>
        <rFont val="Cambria"/>
        <family val="1"/>
        <charset val="238"/>
        <scheme val="major"/>
      </rPr>
      <t xml:space="preserve">Salmonella </t>
    </r>
    <r>
      <rPr>
        <sz val="10"/>
        <rFont val="Cambria"/>
        <family val="1"/>
        <charset val="238"/>
        <scheme val="major"/>
      </rPr>
      <t xml:space="preserve">spp., </t>
    </r>
    <r>
      <rPr>
        <i/>
        <sz val="10"/>
        <rFont val="Cambria"/>
        <family val="1"/>
        <charset val="238"/>
        <scheme val="major"/>
      </rPr>
      <t xml:space="preserve">Yersinia enterocolitica, Entamoeba histolytica, Giardia lamblia, </t>
    </r>
    <r>
      <rPr>
        <sz val="10"/>
        <rFont val="Cambria"/>
        <family val="1"/>
        <charset val="238"/>
        <scheme val="major"/>
      </rPr>
      <t xml:space="preserve">Cryptosporidium spp., Rotawirus, HastV - ludzki astrowirus, Sapowirus, STEC - toksyna Shiga szczepu pałeczki okrężnicy, EPEC - Enteropathogenic </t>
    </r>
    <r>
      <rPr>
        <i/>
        <sz val="10"/>
        <rFont val="Cambria"/>
        <family val="1"/>
        <charset val="238"/>
        <scheme val="major"/>
      </rPr>
      <t xml:space="preserve">Escherichia coli, </t>
    </r>
    <r>
      <rPr>
        <sz val="10"/>
        <rFont val="Cambria"/>
        <family val="1"/>
        <charset val="238"/>
        <scheme val="major"/>
      </rPr>
      <t>EIEC/Shigella - Enteroinvasive Escherichia col</t>
    </r>
    <r>
      <rPr>
        <i/>
        <sz val="10"/>
        <rFont val="Cambria"/>
        <family val="1"/>
        <charset val="238"/>
        <scheme val="major"/>
      </rPr>
      <t xml:space="preserve">i, </t>
    </r>
    <r>
      <rPr>
        <sz val="10"/>
        <rFont val="Cambria"/>
        <family val="1"/>
        <charset val="238"/>
        <scheme val="major"/>
      </rPr>
      <t xml:space="preserve">Norovirus GI, GII, </t>
    </r>
    <r>
      <rPr>
        <i/>
        <sz val="10"/>
        <rFont val="Cambria"/>
        <family val="1"/>
        <charset val="238"/>
        <scheme val="major"/>
      </rPr>
      <t xml:space="preserve">Cyclospora cayetanensis, </t>
    </r>
    <r>
      <rPr>
        <sz val="10"/>
        <rFont val="Cambria"/>
        <family val="1"/>
        <charset val="238"/>
        <scheme val="major"/>
      </rPr>
      <t xml:space="preserve">Vibrio parahaemolyticus, </t>
    </r>
    <r>
      <rPr>
        <i/>
        <sz val="10"/>
        <rFont val="Cambria"/>
        <family val="1"/>
        <charset val="238"/>
        <scheme val="major"/>
      </rPr>
      <t xml:space="preserve">Vibrio cholerae, Plesiomonas shigelloides, </t>
    </r>
    <r>
      <rPr>
        <sz val="10"/>
        <rFont val="Cambria"/>
        <family val="1"/>
        <charset val="238"/>
        <scheme val="major"/>
      </rPr>
      <t xml:space="preserve">EAEC - Enteroagregacyjny szczep </t>
    </r>
    <r>
      <rPr>
        <i/>
        <sz val="10"/>
        <rFont val="Cambria"/>
        <family val="1"/>
        <charset val="238"/>
        <scheme val="major"/>
      </rPr>
      <t>E. coli</t>
    </r>
    <r>
      <rPr>
        <sz val="10"/>
        <rFont val="Cambria"/>
        <family val="1"/>
        <charset val="238"/>
        <scheme val="major"/>
      </rPr>
      <t xml:space="preserve">, ETEC - Enterotoxigenic </t>
    </r>
    <r>
      <rPr>
        <i/>
        <sz val="10"/>
        <rFont val="Cambria"/>
        <family val="1"/>
        <charset val="238"/>
        <scheme val="major"/>
      </rPr>
      <t>E. coli, Clostridium difficile</t>
    </r>
    <r>
      <rPr>
        <sz val="10"/>
        <rFont val="Cambria"/>
        <family val="1"/>
        <charset val="238"/>
        <scheme val="major"/>
      </rPr>
      <t xml:space="preserve"> toksyna A, </t>
    </r>
    <r>
      <rPr>
        <i/>
        <sz val="10"/>
        <rFont val="Cambria"/>
        <family val="1"/>
        <charset val="238"/>
        <scheme val="major"/>
      </rPr>
      <t>Clostridium difficile</t>
    </r>
    <r>
      <rPr>
        <sz val="10"/>
        <rFont val="Cambria"/>
        <family val="1"/>
        <charset val="238"/>
        <scheme val="major"/>
      </rPr>
      <t xml:space="preserve"> toksyna B, </t>
    </r>
    <r>
      <rPr>
        <i/>
        <sz val="10"/>
        <rFont val="Cambria"/>
        <family val="1"/>
        <charset val="238"/>
        <scheme val="major"/>
      </rPr>
      <t>Clostridium difficile</t>
    </r>
    <r>
      <rPr>
        <sz val="10"/>
        <rFont val="Cambria"/>
        <family val="1"/>
        <charset val="238"/>
        <scheme val="major"/>
      </rPr>
      <t xml:space="preserve"> toksyna binarna A/B</t>
    </r>
  </si>
  <si>
    <t>wraz z indeksami , Illumina® DNA/RNA UD Indexes Set A (96 Indexes)</t>
  </si>
  <si>
    <t>Zestaw do preparatyki DNA genomów bakteryjnych do badań WGS np. Illumina DNA Prep, (M) Tagmentation (96 Samples, IPB)</t>
  </si>
  <si>
    <t>Zestaw do pobierania próbek do testu z pozycji nr 2 (GXNOV-CE-10 CEPHEID)</t>
  </si>
  <si>
    <t>op/120 szt</t>
  </si>
  <si>
    <t>GeneXpert test Norowirus GXNOV-CE-10 CEPHEID</t>
  </si>
  <si>
    <t>1 sztuka</t>
  </si>
  <si>
    <r>
      <t xml:space="preserve">Pakiet 1- </t>
    </r>
    <r>
      <rPr>
        <b/>
        <sz val="11"/>
        <rFont val="Calibri"/>
        <family val="2"/>
        <charset val="238"/>
      </rPr>
      <t>Surowice do potwierdzeń Salmonella</t>
    </r>
  </si>
  <si>
    <t>Kwalifikowany podpis elektronicznyzłożony przez osobę(osoby) uprawnioną(-e)</t>
  </si>
  <si>
    <t xml:space="preserve">                        Pakiet  -Testy lateksowe    </t>
  </si>
  <si>
    <t>ADM-ZP.272.1.16.2024</t>
  </si>
  <si>
    <t xml:space="preserve">  Pakiet 3- Testy do badań serologicznych metodą immunoenzymatyczną       </t>
  </si>
  <si>
    <t>Kwalifikowany podpis elektroniczny złożony przez osobę(osoby) uprawnioną(-e)</t>
  </si>
  <si>
    <r>
      <t xml:space="preserve">               Pakiet 4 - Testy do metody ELFA i ELISA </t>
    </r>
    <r>
      <rPr>
        <b/>
        <sz val="14"/>
        <rFont val="Cambria"/>
        <family val="1"/>
        <charset val="238"/>
        <scheme val="major"/>
      </rPr>
      <t xml:space="preserve">                                                                                                            </t>
    </r>
  </si>
  <si>
    <t>Kwalifikowany podpis elektroniczny  złożony przez osobę(osoby) uprawnioną(-e)</t>
  </si>
  <si>
    <t xml:space="preserve">Pakiet 5- Test do wykrywania antygenu Giardia lamblia </t>
  </si>
  <si>
    <t xml:space="preserve">PAKIET 6 - zestawy odczynnikowe foodproof STEC w żywności   </t>
  </si>
  <si>
    <t xml:space="preserve"> Pakiet 7- Testy do Norowirusów    </t>
  </si>
  <si>
    <t xml:space="preserve">Pakiet 8 - System zamknięty do badań COLIERT, ENTEROLERT  </t>
  </si>
  <si>
    <t>Pakiet 9 - Testy RIDASCREEN Gliadin i Peanut</t>
  </si>
  <si>
    <r>
      <t xml:space="preserve">PAKIET 10 - odczynniki do PCR i qPCR  </t>
    </r>
    <r>
      <rPr>
        <b/>
        <sz val="12"/>
        <rFont val="Cambria"/>
        <family val="1"/>
        <charset val="238"/>
      </rPr>
      <t xml:space="preserve"> </t>
    </r>
  </si>
  <si>
    <t>PAKIET 11 - test kasetkowy do wykrywania Rota/Adenowuirusów</t>
  </si>
  <si>
    <t>PAKIET 12 - zestawy do diagnostyki metodą PCR na aparacie GeneXpert</t>
  </si>
  <si>
    <t>Pakiet 13 - certyfikowane materiały odniesienia dla mikrobiologii</t>
  </si>
  <si>
    <t>PAKIET 14 - zestawy do diagnostyki metodą PCR</t>
  </si>
  <si>
    <t>PAKIET 15 - zestawy do sekwencjonowania Illumina</t>
  </si>
  <si>
    <t>PAKIET 16 - zestawy do diagnostyki ELISA</t>
  </si>
  <si>
    <t xml:space="preserve">PAKIET 17 - referencyjne materiały - wirusy  </t>
  </si>
  <si>
    <t>Załacznik nr 2</t>
  </si>
  <si>
    <t>Załącznik nr 2</t>
  </si>
  <si>
    <t>Zestaw zawiera: diagnostyczne odczynniki lateksowe do wykrywania i identyfikacji somatycznego antygenu:  O26;O103;O104;O111;O121;O145;O157, lateks kontrolny, wieloważny antygen kontrolny, płytki szklane  2szt.,  pałeczki - mieszadełka 3x50szt.,  Butelki z odczynnikami wyposażone w zakrętki z pipetami (zakraplaczami) umożliwiajace dozowanie kropli o objętości 26-27µl.</t>
  </si>
  <si>
    <r>
      <t>Zestaw zawiera: diagnostyczne odczynniki lateksowe do wykrywania i identyfikacji somatycznego antygenu:  B-E,G 12 szt,</t>
    </r>
    <r>
      <rPr>
        <strike/>
        <sz val="10"/>
        <rFont val="Cambria"/>
        <family val="1"/>
        <charset val="238"/>
      </rPr>
      <t xml:space="preserve"> </t>
    </r>
    <r>
      <rPr>
        <sz val="10"/>
        <rFont val="Cambria"/>
        <family val="1"/>
        <charset val="238"/>
      </rPr>
      <t>, płytki szklane 4 szt.,  pałeczki - mieszadełka 10x50szt., Butelki z odczynnikami wyposażone w zakrętki z pipetami (zakraplaczami) umożliwiajace dozowanie kropli o objętości 26-27µl.</t>
    </r>
  </si>
  <si>
    <t xml:space="preserve"> diagnostyczne odczynniki lateksowe do wykrywania i identyfikacji somatycznego antygenu:  B, Butelki z odczynnikami wyposażone w zakrętki z pipetami (zakraplaczami) umożliwiajace dozowanie kropli o objętości 26-27µl.</t>
  </si>
  <si>
    <t>diagnostyczne odczynniki lateksowe do wykrywania i identyfikacji somatycznego antygenu:  C1,  Butelki z odczynnikami wyposażone w zakrętki z pipetami (zakraplaczami) umożliwiajace dozowanie kropli o objętości 26-27µl.</t>
  </si>
  <si>
    <t>diagnostyczne odczynniki lateksowe do wykrywania i identyfikacji somatycznego antygenu:  C2,  Butelki z odczynnikami wyposażone w zakrętki z pipetami (zakraplaczami) umożliwiajace dozowanie kropli o objętości 26-27µl.</t>
  </si>
  <si>
    <t xml:space="preserve"> diagnostyczne odczynniki lateksowe do wykrywania i identyfikacji somatycznego antygenu:  D, . Butelki z odczynnikami wyposażone w zakrętki z pipetami (zakraplaczami) umożliwiajace dozowanie kropli o objętości 26-27µl.</t>
  </si>
  <si>
    <t xml:space="preserve"> diagnostyczne odczynniki lateksowe do wykrywania i identyfikacji somatycznego antygenu:  E,   Butelki z odczynnikami wyposażone w zakrętki z pipetami (zakraplaczami) umożliwiajace dozowanie kropli o objętości 26-27µl.</t>
  </si>
  <si>
    <t xml:space="preserve"> diagnostyczne odczynniki lateksowe do wykrywania i identyfikacji somatycznego antygenu:  G, Butelki z odczynnikami wyposażone w zakrętki z pipetami (zakraplaczami) umożliwiajace dozowanie kropli o objętości 26-27µl.</t>
  </si>
  <si>
    <r>
      <t xml:space="preserve">lateks kontrolny Salmonella , </t>
    </r>
    <r>
      <rPr>
        <strike/>
        <sz val="10"/>
        <rFont val="Cambria"/>
        <family val="1"/>
        <charset val="238"/>
      </rPr>
      <t>.</t>
    </r>
    <r>
      <rPr>
        <sz val="10"/>
        <rFont val="Cambria"/>
        <family val="1"/>
        <charset val="238"/>
      </rPr>
      <t xml:space="preserve"> Butelki z odczynnikami wyposażone w zakrętki z pipetami (zakraplaczami) umożliwiajace dozowanie kropli o objętości 26-27µl.</t>
    </r>
  </si>
  <si>
    <t>wieloważny antygen kontrolny Salmonella,   Butelki z odczynnikami wyposażone w zakrętki z pipetami (zakraplaczami) umożliwiajace dozowanie kropli o objętości 26-27µl.</t>
  </si>
  <si>
    <t>Zestaw wieloważny odczynnik wieloważny grup B - E i G. Płytka szklana z czarnymi polami-4szt-pałeczki mieszadełka z tworzywa sztucznego-10x50szt             BIOMEX LSW 12n</t>
  </si>
  <si>
    <t>1 szt</t>
  </si>
  <si>
    <t>1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</si>
</sst>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;[Red]#,##0.00"/>
    <numFmt numFmtId="165" formatCode="[$-415]General"/>
    <numFmt numFmtId="166" formatCode="[$-415]0%"/>
    <numFmt numFmtId="167" formatCode="[$-415]0.00"/>
    <numFmt numFmtId="168" formatCode="#,##0;[Red]#,##0"/>
    <numFmt numFmtId="169" formatCode="_-* #,##0.0_-;\-* #,##0.0_-;_-* &quot;-&quot;??_-;_-@_-"/>
    <numFmt numFmtId="170" formatCode="#,##0.00\ &quot;zł&quot;"/>
  </numFmts>
  <fonts count="73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0"/>
      <name val="Cambria"/>
      <family val="1"/>
      <charset val="238"/>
    </font>
    <font>
      <sz val="8"/>
      <name val="Arial"/>
      <family val="2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8"/>
      <name val="Cambria"/>
      <family val="1"/>
      <charset val="238"/>
    </font>
    <font>
      <b/>
      <sz val="8"/>
      <name val="Cambria"/>
      <family val="1"/>
      <charset val="238"/>
    </font>
    <font>
      <b/>
      <sz val="12"/>
      <name val="Cambria"/>
      <family val="1"/>
      <charset val="238"/>
    </font>
    <font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10"/>
      <name val="Arial"/>
      <family val="2"/>
      <charset val="238"/>
    </font>
    <font>
      <sz val="10"/>
      <color rgb="FF7030A0"/>
      <name val="Cambria"/>
      <family val="1"/>
      <charset val="238"/>
    </font>
    <font>
      <sz val="1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mbria"/>
      <family val="1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sz val="10"/>
      <color theme="1"/>
      <name val="Arial1"/>
      <charset val="238"/>
    </font>
    <font>
      <i/>
      <sz val="10"/>
      <name val="Cambria"/>
      <family val="1"/>
      <charset val="238"/>
    </font>
    <font>
      <i/>
      <sz val="10"/>
      <name val="Arial"/>
      <family val="2"/>
      <charset val="238"/>
    </font>
    <font>
      <b/>
      <sz val="12"/>
      <color rgb="FF0061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color rgb="FFFF0000"/>
      <name val="Cambria"/>
      <family val="1"/>
      <charset val="238"/>
    </font>
    <font>
      <sz val="10"/>
      <color rgb="FFFF0000"/>
      <name val="Cambria"/>
      <family val="1"/>
      <charset val="238"/>
    </font>
    <font>
      <sz val="11"/>
      <color rgb="FF00610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1"/>
      <color rgb="FF006100"/>
      <name val="Cambria"/>
      <family val="1"/>
      <charset val="238"/>
      <scheme val="major"/>
    </font>
    <font>
      <sz val="11"/>
      <color rgb="FF9C570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2"/>
      <color rgb="FF006100"/>
      <name val="Cambria"/>
      <family val="1"/>
      <charset val="238"/>
      <scheme val="major"/>
    </font>
    <font>
      <b/>
      <sz val="12"/>
      <color rgb="FF006100"/>
      <name val="Cambria"/>
      <family val="1"/>
      <charset val="238"/>
      <scheme val="major"/>
    </font>
    <font>
      <b/>
      <sz val="11"/>
      <color rgb="FFFF0000"/>
      <name val="Cambria"/>
      <family val="1"/>
      <charset val="238"/>
    </font>
    <font>
      <sz val="10"/>
      <color theme="1"/>
      <name val="Cambria"/>
      <family val="1"/>
      <charset val="238"/>
    </font>
    <font>
      <sz val="11"/>
      <color rgb="FF9C5700"/>
      <name val="Calibri"/>
      <family val="2"/>
      <charset val="238"/>
    </font>
    <font>
      <b/>
      <i/>
      <sz val="12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i/>
      <sz val="8"/>
      <name val="Cambria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b/>
      <sz val="11"/>
      <color rgb="FFFF0000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b/>
      <sz val="10"/>
      <color rgb="FFFF0000"/>
      <name val="Arial"/>
      <family val="2"/>
      <charset val="238"/>
    </font>
    <font>
      <i/>
      <sz val="11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b/>
      <sz val="10"/>
      <color rgb="FF00B050"/>
      <name val="Cambria"/>
      <family val="1"/>
      <charset val="238"/>
    </font>
    <font>
      <strike/>
      <sz val="10"/>
      <name val="Cambria"/>
      <family val="1"/>
      <charset val="238"/>
    </font>
    <font>
      <sz val="10"/>
      <name val="Arial"/>
      <charset val="238"/>
    </font>
    <font>
      <sz val="10"/>
      <color rgb="FF3C3D3E"/>
      <name val="Arial"/>
      <family val="2"/>
    </font>
    <font>
      <sz val="11"/>
      <name val="Cambria"/>
      <family val="1"/>
      <scheme val="major"/>
    </font>
    <font>
      <b/>
      <sz val="11"/>
      <name val="Calibri"/>
      <family val="2"/>
      <charset val="238"/>
    </font>
    <font>
      <b/>
      <sz val="14"/>
      <name val="Cambria"/>
      <family val="1"/>
      <charset val="238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FF"/>
        <bgColor rgb="FFFFFFFF"/>
      </patternFill>
    </fill>
    <fill>
      <patternFill patternType="solid">
        <fgColor rgb="FFFFEB9C"/>
        <bgColor rgb="FFFFEB9C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5" fontId="26" fillId="0" borderId="0"/>
    <xf numFmtId="165" fontId="45" fillId="8" borderId="0"/>
    <xf numFmtId="0" fontId="2" fillId="0" borderId="0"/>
    <xf numFmtId="43" fontId="68" fillId="0" borderId="0" applyFont="0" applyFill="0" applyBorder="0" applyAlignment="0" applyProtection="0"/>
  </cellStyleXfs>
  <cellXfs count="473">
    <xf numFmtId="0" fontId="0" fillId="0" borderId="0" xfId="0"/>
    <xf numFmtId="0" fontId="4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/>
    <xf numFmtId="0" fontId="12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44" fontId="8" fillId="0" borderId="1" xfId="4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0" xfId="0" applyFont="1" applyFill="1"/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9" fontId="5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0" fillId="4" borderId="0" xfId="0" applyFill="1"/>
    <xf numFmtId="0" fontId="14" fillId="4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/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5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" fontId="17" fillId="2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16" fillId="0" borderId="0" xfId="0" applyFo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wrapText="1"/>
    </xf>
    <xf numFmtId="0" fontId="8" fillId="4" borderId="2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9" fillId="5" borderId="0" xfId="5"/>
    <xf numFmtId="0" fontId="20" fillId="4" borderId="1" xfId="6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4" borderId="0" xfId="6" applyFill="1"/>
    <xf numFmtId="0" fontId="21" fillId="4" borderId="1" xfId="6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164" fontId="11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" fontId="8" fillId="0" borderId="0" xfId="0" applyNumberFormat="1" applyFont="1" applyAlignment="1">
      <alignment horizontal="left"/>
    </xf>
    <xf numFmtId="4" fontId="0" fillId="0" borderId="0" xfId="0" applyNumberFormat="1"/>
    <xf numFmtId="164" fontId="8" fillId="0" borderId="0" xfId="0" applyNumberFormat="1" applyFont="1" applyAlignment="1">
      <alignment horizontal="center" vertical="center" wrapText="1"/>
    </xf>
    <xf numFmtId="164" fontId="9" fillId="0" borderId="0" xfId="0" applyNumberFormat="1" applyFont="1"/>
    <xf numFmtId="9" fontId="8" fillId="0" borderId="0" xfId="0" applyNumberFormat="1" applyFont="1"/>
    <xf numFmtId="9" fontId="9" fillId="0" borderId="0" xfId="0" applyNumberFormat="1" applyFont="1"/>
    <xf numFmtId="9" fontId="8" fillId="0" borderId="0" xfId="0" applyNumberFormat="1" applyFont="1" applyAlignment="1">
      <alignment horizontal="left"/>
    </xf>
    <xf numFmtId="9" fontId="0" fillId="0" borderId="0" xfId="0" applyNumberFormat="1"/>
    <xf numFmtId="9" fontId="8" fillId="0" borderId="1" xfId="0" applyNumberFormat="1" applyFont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9" fontId="8" fillId="0" borderId="0" xfId="0" applyNumberFormat="1" applyFont="1" applyAlignment="1">
      <alignment horizontal="center"/>
    </xf>
    <xf numFmtId="9" fontId="9" fillId="0" borderId="0" xfId="0" applyNumberFormat="1" applyFont="1" applyAlignment="1">
      <alignment horizontal="center"/>
    </xf>
    <xf numFmtId="9" fontId="21" fillId="4" borderId="1" xfId="6" applyNumberFormat="1" applyFont="1" applyFill="1" applyBorder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0" fontId="5" fillId="4" borderId="1" xfId="7" applyFont="1" applyFill="1" applyBorder="1" applyAlignment="1">
      <alignment horizontal="left" vertical="center" wrapText="1"/>
    </xf>
    <xf numFmtId="0" fontId="5" fillId="4" borderId="1" xfId="7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0" borderId="0" xfId="0" applyFont="1"/>
    <xf numFmtId="164" fontId="0" fillId="0" borderId="1" xfId="0" applyNumberFormat="1" applyBorder="1"/>
    <xf numFmtId="164" fontId="12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9" fontId="9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9" fontId="3" fillId="0" borderId="0" xfId="0" applyNumberFormat="1" applyFont="1"/>
    <xf numFmtId="4" fontId="9" fillId="0" borderId="0" xfId="0" applyNumberFormat="1" applyFont="1"/>
    <xf numFmtId="4" fontId="8" fillId="0" borderId="0" xfId="0" applyNumberFormat="1" applyFont="1"/>
    <xf numFmtId="4" fontId="8" fillId="0" borderId="1" xfId="0" applyNumberFormat="1" applyFont="1" applyBorder="1" applyAlignment="1">
      <alignment horizontal="center" vertical="center"/>
    </xf>
    <xf numFmtId="4" fontId="8" fillId="0" borderId="1" xfId="4" applyNumberFormat="1" applyFont="1" applyBorder="1" applyAlignment="1">
      <alignment horizontal="center" vertical="center"/>
    </xf>
    <xf numFmtId="4" fontId="7" fillId="0" borderId="1" xfId="4" applyNumberFormat="1" applyFont="1" applyBorder="1" applyAlignment="1">
      <alignment horizontal="center" vertical="center"/>
    </xf>
    <xf numFmtId="9" fontId="11" fillId="0" borderId="0" xfId="0" applyNumberFormat="1" applyFont="1"/>
    <xf numFmtId="4" fontId="11" fillId="0" borderId="0" xfId="0" applyNumberFormat="1" applyFont="1"/>
    <xf numFmtId="4" fontId="5" fillId="4" borderId="1" xfId="0" applyNumberFormat="1" applyFont="1" applyFill="1" applyBorder="1" applyAlignment="1">
      <alignment horizontal="center" vertical="center"/>
    </xf>
    <xf numFmtId="4" fontId="5" fillId="4" borderId="1" xfId="4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4" fontId="14" fillId="4" borderId="1" xfId="4" applyNumberFormat="1" applyFont="1" applyFill="1" applyBorder="1" applyAlignment="1">
      <alignment horizontal="center" vertical="center" wrapText="1"/>
    </xf>
    <xf numFmtId="4" fontId="21" fillId="4" borderId="1" xfId="6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24" fillId="4" borderId="1" xfId="6" applyFont="1" applyFill="1" applyBorder="1" applyAlignment="1">
      <alignment horizontal="center" vertical="center" wrapText="1"/>
    </xf>
    <xf numFmtId="0" fontId="19" fillId="0" borderId="0" xfId="5" applyFill="1"/>
    <xf numFmtId="0" fontId="19" fillId="0" borderId="0" xfId="5" applyFill="1" applyAlignment="1">
      <alignment horizontal="center"/>
    </xf>
    <xf numFmtId="0" fontId="7" fillId="0" borderId="1" xfId="7" applyFont="1" applyBorder="1" applyAlignment="1">
      <alignment horizontal="center" vertical="center" wrapText="1"/>
    </xf>
    <xf numFmtId="0" fontId="5" fillId="0" borderId="0" xfId="0" applyFont="1"/>
    <xf numFmtId="2" fontId="21" fillId="4" borderId="1" xfId="6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/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30" fillId="0" borderId="0" xfId="0" applyFont="1"/>
    <xf numFmtId="4" fontId="31" fillId="0" borderId="1" xfId="5" applyNumberFormat="1" applyFont="1" applyFill="1" applyBorder="1" applyAlignment="1">
      <alignment horizontal="center" vertical="center"/>
    </xf>
    <xf numFmtId="0" fontId="31" fillId="0" borderId="1" xfId="5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3" fillId="0" borderId="0" xfId="0" applyFont="1"/>
    <xf numFmtId="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4" fontId="7" fillId="0" borderId="0" xfId="0" applyNumberFormat="1" applyFont="1"/>
    <xf numFmtId="164" fontId="5" fillId="0" borderId="0" xfId="0" applyNumberFormat="1" applyFont="1"/>
    <xf numFmtId="164" fontId="5" fillId="4" borderId="1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164" fontId="5" fillId="0" borderId="0" xfId="0" applyNumberFormat="1" applyFont="1" applyAlignment="1">
      <alignment horizontal="left"/>
    </xf>
    <xf numFmtId="4" fontId="5" fillId="0" borderId="1" xfId="0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9" fontId="12" fillId="4" borderId="1" xfId="0" applyNumberFormat="1" applyFont="1" applyFill="1" applyBorder="1" applyAlignment="1">
      <alignment horizontal="center" vertical="center"/>
    </xf>
    <xf numFmtId="9" fontId="1" fillId="0" borderId="0" xfId="0" applyNumberFormat="1" applyFont="1"/>
    <xf numFmtId="2" fontId="5" fillId="4" borderId="1" xfId="4" applyNumberFormat="1" applyFont="1" applyFill="1" applyBorder="1" applyAlignment="1">
      <alignment horizontal="center" vertical="center" wrapText="1"/>
    </xf>
    <xf numFmtId="9" fontId="5" fillId="4" borderId="1" xfId="4" applyNumberFormat="1" applyFont="1" applyFill="1" applyBorder="1" applyAlignment="1">
      <alignment horizontal="center" vertical="center" wrapText="1"/>
    </xf>
    <xf numFmtId="2" fontId="5" fillId="0" borderId="1" xfId="4" applyNumberFormat="1" applyFont="1" applyFill="1" applyBorder="1" applyAlignment="1">
      <alignment horizontal="center" vertical="center" wrapText="1"/>
    </xf>
    <xf numFmtId="2" fontId="5" fillId="4" borderId="2" xfId="4" applyNumberFormat="1" applyFont="1" applyFill="1" applyBorder="1" applyAlignment="1">
      <alignment horizontal="center" vertical="center" wrapText="1"/>
    </xf>
    <xf numFmtId="9" fontId="5" fillId="0" borderId="0" xfId="0" applyNumberFormat="1" applyFont="1"/>
    <xf numFmtId="9" fontId="5" fillId="0" borderId="0" xfId="0" applyNumberFormat="1" applyFont="1" applyAlignment="1">
      <alignment horizontal="left"/>
    </xf>
    <xf numFmtId="165" fontId="7" fillId="0" borderId="14" xfId="9" applyFont="1" applyBorder="1" applyAlignment="1">
      <alignment horizontal="center" vertical="center" wrapText="1"/>
    </xf>
    <xf numFmtId="165" fontId="5" fillId="7" borderId="14" xfId="9" applyFont="1" applyFill="1" applyBorder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9" fontId="14" fillId="4" borderId="1" xfId="0" applyNumberFormat="1" applyFont="1" applyFill="1" applyBorder="1" applyAlignment="1">
      <alignment horizontal="center" vertical="center" wrapText="1"/>
    </xf>
    <xf numFmtId="4" fontId="12" fillId="4" borderId="1" xfId="4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" xfId="6" applyFont="1" applyFill="1" applyBorder="1" applyAlignment="1">
      <alignment horizontal="center" vertical="center" wrapText="1"/>
    </xf>
    <xf numFmtId="4" fontId="24" fillId="4" borderId="1" xfId="6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 vertical="center"/>
    </xf>
    <xf numFmtId="0" fontId="18" fillId="0" borderId="8" xfId="0" applyFont="1" applyBorder="1"/>
    <xf numFmtId="0" fontId="7" fillId="0" borderId="8" xfId="0" applyFont="1" applyBorder="1" applyAlignment="1">
      <alignment vertical="center" wrapText="1"/>
    </xf>
    <xf numFmtId="0" fontId="7" fillId="4" borderId="8" xfId="0" applyFont="1" applyFill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left"/>
    </xf>
    <xf numFmtId="164" fontId="5" fillId="4" borderId="2" xfId="0" applyNumberFormat="1" applyFont="1" applyFill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13" fillId="0" borderId="0" xfId="0" applyFont="1"/>
    <xf numFmtId="9" fontId="13" fillId="0" borderId="0" xfId="0" applyNumberFormat="1" applyFont="1"/>
    <xf numFmtId="4" fontId="13" fillId="0" borderId="0" xfId="0" applyNumberFormat="1" applyFont="1"/>
    <xf numFmtId="0" fontId="36" fillId="0" borderId="0" xfId="0" applyFont="1"/>
    <xf numFmtId="9" fontId="36" fillId="0" borderId="0" xfId="0" applyNumberFormat="1" applyFont="1"/>
    <xf numFmtId="4" fontId="36" fillId="0" borderId="0" xfId="0" applyNumberFormat="1" applyFont="1"/>
    <xf numFmtId="0" fontId="13" fillId="0" borderId="8" xfId="0" applyFont="1" applyBorder="1" applyAlignment="1">
      <alignment horizontal="left" wrapText="1"/>
    </xf>
    <xf numFmtId="0" fontId="36" fillId="0" borderId="1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3" applyNumberFormat="1" applyFont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9" fontId="13" fillId="0" borderId="1" xfId="1" applyNumberFormat="1" applyFont="1" applyBorder="1" applyAlignment="1">
      <alignment horizontal="center" vertical="center" wrapText="1"/>
    </xf>
    <xf numFmtId="0" fontId="14" fillId="4" borderId="1" xfId="6" applyFont="1" applyFill="1" applyBorder="1" applyAlignment="1">
      <alignment horizontal="center" vertical="center" wrapText="1"/>
    </xf>
    <xf numFmtId="0" fontId="38" fillId="4" borderId="1" xfId="6" applyFont="1" applyFill="1" applyBorder="1" applyAlignment="1">
      <alignment horizontal="center" vertical="center" wrapText="1"/>
    </xf>
    <xf numFmtId="0" fontId="14" fillId="4" borderId="1" xfId="6" applyNumberFormat="1" applyFont="1" applyFill="1" applyBorder="1" applyAlignment="1">
      <alignment horizontal="left" vertical="center" wrapText="1"/>
    </xf>
    <xf numFmtId="0" fontId="39" fillId="0" borderId="1" xfId="1" applyFont="1" applyBorder="1" applyAlignment="1">
      <alignment vertical="center" wrapText="1"/>
    </xf>
    <xf numFmtId="0" fontId="40" fillId="0" borderId="1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4" fontId="40" fillId="0" borderId="1" xfId="1" applyNumberFormat="1" applyFont="1" applyBorder="1" applyAlignment="1">
      <alignment horizontal="center" vertical="center" wrapText="1"/>
    </xf>
    <xf numFmtId="9" fontId="40" fillId="0" borderId="1" xfId="1" applyNumberFormat="1" applyFont="1" applyBorder="1" applyAlignment="1">
      <alignment horizontal="center" vertical="center" wrapText="1"/>
    </xf>
    <xf numFmtId="0" fontId="39" fillId="0" borderId="0" xfId="0" applyFont="1"/>
    <xf numFmtId="0" fontId="13" fillId="0" borderId="0" xfId="0" applyFont="1" applyAlignment="1">
      <alignment horizontal="left"/>
    </xf>
    <xf numFmtId="0" fontId="14" fillId="4" borderId="1" xfId="6" applyFont="1" applyFill="1" applyBorder="1" applyAlignment="1">
      <alignment horizontal="left" vertical="center" wrapText="1"/>
    </xf>
    <xf numFmtId="0" fontId="33" fillId="4" borderId="8" xfId="0" applyFont="1" applyFill="1" applyBorder="1" applyAlignment="1">
      <alignment horizontal="left"/>
    </xf>
    <xf numFmtId="0" fontId="33" fillId="0" borderId="8" xfId="0" applyFont="1" applyBorder="1" applyAlignment="1">
      <alignment horizontal="left"/>
    </xf>
    <xf numFmtId="0" fontId="43" fillId="4" borderId="0" xfId="0" applyFont="1" applyFill="1" applyAlignment="1">
      <alignment horizontal="left"/>
    </xf>
    <xf numFmtId="164" fontId="44" fillId="0" borderId="18" xfId="9" applyNumberFormat="1" applyFont="1" applyBorder="1" applyAlignment="1">
      <alignment horizontal="center" vertical="center" wrapText="1"/>
    </xf>
    <xf numFmtId="166" fontId="44" fillId="0" borderId="18" xfId="9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166" fontId="44" fillId="0" borderId="18" xfId="9" applyNumberFormat="1" applyFont="1" applyBorder="1" applyAlignment="1">
      <alignment horizontal="center" vertical="center"/>
    </xf>
    <xf numFmtId="166" fontId="44" fillId="7" borderId="14" xfId="9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46" fillId="0" borderId="0" xfId="0" applyFont="1" applyAlignment="1">
      <alignment horizontal="left" vertical="center" wrapText="1"/>
    </xf>
    <xf numFmtId="0" fontId="47" fillId="0" borderId="0" xfId="0" applyFont="1"/>
    <xf numFmtId="0" fontId="0" fillId="0" borderId="0" xfId="0" applyAlignment="1">
      <alignment horizontal="left" vertical="center" wrapText="1"/>
    </xf>
    <xf numFmtId="0" fontId="23" fillId="0" borderId="0" xfId="0" applyFont="1" applyAlignment="1">
      <alignment wrapText="1"/>
    </xf>
    <xf numFmtId="4" fontId="5" fillId="4" borderId="1" xfId="4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vertical="center" wrapText="1"/>
    </xf>
    <xf numFmtId="0" fontId="19" fillId="0" borderId="0" xfId="5" applyFill="1" applyBorder="1"/>
    <xf numFmtId="0" fontId="34" fillId="0" borderId="0" xfId="0" applyFont="1"/>
    <xf numFmtId="167" fontId="45" fillId="0" borderId="0" xfId="10" applyNumberFormat="1" applyFill="1" applyAlignment="1">
      <alignment horizontal="center" vertical="center" wrapText="1"/>
    </xf>
    <xf numFmtId="166" fontId="45" fillId="0" borderId="0" xfId="10" applyNumberFormat="1" applyFill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32" fillId="0" borderId="0" xfId="0" applyFont="1" applyAlignment="1">
      <alignment horizontal="left" vertical="center" wrapText="1"/>
    </xf>
    <xf numFmtId="0" fontId="48" fillId="0" borderId="1" xfId="6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/>
    <xf numFmtId="4" fontId="0" fillId="0" borderId="1" xfId="0" applyNumberForma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8" fillId="0" borderId="4" xfId="0" applyFont="1" applyBorder="1" applyAlignment="1">
      <alignment horizontal="center"/>
    </xf>
    <xf numFmtId="0" fontId="19" fillId="4" borderId="4" xfId="5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/>
    <xf numFmtId="0" fontId="39" fillId="0" borderId="1" xfId="0" applyFont="1" applyBorder="1"/>
    <xf numFmtId="0" fontId="49" fillId="0" borderId="1" xfId="0" applyFont="1" applyBorder="1"/>
    <xf numFmtId="0" fontId="23" fillId="0" borderId="1" xfId="0" applyFont="1" applyBorder="1"/>
    <xf numFmtId="0" fontId="40" fillId="0" borderId="0" xfId="5" applyFont="1" applyFill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4" fontId="51" fillId="0" borderId="1" xfId="0" applyNumberFormat="1" applyFont="1" applyBorder="1" applyAlignment="1">
      <alignment horizontal="center" vertical="center" wrapText="1"/>
    </xf>
    <xf numFmtId="9" fontId="51" fillId="0" borderId="1" xfId="0" applyNumberFormat="1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50" fillId="0" borderId="1" xfId="0" applyNumberFormat="1" applyFont="1" applyBorder="1" applyAlignment="1">
      <alignment horizontal="center" vertical="center" wrapText="1"/>
    </xf>
    <xf numFmtId="9" fontId="50" fillId="0" borderId="1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center"/>
    </xf>
    <xf numFmtId="168" fontId="7" fillId="0" borderId="1" xfId="0" applyNumberFormat="1" applyFont="1" applyBorder="1" applyAlignment="1">
      <alignment horizontal="center" vertical="center"/>
    </xf>
    <xf numFmtId="0" fontId="25" fillId="0" borderId="1" xfId="5" applyFont="1" applyFill="1" applyBorder="1" applyAlignment="1" applyProtection="1">
      <alignment horizontal="center" vertical="center"/>
    </xf>
    <xf numFmtId="0" fontId="7" fillId="9" borderId="0" xfId="0" applyFont="1" applyFill="1"/>
    <xf numFmtId="0" fontId="19" fillId="0" borderId="1" xfId="5" applyFill="1" applyBorder="1" applyAlignment="1" applyProtection="1">
      <alignment horizontal="center" vertical="center" wrapText="1"/>
    </xf>
    <xf numFmtId="0" fontId="19" fillId="0" borderId="0" xfId="5" applyFill="1" applyAlignment="1">
      <alignment horizontal="left"/>
    </xf>
    <xf numFmtId="164" fontId="7" fillId="0" borderId="1" xfId="2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4" fillId="0" borderId="1" xfId="5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1" xfId="5" applyFill="1" applyBorder="1" applyAlignment="1">
      <alignment horizontal="center" vertical="center" wrapText="1"/>
    </xf>
    <xf numFmtId="0" fontId="19" fillId="0" borderId="0" xfId="5" applyFill="1" applyBorder="1" applyAlignment="1">
      <alignment horizontal="center" vertical="center" wrapText="1"/>
    </xf>
    <xf numFmtId="4" fontId="7" fillId="0" borderId="1" xfId="11" applyNumberFormat="1" applyFont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36" fillId="0" borderId="1" xfId="3" applyNumberFormat="1" applyFont="1" applyBorder="1" applyAlignment="1">
      <alignment horizontal="center" vertical="center" wrapText="1"/>
    </xf>
    <xf numFmtId="4" fontId="7" fillId="0" borderId="2" xfId="2" applyNumberFormat="1" applyFont="1" applyBorder="1" applyAlignment="1">
      <alignment horizontal="center" vertical="center" wrapText="1"/>
    </xf>
    <xf numFmtId="0" fontId="19" fillId="0" borderId="0" xfId="5" applyFill="1" applyBorder="1" applyAlignment="1"/>
    <xf numFmtId="0" fontId="19" fillId="0" borderId="2" xfId="5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9" fillId="0" borderId="0" xfId="5" applyFill="1" applyAlignment="1">
      <alignment horizontal="center" vertical="center"/>
    </xf>
    <xf numFmtId="0" fontId="19" fillId="0" borderId="0" xfId="5" applyFill="1" applyBorder="1" applyAlignment="1">
      <alignment vertical="center"/>
    </xf>
    <xf numFmtId="0" fontId="21" fillId="0" borderId="1" xfId="5" applyFont="1" applyFill="1" applyBorder="1" applyAlignment="1" applyProtection="1">
      <alignment horizontal="center" vertical="center" wrapText="1"/>
    </xf>
    <xf numFmtId="0" fontId="21" fillId="0" borderId="1" xfId="5" applyFont="1" applyFill="1" applyBorder="1" applyAlignment="1" applyProtection="1">
      <alignment horizontal="center" vertical="center"/>
    </xf>
    <xf numFmtId="0" fontId="21" fillId="0" borderId="2" xfId="5" applyFont="1" applyFill="1" applyBorder="1" applyAlignment="1" applyProtection="1">
      <alignment horizontal="center" vertical="center"/>
    </xf>
    <xf numFmtId="0" fontId="31" fillId="0" borderId="1" xfId="5" applyFont="1" applyFill="1" applyBorder="1" applyAlignment="1">
      <alignment horizontal="center" vertical="center"/>
    </xf>
    <xf numFmtId="0" fontId="21" fillId="0" borderId="2" xfId="5" applyFont="1" applyFill="1" applyBorder="1" applyAlignment="1" applyProtection="1">
      <alignment horizontal="center" vertical="center" wrapText="1"/>
    </xf>
    <xf numFmtId="0" fontId="29" fillId="0" borderId="1" xfId="5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9" fillId="0" borderId="5" xfId="5" applyFill="1" applyBorder="1" applyAlignment="1" applyProtection="1">
      <alignment horizontal="center" vertical="center" wrapText="1"/>
    </xf>
    <xf numFmtId="0" fontId="25" fillId="0" borderId="1" xfId="5" applyFont="1" applyFill="1" applyBorder="1" applyAlignment="1" applyProtection="1">
      <alignment horizontal="center" vertical="center" wrapText="1"/>
    </xf>
    <xf numFmtId="0" fontId="24" fillId="0" borderId="1" xfId="5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25" fillId="0" borderId="1" xfId="5" applyFont="1" applyFill="1" applyBorder="1" applyAlignment="1">
      <alignment horizontal="center" vertical="center" wrapText="1"/>
    </xf>
    <xf numFmtId="0" fontId="35" fillId="0" borderId="0" xfId="5" applyFont="1" applyFill="1"/>
    <xf numFmtId="0" fontId="35" fillId="0" borderId="1" xfId="5" applyFont="1" applyFill="1" applyBorder="1" applyAlignment="1">
      <alignment horizontal="center" vertical="center" wrapText="1"/>
    </xf>
    <xf numFmtId="0" fontId="37" fillId="0" borderId="1" xfId="5" applyFont="1" applyFill="1" applyBorder="1" applyAlignment="1" applyProtection="1">
      <alignment horizontal="center" vertical="center" wrapText="1"/>
    </xf>
    <xf numFmtId="0" fontId="37" fillId="0" borderId="1" xfId="5" applyFont="1" applyFill="1" applyBorder="1" applyAlignment="1">
      <alignment horizontal="center" vertical="center" wrapText="1"/>
    </xf>
    <xf numFmtId="0" fontId="41" fillId="0" borderId="1" xfId="5" applyFont="1" applyFill="1" applyBorder="1" applyAlignment="1">
      <alignment horizontal="center" vertical="center" wrapText="1"/>
    </xf>
    <xf numFmtId="0" fontId="42" fillId="0" borderId="1" xfId="5" applyFont="1" applyFill="1" applyBorder="1" applyAlignment="1">
      <alignment horizontal="center" vertical="center" wrapText="1"/>
    </xf>
    <xf numFmtId="0" fontId="19" fillId="0" borderId="1" xfId="5" applyFill="1" applyBorder="1" applyAlignment="1" applyProtection="1">
      <alignment horizontal="center" vertical="center"/>
    </xf>
    <xf numFmtId="0" fontId="36" fillId="0" borderId="0" xfId="0" applyFont="1" applyAlignment="1">
      <alignment horizontal="center" wrapText="1"/>
    </xf>
    <xf numFmtId="0" fontId="33" fillId="0" borderId="0" xfId="0" applyFont="1"/>
    <xf numFmtId="0" fontId="22" fillId="0" borderId="0" xfId="0" applyFont="1" applyAlignment="1">
      <alignment horizontal="left" vertical="top"/>
    </xf>
    <xf numFmtId="0" fontId="58" fillId="0" borderId="0" xfId="0" applyFont="1"/>
    <xf numFmtId="0" fontId="43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 vertical="center"/>
    </xf>
    <xf numFmtId="0" fontId="59" fillId="0" borderId="1" xfId="5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top"/>
    </xf>
    <xf numFmtId="0" fontId="36" fillId="4" borderId="8" xfId="0" applyFont="1" applyFill="1" applyBorder="1" applyAlignment="1">
      <alignment horizontal="left"/>
    </xf>
    <xf numFmtId="0" fontId="48" fillId="0" borderId="1" xfId="5" applyFont="1" applyFill="1" applyBorder="1" applyAlignment="1" applyProtection="1">
      <alignment horizontal="center" vertical="center" wrapText="1"/>
    </xf>
    <xf numFmtId="9" fontId="57" fillId="4" borderId="1" xfId="6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49" fillId="0" borderId="0" xfId="0" applyFont="1"/>
    <xf numFmtId="0" fontId="7" fillId="0" borderId="0" xfId="0" applyFont="1" applyAlignment="1">
      <alignment horizontal="left" vertical="top"/>
    </xf>
    <xf numFmtId="0" fontId="33" fillId="0" borderId="0" xfId="0" applyFont="1" applyAlignment="1">
      <alignment horizontal="center"/>
    </xf>
    <xf numFmtId="4" fontId="7" fillId="0" borderId="0" xfId="0" applyNumberFormat="1" applyFont="1"/>
    <xf numFmtId="9" fontId="7" fillId="0" borderId="0" xfId="0" applyNumberFormat="1" applyFont="1"/>
    <xf numFmtId="0" fontId="5" fillId="4" borderId="2" xfId="0" applyFont="1" applyFill="1" applyBorder="1" applyAlignment="1">
      <alignment horizontal="left" vertical="center" wrapText="1"/>
    </xf>
    <xf numFmtId="0" fontId="33" fillId="0" borderId="1" xfId="2" applyFont="1" applyBorder="1" applyAlignment="1">
      <alignment horizontal="center" vertical="center" wrapText="1"/>
    </xf>
    <xf numFmtId="0" fontId="33" fillId="0" borderId="2" xfId="2" applyFont="1" applyBorder="1" applyAlignment="1">
      <alignment horizontal="center" vertical="center" wrapText="1"/>
    </xf>
    <xf numFmtId="0" fontId="57" fillId="0" borderId="2" xfId="5" applyFont="1" applyFill="1" applyBorder="1" applyAlignment="1" applyProtection="1">
      <alignment horizontal="center" vertical="center" wrapText="1"/>
    </xf>
    <xf numFmtId="2" fontId="57" fillId="4" borderId="1" xfId="6" applyNumberFormat="1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57" fillId="4" borderId="1" xfId="6" applyFont="1" applyFill="1" applyBorder="1"/>
    <xf numFmtId="0" fontId="14" fillId="0" borderId="1" xfId="5" applyFont="1" applyFill="1" applyBorder="1" applyAlignment="1">
      <alignment horizontal="center" vertical="center" wrapText="1"/>
    </xf>
    <xf numFmtId="0" fontId="58" fillId="4" borderId="8" xfId="0" applyFont="1" applyFill="1" applyBorder="1" applyAlignment="1">
      <alignment horizontal="left"/>
    </xf>
    <xf numFmtId="0" fontId="62" fillId="0" borderId="1" xfId="1" applyFont="1" applyBorder="1" applyAlignment="1">
      <alignment horizontal="center" vertical="center" wrapText="1"/>
    </xf>
    <xf numFmtId="0" fontId="61" fillId="0" borderId="1" xfId="5" applyFont="1" applyFill="1" applyBorder="1" applyAlignment="1">
      <alignment horizontal="center" vertical="center" wrapText="1"/>
    </xf>
    <xf numFmtId="0" fontId="60" fillId="0" borderId="1" xfId="5" applyFont="1" applyFill="1" applyBorder="1" applyAlignment="1">
      <alignment horizontal="center" vertical="center" wrapText="1"/>
    </xf>
    <xf numFmtId="0" fontId="62" fillId="0" borderId="1" xfId="0" applyFont="1" applyBorder="1"/>
    <xf numFmtId="0" fontId="62" fillId="0" borderId="0" xfId="0" applyFont="1"/>
    <xf numFmtId="0" fontId="36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40" fillId="0" borderId="0" xfId="0" applyFont="1"/>
    <xf numFmtId="9" fontId="40" fillId="0" borderId="0" xfId="0" applyNumberFormat="1" applyFont="1"/>
    <xf numFmtId="4" fontId="40" fillId="0" borderId="0" xfId="0" applyNumberFormat="1" applyFont="1"/>
    <xf numFmtId="4" fontId="39" fillId="0" borderId="0" xfId="0" applyNumberFormat="1" applyFont="1"/>
    <xf numFmtId="0" fontId="14" fillId="0" borderId="1" xfId="6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21" fillId="0" borderId="0" xfId="6" applyFont="1" applyFill="1" applyBorder="1" applyAlignment="1">
      <alignment horizontal="center" vertical="center" wrapText="1"/>
    </xf>
    <xf numFmtId="0" fontId="24" fillId="4" borderId="0" xfId="6" applyFont="1" applyFill="1" applyAlignment="1">
      <alignment horizontal="center" vertical="center" wrapText="1"/>
    </xf>
    <xf numFmtId="0" fontId="57" fillId="4" borderId="0" xfId="6" applyFont="1" applyFill="1" applyBorder="1"/>
    <xf numFmtId="0" fontId="5" fillId="0" borderId="2" xfId="0" applyFont="1" applyBorder="1" applyAlignment="1">
      <alignment horizontal="center" vertical="center" wrapText="1"/>
    </xf>
    <xf numFmtId="167" fontId="5" fillId="0" borderId="18" xfId="9" applyNumberFormat="1" applyFont="1" applyBorder="1" applyAlignment="1">
      <alignment horizontal="center" vertical="center"/>
    </xf>
    <xf numFmtId="166" fontId="5" fillId="0" borderId="18" xfId="9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4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/>
    <xf numFmtId="166" fontId="5" fillId="7" borderId="14" xfId="9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4" borderId="1" xfId="6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5" fillId="0" borderId="1" xfId="0" applyFont="1" applyBorder="1" applyAlignment="1">
      <alignment vertical="top" wrapText="1"/>
    </xf>
    <xf numFmtId="0" fontId="31" fillId="0" borderId="1" xfId="0" applyFont="1" applyBorder="1" applyAlignment="1">
      <alignment horizontal="center" vertical="center" wrapText="1"/>
    </xf>
    <xf numFmtId="0" fontId="66" fillId="4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21" fillId="0" borderId="1" xfId="5" applyNumberFormat="1" applyFont="1" applyFill="1" applyBorder="1" applyAlignment="1">
      <alignment horizontal="center" vertical="center"/>
    </xf>
    <xf numFmtId="9" fontId="21" fillId="4" borderId="1" xfId="5" applyNumberFormat="1" applyFont="1" applyFill="1" applyBorder="1" applyAlignment="1">
      <alignment horizontal="center" vertical="center"/>
    </xf>
    <xf numFmtId="8" fontId="13" fillId="0" borderId="1" xfId="1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44" fillId="0" borderId="18" xfId="9" applyNumberFormat="1" applyFont="1" applyBorder="1" applyAlignment="1">
      <alignment horizontal="center" vertical="center"/>
    </xf>
    <xf numFmtId="4" fontId="44" fillId="7" borderId="14" xfId="9" applyNumberFormat="1" applyFont="1" applyFill="1" applyBorder="1" applyAlignment="1">
      <alignment horizontal="center" vertical="center"/>
    </xf>
    <xf numFmtId="169" fontId="69" fillId="0" borderId="0" xfId="12" applyNumberFormat="1" applyFont="1" applyAlignment="1">
      <alignment horizontal="center" vertical="center"/>
    </xf>
    <xf numFmtId="4" fontId="59" fillId="0" borderId="1" xfId="0" applyNumberFormat="1" applyFont="1" applyBorder="1" applyAlignment="1">
      <alignment horizontal="center" vertical="center"/>
    </xf>
    <xf numFmtId="170" fontId="21" fillId="4" borderId="1" xfId="6" applyNumberFormat="1" applyFont="1" applyFill="1" applyBorder="1" applyAlignment="1">
      <alignment horizontal="center" vertical="center" wrapText="1"/>
    </xf>
    <xf numFmtId="0" fontId="3" fillId="0" borderId="8" xfId="2" applyFont="1" applyBorder="1" applyAlignment="1">
      <alignment horizontal="left" vertical="center"/>
    </xf>
    <xf numFmtId="0" fontId="70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3" fillId="0" borderId="8" xfId="0" applyFont="1" applyBorder="1" applyAlignment="1">
      <alignment horizontal="left" vertical="center" wrapText="1"/>
    </xf>
    <xf numFmtId="0" fontId="49" fillId="0" borderId="8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64" fontId="28" fillId="0" borderId="0" xfId="0" applyNumberFormat="1" applyFont="1" applyAlignment="1">
      <alignment wrapText="1"/>
    </xf>
    <xf numFmtId="0" fontId="28" fillId="0" borderId="0" xfId="0" applyFont="1" applyAlignment="1">
      <alignment wrapText="1"/>
    </xf>
    <xf numFmtId="0" fontId="12" fillId="0" borderId="12" xfId="0" applyFont="1" applyBorder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9" fillId="0" borderId="9" xfId="0" applyFont="1" applyBorder="1" applyAlignment="1">
      <alignment horizontal="center"/>
    </xf>
    <xf numFmtId="0" fontId="8" fillId="0" borderId="9" xfId="0" applyFont="1" applyBorder="1"/>
    <xf numFmtId="0" fontId="8" fillId="0" borderId="6" xfId="0" applyFont="1" applyBorder="1"/>
    <xf numFmtId="0" fontId="9" fillId="0" borderId="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" fontId="27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7" applyFont="1" applyBorder="1" applyAlignment="1">
      <alignment horizontal="left" wrapText="1"/>
    </xf>
    <xf numFmtId="0" fontId="18" fillId="0" borderId="1" xfId="7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1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5" fillId="0" borderId="15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36" fillId="0" borderId="0" xfId="0" applyFont="1" applyAlignment="1">
      <alignment horizontal="center" wrapText="1"/>
    </xf>
    <xf numFmtId="0" fontId="36" fillId="0" borderId="8" xfId="3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7" fillId="0" borderId="4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2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47" fillId="0" borderId="0" xfId="0" applyFont="1"/>
    <xf numFmtId="0" fontId="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2" fillId="0" borderId="1" xfId="0" applyFont="1" applyBorder="1" applyAlignment="1">
      <alignment horizontal="left" wrapText="1"/>
    </xf>
    <xf numFmtId="0" fontId="32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</cellXfs>
  <cellStyles count="13">
    <cellStyle name="Dobry" xfId="5" builtinId="26"/>
    <cellStyle name="Dziesiętny" xfId="12" builtinId="3"/>
    <cellStyle name="Excel Built-in Neutral" xfId="10" xr:uid="{45CC3708-B097-4BBB-BF3A-CCF17B6E5959}"/>
    <cellStyle name="Excel Built-in Normal" xfId="9" xr:uid="{00000000-0005-0000-0000-000002000000}"/>
    <cellStyle name="Neutralny" xfId="6" builtinId="28"/>
    <cellStyle name="Normalny" xfId="0" builtinId="0"/>
    <cellStyle name="Normalny 2" xfId="7" xr:uid="{00000000-0005-0000-0000-000006000000}"/>
    <cellStyle name="Normalny_1" xfId="1" xr:uid="{00000000-0005-0000-0000-000007000000}"/>
    <cellStyle name="Normalny_Arkusz1" xfId="2" xr:uid="{00000000-0005-0000-0000-000008000000}"/>
    <cellStyle name="Normalny_Arkusz1 2" xfId="11" xr:uid="{6B8AFB60-B592-4D7C-9A59-319AC49E24B6}"/>
    <cellStyle name="Normalny_Arkusz1_1" xfId="3" xr:uid="{00000000-0005-0000-0000-000009000000}"/>
    <cellStyle name="Walutowy" xfId="4" builtinId="4"/>
    <cellStyle name="Walutowy 2" xfId="8" xr:uid="{00000000-0005-0000-0000-00000C000000}"/>
  </cellStyles>
  <dxfs count="0"/>
  <tableStyles count="0" defaultTableStyle="TableStyleMedium9" defaultPivotStyle="PivotStyleLight16"/>
  <colors>
    <mruColors>
      <color rgb="FFFF0000"/>
      <color rgb="FFFF5050"/>
      <color rgb="FFCC00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5050"/>
  </sheetPr>
  <dimension ref="A1:W75"/>
  <sheetViews>
    <sheetView topLeftCell="A9" zoomScaleNormal="100" workbookViewId="0">
      <selection activeCell="B14" sqref="B14"/>
    </sheetView>
  </sheetViews>
  <sheetFormatPr defaultRowHeight="15"/>
  <cols>
    <col min="1" max="1" width="5.28515625" style="35" customWidth="1"/>
    <col min="2" max="2" width="36.7109375" customWidth="1"/>
    <col min="3" max="4" width="19.5703125" customWidth="1"/>
    <col min="5" max="5" width="10.5703125" customWidth="1"/>
    <col min="6" max="13" width="10.5703125" hidden="1" customWidth="1"/>
    <col min="14" max="14" width="9.140625" style="121" hidden="1" customWidth="1"/>
    <col min="15" max="15" width="11.7109375" style="68" customWidth="1"/>
    <col min="16" max="16" width="7" style="79" customWidth="1"/>
    <col min="17" max="17" width="11.7109375" style="68" customWidth="1"/>
    <col min="18" max="18" width="13" customWidth="1"/>
    <col min="19" max="19" width="12.7109375" style="68" customWidth="1"/>
    <col min="20" max="20" width="17.85546875" customWidth="1"/>
    <col min="21" max="21" width="13.140625" customWidth="1"/>
    <col min="22" max="22" width="16.85546875" customWidth="1"/>
  </cols>
  <sheetData>
    <row r="1" spans="1:23">
      <c r="A1" s="28"/>
      <c r="B1" s="289" t="s">
        <v>180</v>
      </c>
      <c r="C1" s="2"/>
      <c r="D1" s="5"/>
      <c r="E1" s="5"/>
      <c r="F1" s="5"/>
      <c r="G1" s="5"/>
      <c r="H1" s="5"/>
      <c r="I1" s="5"/>
      <c r="J1" s="5"/>
      <c r="K1" s="5">
        <v>2</v>
      </c>
      <c r="L1" s="5"/>
      <c r="M1" s="5"/>
      <c r="O1" s="67"/>
      <c r="P1" s="76"/>
      <c r="Q1" s="67"/>
      <c r="R1" s="5"/>
      <c r="S1" s="67"/>
    </row>
    <row r="2" spans="1:23">
      <c r="A2" s="28"/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>
        <v>2</v>
      </c>
      <c r="L2" s="12"/>
      <c r="M2" s="12"/>
      <c r="O2" s="75"/>
      <c r="P2" s="77"/>
      <c r="Q2" s="75"/>
      <c r="R2" s="12"/>
      <c r="S2" s="67"/>
      <c r="T2" s="5"/>
    </row>
    <row r="3" spans="1:23">
      <c r="A3" s="28"/>
      <c r="B3" s="333"/>
      <c r="C3" s="2"/>
      <c r="D3" s="12"/>
      <c r="E3" s="12"/>
      <c r="F3" s="12"/>
      <c r="G3" s="12"/>
      <c r="H3" s="12"/>
      <c r="I3" s="12"/>
      <c r="J3" s="12"/>
      <c r="K3" s="12"/>
      <c r="L3" s="12"/>
      <c r="M3" s="12"/>
      <c r="O3" s="75"/>
      <c r="P3" s="77"/>
      <c r="Q3" s="75"/>
      <c r="R3" s="12"/>
      <c r="S3" s="67"/>
      <c r="T3" s="5"/>
    </row>
    <row r="4" spans="1:23" ht="25.5" customHeight="1">
      <c r="A4" s="405" t="s">
        <v>114</v>
      </c>
      <c r="B4" s="406"/>
      <c r="C4" s="406"/>
      <c r="D4" s="406"/>
      <c r="E4" s="185"/>
      <c r="F4" s="185"/>
      <c r="G4" s="185"/>
      <c r="H4" s="185"/>
      <c r="I4" s="185"/>
      <c r="J4" s="185"/>
      <c r="K4" s="185"/>
      <c r="L4" s="185"/>
      <c r="M4" s="185"/>
      <c r="N4" s="191"/>
      <c r="O4" s="185"/>
      <c r="P4" s="185"/>
      <c r="Q4" s="185"/>
      <c r="R4" s="185"/>
      <c r="S4" s="185"/>
      <c r="T4" s="185"/>
    </row>
    <row r="5" spans="1:23" ht="165.75">
      <c r="A5" s="33" t="s">
        <v>5</v>
      </c>
      <c r="B5" s="293" t="s">
        <v>24</v>
      </c>
      <c r="C5" s="33" t="s">
        <v>178</v>
      </c>
      <c r="D5" s="33" t="s">
        <v>115</v>
      </c>
      <c r="E5" s="294" t="s">
        <v>179</v>
      </c>
      <c r="F5" s="295" t="s">
        <v>116</v>
      </c>
      <c r="G5" s="296" t="s">
        <v>74</v>
      </c>
      <c r="H5" s="295" t="s">
        <v>117</v>
      </c>
      <c r="I5" s="33" t="s">
        <v>73</v>
      </c>
      <c r="J5" s="33" t="s">
        <v>118</v>
      </c>
      <c r="K5" s="33" t="s">
        <v>119</v>
      </c>
      <c r="L5" s="297" t="s">
        <v>120</v>
      </c>
      <c r="M5" s="297" t="s">
        <v>121</v>
      </c>
      <c r="N5" s="297" t="s">
        <v>122</v>
      </c>
      <c r="O5" s="297" t="s">
        <v>123</v>
      </c>
      <c r="P5" s="297" t="s">
        <v>124</v>
      </c>
      <c r="Q5" s="297" t="s">
        <v>125</v>
      </c>
      <c r="R5" s="50" t="s">
        <v>63</v>
      </c>
      <c r="S5" s="292" t="s">
        <v>64</v>
      </c>
      <c r="T5" s="297" t="s">
        <v>126</v>
      </c>
      <c r="U5" s="50" t="s">
        <v>112</v>
      </c>
      <c r="V5" s="50" t="s">
        <v>113</v>
      </c>
    </row>
    <row r="6" spans="1:23" ht="21" customHeight="1">
      <c r="A6" s="38"/>
      <c r="B6" s="412" t="s">
        <v>7</v>
      </c>
      <c r="C6" s="412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4"/>
    </row>
    <row r="7" spans="1:23" ht="127.5">
      <c r="A7" s="16">
        <v>1</v>
      </c>
      <c r="B7" s="39" t="s">
        <v>35</v>
      </c>
      <c r="C7" s="323" t="s">
        <v>328</v>
      </c>
      <c r="D7" s="40" t="s">
        <v>18</v>
      </c>
      <c r="E7" s="126">
        <f>SUM(F7:N7)</f>
        <v>2</v>
      </c>
      <c r="F7" s="126"/>
      <c r="G7" s="126"/>
      <c r="H7" s="126"/>
      <c r="I7" s="126"/>
      <c r="J7" s="126"/>
      <c r="K7" s="126">
        <v>2</v>
      </c>
      <c r="L7" s="126"/>
      <c r="M7" s="126"/>
      <c r="N7" s="290"/>
      <c r="O7" s="65"/>
      <c r="P7" s="128"/>
      <c r="Q7" s="127">
        <f>ROUND(O7*(1+P7),2)</f>
        <v>0</v>
      </c>
      <c r="R7" s="37">
        <f t="shared" ref="R7:R14" si="0">O7*E7</f>
        <v>0</v>
      </c>
      <c r="S7" s="37">
        <f t="shared" ref="S7:S14" si="1">Q7*E7</f>
        <v>0</v>
      </c>
      <c r="T7" s="41"/>
      <c r="U7" s="257"/>
      <c r="V7" s="257"/>
      <c r="W7" s="91"/>
    </row>
    <row r="8" spans="1:23" ht="127.5">
      <c r="A8" s="16">
        <v>2</v>
      </c>
      <c r="B8" s="39" t="s">
        <v>36</v>
      </c>
      <c r="C8" s="323" t="s">
        <v>328</v>
      </c>
      <c r="D8" s="40" t="s">
        <v>18</v>
      </c>
      <c r="E8" s="126">
        <f t="shared" ref="E8:E14" si="2">SUM(F8:N8)</f>
        <v>2</v>
      </c>
      <c r="F8" s="126"/>
      <c r="G8" s="126"/>
      <c r="H8" s="126"/>
      <c r="I8" s="126"/>
      <c r="J8" s="126"/>
      <c r="K8" s="126">
        <v>2</v>
      </c>
      <c r="L8" s="126"/>
      <c r="M8" s="126"/>
      <c r="N8" s="290"/>
      <c r="O8" s="65"/>
      <c r="P8" s="128"/>
      <c r="Q8" s="127">
        <f t="shared" ref="Q8:Q16" si="3">ROUND(O8*(1+P8),2)</f>
        <v>0</v>
      </c>
      <c r="R8" s="37">
        <f t="shared" si="0"/>
        <v>0</v>
      </c>
      <c r="S8" s="37">
        <f t="shared" si="1"/>
        <v>0</v>
      </c>
      <c r="T8" s="41"/>
      <c r="U8" s="257"/>
      <c r="V8" s="257"/>
    </row>
    <row r="9" spans="1:23" ht="127.5">
      <c r="A9" s="16">
        <v>3</v>
      </c>
      <c r="B9" s="39" t="s">
        <v>37</v>
      </c>
      <c r="C9" s="323" t="s">
        <v>328</v>
      </c>
      <c r="D9" s="40" t="s">
        <v>18</v>
      </c>
      <c r="E9" s="126">
        <f t="shared" si="2"/>
        <v>2</v>
      </c>
      <c r="F9" s="126"/>
      <c r="G9" s="126"/>
      <c r="H9" s="126"/>
      <c r="I9" s="126"/>
      <c r="J9" s="126"/>
      <c r="K9" s="126">
        <v>2</v>
      </c>
      <c r="L9" s="126"/>
      <c r="M9" s="126"/>
      <c r="N9" s="290"/>
      <c r="O9" s="65"/>
      <c r="P9" s="128"/>
      <c r="Q9" s="127">
        <f t="shared" si="3"/>
        <v>0</v>
      </c>
      <c r="R9" s="37">
        <f t="shared" si="0"/>
        <v>0</v>
      </c>
      <c r="S9" s="37">
        <f t="shared" si="1"/>
        <v>0</v>
      </c>
      <c r="T9" s="41"/>
      <c r="U9" s="257"/>
      <c r="V9" s="257"/>
    </row>
    <row r="10" spans="1:23" ht="127.5">
      <c r="A10" s="16">
        <v>4</v>
      </c>
      <c r="B10" s="39" t="s">
        <v>38</v>
      </c>
      <c r="C10" s="323" t="s">
        <v>328</v>
      </c>
      <c r="D10" s="40" t="s">
        <v>18</v>
      </c>
      <c r="E10" s="126">
        <f t="shared" si="2"/>
        <v>2</v>
      </c>
      <c r="F10" s="126"/>
      <c r="G10" s="126"/>
      <c r="H10" s="126"/>
      <c r="I10" s="126"/>
      <c r="J10" s="126"/>
      <c r="K10" s="126">
        <v>2</v>
      </c>
      <c r="L10" s="126"/>
      <c r="M10" s="126"/>
      <c r="N10" s="290"/>
      <c r="O10" s="65"/>
      <c r="P10" s="128"/>
      <c r="Q10" s="127">
        <f t="shared" si="3"/>
        <v>0</v>
      </c>
      <c r="R10" s="37">
        <f t="shared" si="0"/>
        <v>0</v>
      </c>
      <c r="S10" s="37">
        <f t="shared" si="1"/>
        <v>0</v>
      </c>
      <c r="T10" s="41"/>
      <c r="U10" s="257"/>
      <c r="V10" s="257"/>
    </row>
    <row r="11" spans="1:23" ht="127.5">
      <c r="A11" s="16">
        <v>5</v>
      </c>
      <c r="B11" s="39" t="s">
        <v>39</v>
      </c>
      <c r="C11" s="323" t="s">
        <v>328</v>
      </c>
      <c r="D11" s="40" t="s">
        <v>18</v>
      </c>
      <c r="E11" s="126">
        <f t="shared" si="2"/>
        <v>2</v>
      </c>
      <c r="F11" s="126"/>
      <c r="G11" s="126"/>
      <c r="H11" s="126"/>
      <c r="I11" s="126"/>
      <c r="J11" s="126"/>
      <c r="K11" s="126">
        <v>2</v>
      </c>
      <c r="L11" s="126"/>
      <c r="M11" s="126"/>
      <c r="N11" s="290"/>
      <c r="O11" s="65"/>
      <c r="P11" s="128"/>
      <c r="Q11" s="127">
        <f t="shared" si="3"/>
        <v>0</v>
      </c>
      <c r="R11" s="37">
        <f t="shared" si="0"/>
        <v>0</v>
      </c>
      <c r="S11" s="37">
        <f t="shared" si="1"/>
        <v>0</v>
      </c>
      <c r="T11" s="41"/>
      <c r="U11" s="257"/>
      <c r="V11" s="257"/>
    </row>
    <row r="12" spans="1:23" ht="127.5">
      <c r="A12" s="16">
        <v>6</v>
      </c>
      <c r="B12" s="39" t="s">
        <v>40</v>
      </c>
      <c r="C12" s="323" t="s">
        <v>328</v>
      </c>
      <c r="D12" s="40" t="s">
        <v>18</v>
      </c>
      <c r="E12" s="126">
        <f t="shared" si="2"/>
        <v>2</v>
      </c>
      <c r="F12" s="126"/>
      <c r="G12" s="126"/>
      <c r="H12" s="126"/>
      <c r="I12" s="126"/>
      <c r="J12" s="126"/>
      <c r="K12" s="126">
        <v>2</v>
      </c>
      <c r="L12" s="126"/>
      <c r="M12" s="126"/>
      <c r="N12" s="290"/>
      <c r="O12" s="65"/>
      <c r="P12" s="128"/>
      <c r="Q12" s="127">
        <f t="shared" si="3"/>
        <v>0</v>
      </c>
      <c r="R12" s="37">
        <f t="shared" si="0"/>
        <v>0</v>
      </c>
      <c r="S12" s="37">
        <f t="shared" si="1"/>
        <v>0</v>
      </c>
      <c r="T12" s="41"/>
      <c r="U12" s="257"/>
      <c r="V12" s="257"/>
    </row>
    <row r="13" spans="1:23" ht="127.5">
      <c r="A13" s="16">
        <v>7</v>
      </c>
      <c r="B13" s="55" t="s">
        <v>41</v>
      </c>
      <c r="C13" s="323" t="s">
        <v>328</v>
      </c>
      <c r="D13" s="56" t="s">
        <v>18</v>
      </c>
      <c r="E13" s="126">
        <f t="shared" si="2"/>
        <v>2</v>
      </c>
      <c r="F13" s="126"/>
      <c r="G13" s="126"/>
      <c r="H13" s="126"/>
      <c r="I13" s="126"/>
      <c r="J13" s="126"/>
      <c r="K13" s="126">
        <v>2</v>
      </c>
      <c r="L13" s="126"/>
      <c r="M13" s="126"/>
      <c r="N13" s="290"/>
      <c r="O13" s="65"/>
      <c r="P13" s="128"/>
      <c r="Q13" s="127">
        <f t="shared" si="3"/>
        <v>0</v>
      </c>
      <c r="R13" s="37">
        <f t="shared" si="0"/>
        <v>0</v>
      </c>
      <c r="S13" s="37">
        <f t="shared" si="1"/>
        <v>0</v>
      </c>
      <c r="T13" s="41"/>
      <c r="U13" s="257"/>
      <c r="V13" s="257"/>
    </row>
    <row r="14" spans="1:23" ht="127.5">
      <c r="A14" s="16">
        <v>8</v>
      </c>
      <c r="B14" s="57" t="s">
        <v>42</v>
      </c>
      <c r="C14" s="323" t="s">
        <v>328</v>
      </c>
      <c r="D14" s="58" t="s">
        <v>18</v>
      </c>
      <c r="E14" s="126">
        <f t="shared" si="2"/>
        <v>2</v>
      </c>
      <c r="F14" s="126"/>
      <c r="G14" s="126"/>
      <c r="H14" s="126"/>
      <c r="I14" s="126"/>
      <c r="J14" s="126"/>
      <c r="K14" s="126">
        <v>2</v>
      </c>
      <c r="L14" s="126"/>
      <c r="M14" s="126"/>
      <c r="N14" s="290"/>
      <c r="O14" s="65"/>
      <c r="P14" s="128"/>
      <c r="Q14" s="127">
        <f t="shared" si="3"/>
        <v>0</v>
      </c>
      <c r="R14" s="37">
        <f t="shared" si="0"/>
        <v>0</v>
      </c>
      <c r="S14" s="37">
        <f t="shared" si="1"/>
        <v>0</v>
      </c>
      <c r="T14" s="42"/>
      <c r="U14" s="257"/>
      <c r="V14" s="257"/>
    </row>
    <row r="15" spans="1:23" ht="19.899999999999999" customHeight="1">
      <c r="A15" s="415" t="s">
        <v>6</v>
      </c>
      <c r="B15" s="416"/>
      <c r="C15" s="416"/>
      <c r="D15" s="416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7"/>
      <c r="U15" s="257"/>
      <c r="V15" s="257"/>
    </row>
    <row r="16" spans="1:23" ht="120.75" customHeight="1">
      <c r="A16" s="43">
        <v>9</v>
      </c>
      <c r="B16" s="3" t="s">
        <v>111</v>
      </c>
      <c r="C16" s="58" t="s">
        <v>18</v>
      </c>
      <c r="D16" s="16" t="s">
        <v>30</v>
      </c>
      <c r="E16" s="33">
        <f>SUM(F16:N16)</f>
        <v>2</v>
      </c>
      <c r="F16" s="33"/>
      <c r="G16" s="33"/>
      <c r="H16" s="33"/>
      <c r="I16" s="33"/>
      <c r="J16" s="33"/>
      <c r="K16" s="33">
        <v>2</v>
      </c>
      <c r="L16" s="33"/>
      <c r="M16" s="33"/>
      <c r="N16" s="290"/>
      <c r="O16" s="65"/>
      <c r="P16" s="128"/>
      <c r="Q16" s="127">
        <f t="shared" si="3"/>
        <v>0</v>
      </c>
      <c r="R16" s="37">
        <f>O16*E16</f>
        <v>0</v>
      </c>
      <c r="S16" s="37">
        <f>Q16*E16</f>
        <v>0</v>
      </c>
      <c r="T16" s="43"/>
      <c r="U16" s="257"/>
      <c r="V16" s="257"/>
    </row>
    <row r="17" spans="1:20" ht="21.75" customHeight="1">
      <c r="A17" s="16"/>
      <c r="B17" s="33" t="s">
        <v>91</v>
      </c>
      <c r="C17" s="33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98"/>
      <c r="O17" s="92"/>
      <c r="P17" s="129"/>
      <c r="Q17" s="92"/>
      <c r="R17" s="93">
        <f>R7+R8+R9+R10+R11+R12+R13+R14+R16</f>
        <v>0</v>
      </c>
      <c r="S17" s="93">
        <f>S7+S8+S9+S10+S11+S12+S13+S14+S16</f>
        <v>0</v>
      </c>
      <c r="T17" s="16"/>
    </row>
    <row r="18" spans="1:20">
      <c r="A18" s="34"/>
      <c r="B18" s="6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299"/>
      <c r="O18" s="74"/>
      <c r="P18" s="85"/>
      <c r="Q18" s="74"/>
      <c r="R18" s="8"/>
      <c r="S18" s="74"/>
      <c r="T18" s="7"/>
    </row>
    <row r="19" spans="1:20" ht="57.75" customHeight="1">
      <c r="A19" s="410" t="s">
        <v>88</v>
      </c>
      <c r="B19" s="411"/>
      <c r="C19" s="411"/>
      <c r="D19" s="411"/>
      <c r="E19" s="411"/>
      <c r="F19" s="411"/>
      <c r="G19" s="411"/>
      <c r="H19" s="411"/>
      <c r="I19" s="411"/>
      <c r="J19" s="411"/>
      <c r="K19" s="411"/>
      <c r="L19" s="411"/>
      <c r="M19" s="411"/>
      <c r="N19" s="411"/>
      <c r="O19" s="411"/>
      <c r="P19" s="411"/>
      <c r="Q19" s="411"/>
      <c r="R19" s="411"/>
      <c r="S19" s="411"/>
      <c r="T19" s="411"/>
    </row>
    <row r="20" spans="1:20">
      <c r="A20" s="28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O20" s="67"/>
      <c r="P20" s="76"/>
      <c r="Q20" s="67"/>
      <c r="R20" s="5"/>
      <c r="S20" s="67"/>
      <c r="T20" s="5"/>
    </row>
    <row r="21" spans="1:20">
      <c r="A21" s="28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O21" s="67"/>
      <c r="P21" s="76"/>
      <c r="Q21" s="418"/>
      <c r="R21" s="419"/>
      <c r="S21" s="419"/>
      <c r="T21" s="419"/>
    </row>
    <row r="22" spans="1:20">
      <c r="A22" s="28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O22" s="67"/>
      <c r="P22" s="76"/>
      <c r="Q22" s="67"/>
      <c r="R22" s="5"/>
      <c r="S22" s="67"/>
      <c r="T22" s="5"/>
    </row>
    <row r="24" spans="1:20">
      <c r="O24" s="408"/>
      <c r="P24" s="409"/>
      <c r="Q24" s="409"/>
      <c r="R24" s="409"/>
      <c r="S24" s="409"/>
      <c r="T24" s="409"/>
    </row>
    <row r="25" spans="1:20" ht="36" customHeight="1">
      <c r="R25" s="407" t="s">
        <v>177</v>
      </c>
      <c r="S25" s="407"/>
      <c r="T25" s="407"/>
    </row>
    <row r="34" ht="71.25" customHeight="1"/>
    <row r="40" ht="48.75" customHeight="1"/>
    <row r="47" ht="31.5" customHeight="1"/>
    <row r="48" ht="39.75" customHeight="1"/>
    <row r="50" ht="24.75" customHeight="1"/>
    <row r="51" ht="30.75" customHeight="1"/>
    <row r="56" ht="22.5" customHeight="1"/>
    <row r="62" ht="41.25" customHeight="1"/>
    <row r="75" ht="18.75" customHeight="1"/>
  </sheetData>
  <mergeCells count="7">
    <mergeCell ref="A4:D4"/>
    <mergeCell ref="R25:T25"/>
    <mergeCell ref="O24:T24"/>
    <mergeCell ref="A19:T19"/>
    <mergeCell ref="B6:T6"/>
    <mergeCell ref="A15:T15"/>
    <mergeCell ref="Q21:T2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16"/>
  <sheetViews>
    <sheetView topLeftCell="A4" zoomScale="90" zoomScaleNormal="90" workbookViewId="0">
      <selection activeCell="A11" sqref="A11:T11"/>
    </sheetView>
  </sheetViews>
  <sheetFormatPr defaultRowHeight="15"/>
  <cols>
    <col min="1" max="1" width="5.5703125" customWidth="1"/>
    <col min="2" max="2" width="22.85546875" customWidth="1"/>
    <col min="3" max="3" width="36.42578125" customWidth="1"/>
    <col min="4" max="4" width="14.42578125" customWidth="1"/>
    <col min="5" max="5" width="10.28515625" customWidth="1"/>
    <col min="6" max="13" width="10.28515625" hidden="1" customWidth="1"/>
    <col min="14" max="14" width="7.5703125" style="121" hidden="1" customWidth="1"/>
    <col min="15" max="15" width="14.85546875" style="170" customWidth="1"/>
    <col min="16" max="16" width="7.5703125" style="171" customWidth="1"/>
    <col min="17" max="17" width="15.42578125" style="167" customWidth="1"/>
    <col min="18" max="18" width="13" style="166" customWidth="1"/>
    <col min="19" max="19" width="12" style="166" customWidth="1"/>
    <col min="20" max="20" width="18.42578125" customWidth="1"/>
    <col min="21" max="21" width="13.7109375" customWidth="1"/>
    <col min="22" max="22" width="20.7109375" customWidth="1"/>
  </cols>
  <sheetData>
    <row r="1" spans="1:22">
      <c r="B1" s="364" t="s">
        <v>353</v>
      </c>
      <c r="T1" s="91" t="s">
        <v>372</v>
      </c>
    </row>
    <row r="2" spans="1:22" ht="12.75">
      <c r="A2" s="5"/>
      <c r="B2" s="333"/>
      <c r="C2" s="428" t="s">
        <v>2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2"/>
    </row>
    <row r="3" spans="1:22" ht="12.75">
      <c r="A3" s="186" t="s">
        <v>362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286"/>
      <c r="O3" s="224"/>
      <c r="P3" s="186"/>
      <c r="Q3" s="186"/>
      <c r="R3" s="186"/>
      <c r="S3" s="186"/>
      <c r="T3" s="186"/>
    </row>
    <row r="4" spans="1:22" s="91" customFormat="1" ht="127.5">
      <c r="A4" s="33" t="s">
        <v>5</v>
      </c>
      <c r="B4" s="33" t="s">
        <v>24</v>
      </c>
      <c r="C4" s="33" t="s">
        <v>178</v>
      </c>
      <c r="D4" s="33" t="s">
        <v>115</v>
      </c>
      <c r="E4" s="294" t="s">
        <v>179</v>
      </c>
      <c r="F4" s="295" t="s">
        <v>116</v>
      </c>
      <c r="G4" s="296" t="s">
        <v>74</v>
      </c>
      <c r="H4" s="295" t="s">
        <v>117</v>
      </c>
      <c r="I4" s="33" t="s">
        <v>73</v>
      </c>
      <c r="J4" s="33" t="s">
        <v>118</v>
      </c>
      <c r="K4" s="33" t="s">
        <v>119</v>
      </c>
      <c r="L4" s="297" t="s">
        <v>120</v>
      </c>
      <c r="M4" s="297" t="s">
        <v>121</v>
      </c>
      <c r="N4" s="297" t="s">
        <v>122</v>
      </c>
      <c r="O4" s="297" t="s">
        <v>123</v>
      </c>
      <c r="P4" s="297" t="s">
        <v>124</v>
      </c>
      <c r="Q4" s="297" t="s">
        <v>125</v>
      </c>
      <c r="R4" s="305" t="s">
        <v>65</v>
      </c>
      <c r="S4" s="305" t="s">
        <v>64</v>
      </c>
      <c r="T4" s="297" t="s">
        <v>126</v>
      </c>
      <c r="U4" s="50" t="s">
        <v>112</v>
      </c>
      <c r="V4" s="50" t="s">
        <v>113</v>
      </c>
    </row>
    <row r="5" spans="1:22" ht="209.25" customHeight="1">
      <c r="A5" s="16">
        <v>1</v>
      </c>
      <c r="B5" s="33" t="s">
        <v>84</v>
      </c>
      <c r="C5" s="175" t="s">
        <v>70</v>
      </c>
      <c r="D5" s="3" t="s">
        <v>34</v>
      </c>
      <c r="E5" s="33">
        <f>SUM(F5:N5)</f>
        <v>15</v>
      </c>
      <c r="F5" s="33"/>
      <c r="G5" s="33">
        <v>15</v>
      </c>
      <c r="H5" s="33"/>
      <c r="I5" s="33"/>
      <c r="J5" s="33"/>
      <c r="K5" s="33"/>
      <c r="L5" s="33"/>
      <c r="M5" s="33"/>
      <c r="N5" s="312"/>
      <c r="O5" s="397"/>
      <c r="P5" s="229"/>
      <c r="Q5" s="108">
        <f>ROUND(O5*(1+P5),2)</f>
        <v>0</v>
      </c>
      <c r="R5" s="108">
        <f>O5*E5</f>
        <v>0</v>
      </c>
      <c r="S5" s="109">
        <f>Q5*E5</f>
        <v>0</v>
      </c>
      <c r="T5" s="17"/>
      <c r="U5" s="257"/>
      <c r="V5" s="257"/>
    </row>
    <row r="6" spans="1:22" ht="48" customHeight="1">
      <c r="A6" s="16">
        <v>2</v>
      </c>
      <c r="B6" s="33" t="s">
        <v>85</v>
      </c>
      <c r="C6" s="3" t="s">
        <v>28</v>
      </c>
      <c r="D6" s="3" t="s">
        <v>69</v>
      </c>
      <c r="E6" s="33">
        <f t="shared" ref="E6:E9" si="0">SUM(F6:N6)</f>
        <v>15</v>
      </c>
      <c r="F6" s="33"/>
      <c r="G6" s="33">
        <v>15</v>
      </c>
      <c r="H6" s="33"/>
      <c r="I6" s="33"/>
      <c r="J6" s="33"/>
      <c r="K6" s="33"/>
      <c r="L6" s="33"/>
      <c r="M6" s="33"/>
      <c r="N6" s="312"/>
      <c r="O6" s="397"/>
      <c r="P6" s="229"/>
      <c r="Q6" s="108">
        <f t="shared" ref="Q6:Q9" si="1">ROUND(O6*(1+P6),2)</f>
        <v>0</v>
      </c>
      <c r="R6" s="108">
        <f t="shared" ref="R6:R8" si="2">O6*E6</f>
        <v>0</v>
      </c>
      <c r="S6" s="109">
        <f t="shared" ref="S6:S9" si="3">Q6*E6</f>
        <v>0</v>
      </c>
      <c r="T6" s="17"/>
      <c r="U6" s="257"/>
      <c r="V6" s="257"/>
    </row>
    <row r="7" spans="1:22" ht="49.9" customHeight="1">
      <c r="A7" s="98">
        <v>3</v>
      </c>
      <c r="B7" s="99" t="s">
        <v>86</v>
      </c>
      <c r="C7" s="176" t="s">
        <v>72</v>
      </c>
      <c r="D7" s="176" t="s">
        <v>29</v>
      </c>
      <c r="E7" s="33">
        <f t="shared" si="0"/>
        <v>5</v>
      </c>
      <c r="F7" s="99"/>
      <c r="G7" s="99">
        <v>5</v>
      </c>
      <c r="H7" s="99"/>
      <c r="I7" s="99"/>
      <c r="J7" s="99"/>
      <c r="K7" s="99"/>
      <c r="L7" s="99"/>
      <c r="M7" s="99"/>
      <c r="N7" s="316"/>
      <c r="O7" s="398"/>
      <c r="P7" s="230"/>
      <c r="Q7" s="108">
        <f t="shared" si="1"/>
        <v>0</v>
      </c>
      <c r="R7" s="108">
        <f>O7*E7</f>
        <v>0</v>
      </c>
      <c r="S7" s="109">
        <f t="shared" si="3"/>
        <v>0</v>
      </c>
      <c r="T7" s="100"/>
      <c r="U7" s="257"/>
      <c r="V7" s="257"/>
    </row>
    <row r="8" spans="1:22" ht="71.25" customHeight="1">
      <c r="A8" s="98">
        <v>4</v>
      </c>
      <c r="B8" s="162" t="s">
        <v>94</v>
      </c>
      <c r="C8" s="176" t="s">
        <v>102</v>
      </c>
      <c r="D8" s="163" t="s">
        <v>107</v>
      </c>
      <c r="E8" s="33">
        <f t="shared" si="0"/>
        <v>15</v>
      </c>
      <c r="F8" s="99"/>
      <c r="G8" s="99">
        <v>15</v>
      </c>
      <c r="H8" s="99"/>
      <c r="I8" s="99"/>
      <c r="J8" s="99"/>
      <c r="K8" s="99"/>
      <c r="L8" s="99"/>
      <c r="M8" s="99"/>
      <c r="N8" s="316"/>
      <c r="O8" s="398"/>
      <c r="P8" s="230"/>
      <c r="Q8" s="108">
        <f t="shared" si="1"/>
        <v>0</v>
      </c>
      <c r="R8" s="108">
        <f t="shared" si="2"/>
        <v>0</v>
      </c>
      <c r="S8" s="109">
        <f t="shared" si="3"/>
        <v>0</v>
      </c>
      <c r="T8" s="100"/>
      <c r="U8" s="257"/>
      <c r="V8" s="257"/>
    </row>
    <row r="9" spans="1:22" ht="54.75" customHeight="1">
      <c r="A9" s="176">
        <v>5</v>
      </c>
      <c r="B9" s="162" t="s">
        <v>95</v>
      </c>
      <c r="C9" s="176" t="s">
        <v>96</v>
      </c>
      <c r="D9" s="163" t="s">
        <v>93</v>
      </c>
      <c r="E9" s="33">
        <f t="shared" si="0"/>
        <v>5</v>
      </c>
      <c r="F9" s="99"/>
      <c r="G9" s="99">
        <v>5</v>
      </c>
      <c r="H9" s="99"/>
      <c r="I9" s="99"/>
      <c r="J9" s="99"/>
      <c r="K9" s="99"/>
      <c r="L9" s="99"/>
      <c r="M9" s="99"/>
      <c r="N9" s="316"/>
      <c r="O9" s="398"/>
      <c r="P9" s="230"/>
      <c r="Q9" s="108">
        <f t="shared" si="1"/>
        <v>0</v>
      </c>
      <c r="R9" s="108">
        <f t="shared" ref="R9" si="4">O9*E9</f>
        <v>0</v>
      </c>
      <c r="S9" s="109">
        <f t="shared" si="3"/>
        <v>0</v>
      </c>
      <c r="T9" s="100"/>
      <c r="U9" s="257"/>
      <c r="V9" s="257"/>
    </row>
    <row r="10" spans="1:22" s="140" customFormat="1" ht="21.75" customHeight="1">
      <c r="A10" s="153"/>
      <c r="B10" s="153"/>
      <c r="C10" s="153" t="s">
        <v>91</v>
      </c>
      <c r="D10" s="153"/>
      <c r="E10" s="143"/>
      <c r="F10" s="143"/>
      <c r="G10" s="143"/>
      <c r="H10" s="143"/>
      <c r="I10" s="143"/>
      <c r="J10" s="143"/>
      <c r="K10" s="143"/>
      <c r="L10" s="143"/>
      <c r="M10" s="143"/>
      <c r="N10" s="317"/>
      <c r="O10" s="172"/>
      <c r="P10" s="173"/>
      <c r="Q10" s="173"/>
      <c r="R10" s="174">
        <f>SUM(R5:R9)</f>
        <v>0</v>
      </c>
      <c r="S10" s="174">
        <f>SUM(S5:S9)</f>
        <v>0</v>
      </c>
      <c r="T10" s="153"/>
      <c r="U10" s="264"/>
      <c r="V10" s="264"/>
    </row>
    <row r="11" spans="1:22" ht="69.75" customHeight="1">
      <c r="A11" s="468" t="s">
        <v>338</v>
      </c>
      <c r="B11" s="469"/>
      <c r="C11" s="469"/>
      <c r="D11" s="469"/>
      <c r="E11" s="469"/>
      <c r="F11" s="469"/>
      <c r="G11" s="469"/>
      <c r="H11" s="469"/>
      <c r="I11" s="469"/>
      <c r="J11" s="469"/>
      <c r="K11" s="469"/>
      <c r="L11" s="469"/>
      <c r="M11" s="469"/>
      <c r="N11" s="469"/>
      <c r="O11" s="469"/>
      <c r="P11" s="469"/>
      <c r="Q11" s="469"/>
      <c r="R11" s="469"/>
      <c r="S11" s="469"/>
      <c r="T11" s="469"/>
    </row>
    <row r="12" spans="1:22" ht="14.25">
      <c r="A12" s="5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</row>
    <row r="13" spans="1:22" ht="14.25">
      <c r="A13" s="5"/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</row>
    <row r="14" spans="1:22" ht="36" customHeight="1"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443" t="s">
        <v>357</v>
      </c>
      <c r="S14" s="407"/>
      <c r="T14" s="407"/>
    </row>
    <row r="15" spans="1:22" ht="54.75" customHeight="1">
      <c r="A15" s="448"/>
      <c r="B15" s="448"/>
      <c r="C15" s="448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08"/>
      <c r="Q15" s="409"/>
      <c r="R15" s="409"/>
      <c r="S15" s="409"/>
      <c r="T15" s="409"/>
      <c r="U15" s="409"/>
    </row>
    <row r="16" spans="1:2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O16" s="168"/>
      <c r="P16" s="169"/>
      <c r="Q16" s="164"/>
      <c r="R16" s="165"/>
    </row>
  </sheetData>
  <mergeCells count="5">
    <mergeCell ref="C2:S2"/>
    <mergeCell ref="A15:O15"/>
    <mergeCell ref="A11:T11"/>
    <mergeCell ref="P15:U15"/>
    <mergeCell ref="R14:T14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19"/>
  <sheetViews>
    <sheetView zoomScaleNormal="100" workbookViewId="0">
      <selection activeCell="B4" sqref="B4"/>
    </sheetView>
  </sheetViews>
  <sheetFormatPr defaultRowHeight="15"/>
  <cols>
    <col min="1" max="1" width="4.85546875" customWidth="1"/>
    <col min="2" max="2" width="22.7109375" customWidth="1"/>
    <col min="3" max="3" width="31.28515625" customWidth="1"/>
    <col min="4" max="4" width="11.7109375" customWidth="1"/>
    <col min="5" max="5" width="7.5703125" customWidth="1"/>
    <col min="6" max="13" width="7.5703125" hidden="1" customWidth="1"/>
    <col min="14" max="14" width="10.42578125" style="121" hidden="1" customWidth="1"/>
    <col min="15" max="15" width="13" customWidth="1"/>
    <col min="16" max="16" width="6.42578125" style="79" customWidth="1"/>
    <col min="17" max="17" width="12" style="79" customWidth="1"/>
    <col min="18" max="18" width="14.28515625" style="73" customWidth="1"/>
    <col min="19" max="19" width="14.42578125" style="73" customWidth="1"/>
    <col min="20" max="20" width="16.85546875" customWidth="1"/>
    <col min="21" max="21" width="17.7109375" customWidth="1"/>
    <col min="22" max="22" width="16.7109375" customWidth="1"/>
  </cols>
  <sheetData>
    <row r="1" spans="1:22">
      <c r="A1" s="5"/>
      <c r="B1" s="364" t="s">
        <v>353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O1" s="5"/>
      <c r="P1" s="76"/>
      <c r="Q1" s="76"/>
      <c r="R1" s="107"/>
      <c r="S1" s="106" t="s">
        <v>3</v>
      </c>
      <c r="T1" s="5"/>
    </row>
    <row r="2" spans="1:22">
      <c r="A2" s="5"/>
      <c r="B2" s="22" t="s">
        <v>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306"/>
      <c r="O2" s="12"/>
      <c r="P2" s="77"/>
      <c r="Q2" s="77"/>
      <c r="R2" s="106"/>
      <c r="S2" s="2"/>
      <c r="T2" s="5"/>
    </row>
    <row r="3" spans="1:22">
      <c r="A3" s="5"/>
      <c r="B3" s="33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5"/>
      <c r="P3" s="76"/>
      <c r="Q3" s="76"/>
      <c r="R3" s="107"/>
      <c r="S3" s="107"/>
      <c r="T3" s="5"/>
    </row>
    <row r="4" spans="1:22" ht="15.75">
      <c r="A4" s="190" t="s">
        <v>363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286"/>
      <c r="O4" s="190"/>
      <c r="P4" s="190"/>
      <c r="Q4" s="190"/>
      <c r="R4" s="190"/>
      <c r="S4" s="190"/>
      <c r="T4" s="190"/>
    </row>
    <row r="5" spans="1:22" s="91" customFormat="1" ht="165.75">
      <c r="A5" s="33" t="s">
        <v>5</v>
      </c>
      <c r="B5" s="33" t="s">
        <v>24</v>
      </c>
      <c r="C5" s="33" t="s">
        <v>178</v>
      </c>
      <c r="D5" s="33" t="s">
        <v>115</v>
      </c>
      <c r="E5" s="294" t="s">
        <v>179</v>
      </c>
      <c r="F5" s="295" t="s">
        <v>116</v>
      </c>
      <c r="G5" s="296" t="s">
        <v>74</v>
      </c>
      <c r="H5" s="295" t="s">
        <v>117</v>
      </c>
      <c r="I5" s="33" t="s">
        <v>73</v>
      </c>
      <c r="J5" s="33" t="s">
        <v>118</v>
      </c>
      <c r="K5" s="33" t="s">
        <v>119</v>
      </c>
      <c r="L5" s="297" t="s">
        <v>120</v>
      </c>
      <c r="M5" s="318" t="s">
        <v>121</v>
      </c>
      <c r="N5" s="297" t="s">
        <v>122</v>
      </c>
      <c r="O5" s="319" t="s">
        <v>123</v>
      </c>
      <c r="P5" s="297" t="s">
        <v>124</v>
      </c>
      <c r="Q5" s="297" t="s">
        <v>125</v>
      </c>
      <c r="R5" s="115" t="s">
        <v>65</v>
      </c>
      <c r="S5" s="115" t="s">
        <v>64</v>
      </c>
      <c r="T5" s="297" t="s">
        <v>126</v>
      </c>
      <c r="U5" s="50" t="s">
        <v>112</v>
      </c>
      <c r="V5" s="50" t="s">
        <v>113</v>
      </c>
    </row>
    <row r="6" spans="1:22" ht="77.25" customHeight="1">
      <c r="A6" s="46">
        <v>1</v>
      </c>
      <c r="B6" s="45" t="s">
        <v>58</v>
      </c>
      <c r="C6" s="24" t="s">
        <v>59</v>
      </c>
      <c r="D6" s="36" t="s">
        <v>60</v>
      </c>
      <c r="E6" s="177">
        <f>SUM(F6:N6)</f>
        <v>1</v>
      </c>
      <c r="F6" s="177"/>
      <c r="G6" s="177"/>
      <c r="H6" s="177"/>
      <c r="I6" s="177"/>
      <c r="J6" s="177"/>
      <c r="K6" s="177">
        <v>1</v>
      </c>
      <c r="L6" s="177"/>
      <c r="M6" s="177"/>
      <c r="N6" s="320"/>
      <c r="O6" s="178"/>
      <c r="P6" s="179"/>
      <c r="Q6" s="178">
        <f>ROUND(O6*(1+P6),2)</f>
        <v>0</v>
      </c>
      <c r="R6" s="116">
        <f>O6*E6</f>
        <v>0</v>
      </c>
      <c r="S6" s="117">
        <f>Q6*E6</f>
        <v>0</v>
      </c>
      <c r="T6" s="36"/>
      <c r="U6" s="257"/>
      <c r="V6" s="257"/>
    </row>
    <row r="7" spans="1:22" ht="105" customHeight="1">
      <c r="A7" s="30">
        <v>2</v>
      </c>
      <c r="B7" s="45" t="s">
        <v>100</v>
      </c>
      <c r="C7" s="24" t="s">
        <v>32</v>
      </c>
      <c r="D7" s="36" t="s">
        <v>101</v>
      </c>
      <c r="E7" s="177">
        <f>SUM(F7:N7)</f>
        <v>1</v>
      </c>
      <c r="F7" s="177"/>
      <c r="G7" s="177"/>
      <c r="H7" s="177"/>
      <c r="I7" s="177"/>
      <c r="J7" s="177"/>
      <c r="K7" s="177">
        <v>1</v>
      </c>
      <c r="L7" s="177"/>
      <c r="M7" s="177"/>
      <c r="N7" s="290"/>
      <c r="O7" s="178"/>
      <c r="P7" s="179"/>
      <c r="Q7" s="178">
        <f>ROUND(O7*(1+P7),2)</f>
        <v>0</v>
      </c>
      <c r="R7" s="116">
        <f>O7*E7</f>
        <v>0</v>
      </c>
      <c r="S7" s="117">
        <f>Q7*E7</f>
        <v>0</v>
      </c>
      <c r="T7" s="36"/>
      <c r="U7" s="257"/>
      <c r="V7" s="257"/>
    </row>
    <row r="8" spans="1:22" s="182" customFormat="1" ht="27.75" customHeight="1">
      <c r="A8" s="152"/>
      <c r="B8" s="152" t="s">
        <v>91</v>
      </c>
      <c r="C8" s="152"/>
      <c r="D8" s="152"/>
      <c r="E8" s="153"/>
      <c r="F8" s="153"/>
      <c r="G8" s="153"/>
      <c r="H8" s="153"/>
      <c r="I8" s="153"/>
      <c r="J8" s="153"/>
      <c r="K8" s="153"/>
      <c r="L8" s="153"/>
      <c r="M8" s="153"/>
      <c r="N8" s="317"/>
      <c r="O8" s="152"/>
      <c r="P8" s="154"/>
      <c r="Q8" s="181"/>
      <c r="R8" s="180">
        <f>SUM(R6:R7)</f>
        <v>0</v>
      </c>
      <c r="S8" s="180">
        <f>SUM(S6:S7)</f>
        <v>0</v>
      </c>
      <c r="T8" s="152"/>
      <c r="U8" s="172"/>
      <c r="V8" s="172"/>
    </row>
    <row r="9" spans="1:22" ht="25.5" customHeight="1">
      <c r="A9" s="470" t="s">
        <v>83</v>
      </c>
      <c r="B9" s="471"/>
      <c r="C9" s="471"/>
      <c r="D9" s="471"/>
      <c r="E9" s="471"/>
      <c r="F9" s="471"/>
      <c r="G9" s="471"/>
      <c r="H9" s="471"/>
      <c r="I9" s="471"/>
      <c r="J9" s="471"/>
      <c r="K9" s="471"/>
      <c r="L9" s="471"/>
      <c r="M9" s="471"/>
      <c r="N9" s="471"/>
      <c r="O9" s="471"/>
      <c r="P9" s="471"/>
      <c r="Q9" s="471"/>
      <c r="R9" s="471"/>
      <c r="S9" s="471"/>
      <c r="T9" s="471"/>
    </row>
    <row r="10" spans="1:22" ht="14.25">
      <c r="A10" s="5"/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</row>
    <row r="11" spans="1:22" ht="14.25">
      <c r="A11" s="5"/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</row>
    <row r="12" spans="1:22" ht="31.5" customHeight="1"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443" t="s">
        <v>357</v>
      </c>
      <c r="T12" s="407"/>
      <c r="U12" s="407"/>
    </row>
    <row r="13" spans="1:22" ht="45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O13" s="5"/>
      <c r="P13" s="408"/>
      <c r="Q13" s="409"/>
      <c r="R13" s="409"/>
      <c r="S13" s="409"/>
      <c r="T13" s="409"/>
      <c r="U13" s="409"/>
    </row>
    <row r="14" spans="1:2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O14" s="5"/>
      <c r="P14" s="76"/>
      <c r="Q14" s="76"/>
      <c r="R14" s="107"/>
      <c r="S14" s="107"/>
      <c r="T14" s="5"/>
    </row>
    <row r="15" spans="1:22" ht="12.75">
      <c r="A15" s="5"/>
      <c r="B15" s="448"/>
      <c r="C15" s="448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78"/>
      <c r="Q15" s="78"/>
      <c r="R15" s="72"/>
      <c r="S15" s="107"/>
      <c r="T15" s="5"/>
    </row>
    <row r="16" spans="1:2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O16" s="5"/>
      <c r="P16" s="76"/>
      <c r="Q16" s="76"/>
      <c r="R16" s="107"/>
      <c r="S16" s="107"/>
      <c r="T16" s="5"/>
    </row>
    <row r="17" spans="1:20" ht="12.75">
      <c r="A17" s="5"/>
      <c r="B17" s="448"/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78"/>
      <c r="Q17" s="78"/>
      <c r="R17" s="72"/>
      <c r="S17" s="72"/>
      <c r="T17" s="9"/>
    </row>
    <row r="18" spans="1:20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O18" s="5"/>
      <c r="P18" s="76"/>
      <c r="Q18" s="76"/>
      <c r="R18" s="107"/>
    </row>
    <row r="19" spans="1:20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291"/>
      <c r="O19" s="9"/>
      <c r="P19" s="78"/>
      <c r="Q19" s="78"/>
      <c r="R19" s="72"/>
    </row>
  </sheetData>
  <mergeCells count="5">
    <mergeCell ref="B17:O17"/>
    <mergeCell ref="B15:O15"/>
    <mergeCell ref="A9:T9"/>
    <mergeCell ref="P13:U13"/>
    <mergeCell ref="S12:U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18"/>
  <sheetViews>
    <sheetView topLeftCell="A4" zoomScaleNormal="100" workbookViewId="0">
      <selection activeCell="A4" sqref="A4"/>
    </sheetView>
  </sheetViews>
  <sheetFormatPr defaultRowHeight="15"/>
  <cols>
    <col min="1" max="1" width="4.85546875" customWidth="1"/>
    <col min="2" max="2" width="20.28515625" customWidth="1"/>
    <col min="3" max="3" width="28.28515625" customWidth="1"/>
    <col min="4" max="4" width="11.7109375" customWidth="1"/>
    <col min="5" max="5" width="9.140625" customWidth="1"/>
    <col min="6" max="13" width="9.140625" hidden="1" customWidth="1"/>
    <col min="14" max="14" width="10.42578125" style="121" hidden="1" customWidth="1"/>
    <col min="15" max="15" width="10.7109375" customWidth="1"/>
    <col min="16" max="16" width="6.7109375" customWidth="1"/>
    <col min="17" max="17" width="11.140625" customWidth="1"/>
    <col min="18" max="18" width="11.28515625" customWidth="1"/>
    <col min="19" max="19" width="11.85546875" customWidth="1"/>
    <col min="20" max="20" width="16.85546875" customWidth="1"/>
    <col min="21" max="21" width="15.28515625" customWidth="1"/>
    <col min="22" max="22" width="22.85546875" customWidth="1"/>
  </cols>
  <sheetData>
    <row r="1" spans="1:22">
      <c r="A1" s="124"/>
      <c r="B1" s="364" t="s">
        <v>353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O1" s="124"/>
      <c r="P1" s="124"/>
      <c r="Q1" s="124"/>
      <c r="R1" s="124"/>
      <c r="S1" s="2" t="s">
        <v>3</v>
      </c>
      <c r="T1" s="124"/>
    </row>
    <row r="2" spans="1:22">
      <c r="A2" s="124"/>
      <c r="B2" s="346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06"/>
      <c r="O2" s="2"/>
      <c r="P2" s="2"/>
      <c r="Q2" s="2"/>
      <c r="R2" s="2"/>
      <c r="S2" s="2"/>
      <c r="T2" s="124"/>
    </row>
    <row r="3" spans="1:22">
      <c r="A3" s="124"/>
      <c r="B3" s="333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O3" s="124"/>
      <c r="P3" s="124"/>
      <c r="Q3" s="124"/>
      <c r="R3" s="124"/>
      <c r="S3" s="124"/>
      <c r="T3" s="124"/>
    </row>
    <row r="4" spans="1:22" ht="26.25" customHeight="1">
      <c r="A4" s="190" t="s">
        <v>364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286"/>
      <c r="O4" s="223"/>
      <c r="P4" s="190"/>
      <c r="Q4" s="190"/>
      <c r="R4" s="190"/>
      <c r="S4" s="190"/>
      <c r="T4" s="190"/>
    </row>
    <row r="5" spans="1:22" s="91" customFormat="1" ht="114.75">
      <c r="A5" s="33" t="s">
        <v>5</v>
      </c>
      <c r="B5" s="33" t="s">
        <v>24</v>
      </c>
      <c r="C5" s="33" t="s">
        <v>178</v>
      </c>
      <c r="D5" s="33" t="s">
        <v>115</v>
      </c>
      <c r="E5" s="294" t="s">
        <v>179</v>
      </c>
      <c r="F5" s="295" t="s">
        <v>116</v>
      </c>
      <c r="G5" s="296" t="s">
        <v>74</v>
      </c>
      <c r="H5" s="295" t="s">
        <v>117</v>
      </c>
      <c r="I5" s="33" t="s">
        <v>73</v>
      </c>
      <c r="J5" s="33" t="s">
        <v>118</v>
      </c>
      <c r="K5" s="33" t="s">
        <v>119</v>
      </c>
      <c r="L5" s="297" t="s">
        <v>120</v>
      </c>
      <c r="M5" s="297" t="s">
        <v>121</v>
      </c>
      <c r="N5" s="297" t="s">
        <v>122</v>
      </c>
      <c r="O5" s="297" t="s">
        <v>123</v>
      </c>
      <c r="P5" s="297" t="s">
        <v>124</v>
      </c>
      <c r="Q5" s="297" t="s">
        <v>125</v>
      </c>
      <c r="R5" s="33" t="s">
        <v>65</v>
      </c>
      <c r="S5" s="33" t="s">
        <v>64</v>
      </c>
      <c r="T5" s="297" t="s">
        <v>126</v>
      </c>
      <c r="U5" s="50" t="s">
        <v>112</v>
      </c>
      <c r="V5" s="50" t="s">
        <v>113</v>
      </c>
    </row>
    <row r="6" spans="1:22" s="63" customFormat="1" ht="245.25" customHeight="1">
      <c r="A6" s="33">
        <v>1</v>
      </c>
      <c r="B6" s="120" t="s">
        <v>87</v>
      </c>
      <c r="C6" s="88" t="s">
        <v>89</v>
      </c>
      <c r="D6" s="64" t="s">
        <v>80</v>
      </c>
      <c r="E6" s="183">
        <f>SUM(F6:N6)</f>
        <v>2</v>
      </c>
      <c r="F6" s="183"/>
      <c r="G6" s="183"/>
      <c r="H6" s="183"/>
      <c r="I6" s="183"/>
      <c r="J6" s="183"/>
      <c r="K6" s="183">
        <v>2</v>
      </c>
      <c r="L6" s="183"/>
      <c r="M6" s="183"/>
      <c r="N6" s="321"/>
      <c r="O6" s="125"/>
      <c r="P6" s="84"/>
      <c r="Q6" s="118">
        <f>ROUND(O6*(1+P6),2)</f>
        <v>0</v>
      </c>
      <c r="R6" s="184">
        <f>O6*E6</f>
        <v>0</v>
      </c>
      <c r="S6" s="184">
        <f>Q6*E6</f>
        <v>0</v>
      </c>
      <c r="T6" s="297"/>
      <c r="U6" s="50"/>
      <c r="V6" s="50"/>
    </row>
    <row r="7" spans="1:22" ht="90">
      <c r="A7" s="33">
        <v>2</v>
      </c>
      <c r="B7" s="120" t="s">
        <v>267</v>
      </c>
      <c r="C7" s="372" t="s">
        <v>268</v>
      </c>
      <c r="D7" s="64" t="s">
        <v>349</v>
      </c>
      <c r="E7" s="183">
        <v>10</v>
      </c>
      <c r="F7" s="247"/>
      <c r="G7" s="247"/>
      <c r="H7" s="247"/>
      <c r="I7" s="247"/>
      <c r="J7" s="247"/>
      <c r="K7" s="247">
        <v>1</v>
      </c>
      <c r="L7" s="247"/>
      <c r="M7" s="247"/>
      <c r="N7" s="342"/>
      <c r="O7" s="125"/>
      <c r="P7" s="84"/>
      <c r="Q7" s="118">
        <f>ROUND(O7*(1+P7),2)</f>
        <v>0</v>
      </c>
      <c r="R7" s="184">
        <f>O7*E7</f>
        <v>0</v>
      </c>
      <c r="S7" s="184">
        <f>Q7*E7</f>
        <v>0</v>
      </c>
      <c r="T7" s="355"/>
      <c r="U7" s="351"/>
      <c r="V7" s="351"/>
    </row>
    <row r="8" spans="1:22" ht="90">
      <c r="A8" s="64">
        <v>3</v>
      </c>
      <c r="B8" s="120" t="s">
        <v>269</v>
      </c>
      <c r="C8" s="88" t="s">
        <v>270</v>
      </c>
      <c r="D8" s="64" t="s">
        <v>349</v>
      </c>
      <c r="E8" s="183">
        <v>10</v>
      </c>
      <c r="F8" s="247"/>
      <c r="G8" s="247"/>
      <c r="H8" s="247"/>
      <c r="I8" s="247"/>
      <c r="J8" s="247"/>
      <c r="K8" s="247">
        <v>1</v>
      </c>
      <c r="L8" s="247"/>
      <c r="M8" s="247"/>
      <c r="N8" s="342"/>
      <c r="O8" s="125"/>
      <c r="P8" s="84"/>
      <c r="Q8" s="118">
        <f>ROUND(O8*(1+P8),2)</f>
        <v>0</v>
      </c>
      <c r="R8" s="184">
        <f>O8*E8</f>
        <v>0</v>
      </c>
      <c r="S8" s="184">
        <f>Q8*E8</f>
        <v>0</v>
      </c>
      <c r="T8" s="64"/>
      <c r="U8" s="356"/>
      <c r="V8" s="356"/>
    </row>
    <row r="9" spans="1:22">
      <c r="A9" s="64"/>
      <c r="B9" s="373"/>
      <c r="C9" s="88"/>
      <c r="D9" s="64"/>
      <c r="E9" s="183"/>
      <c r="F9" s="247"/>
      <c r="G9" s="247"/>
      <c r="H9" s="247"/>
      <c r="I9" s="247"/>
      <c r="J9" s="247"/>
      <c r="K9" s="247"/>
      <c r="L9" s="247"/>
      <c r="M9" s="247"/>
      <c r="N9" s="342"/>
      <c r="O9" s="354"/>
      <c r="P9" s="343"/>
      <c r="Q9" s="118"/>
      <c r="R9" s="184">
        <f>SUM(R6:R8)</f>
        <v>0</v>
      </c>
      <c r="S9" s="184">
        <f>SUM(S6:S8)</f>
        <v>0</v>
      </c>
      <c r="T9" s="64"/>
      <c r="U9" s="374"/>
      <c r="V9" s="374"/>
    </row>
    <row r="10" spans="1:22">
      <c r="A10" s="470" t="s">
        <v>83</v>
      </c>
      <c r="B10" s="472"/>
      <c r="C10" s="472"/>
      <c r="D10" s="472"/>
      <c r="E10" s="472"/>
      <c r="F10" s="472"/>
      <c r="G10" s="472"/>
      <c r="H10" s="472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2"/>
    </row>
    <row r="11" spans="1:22" ht="15" customHeight="1">
      <c r="A11" s="124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</row>
    <row r="12" spans="1:22" s="62" customFormat="1" ht="50.25" customHeight="1">
      <c r="A12" s="124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/>
      <c r="V12"/>
    </row>
    <row r="13" spans="1:22" s="62" customFormat="1" ht="39.75" customHeight="1">
      <c r="A13"/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443" t="s">
        <v>355</v>
      </c>
      <c r="T13" s="407"/>
      <c r="U13" s="407"/>
      <c r="V13"/>
    </row>
    <row r="14" spans="1:22" s="62" customFormat="1" ht="12.75">
      <c r="A14" s="5"/>
      <c r="B14" s="448"/>
      <c r="C14" s="448"/>
      <c r="D14" s="448"/>
      <c r="E14" s="448"/>
      <c r="F14" s="448"/>
      <c r="G14" s="448"/>
      <c r="H14" s="448"/>
      <c r="I14" s="448"/>
      <c r="J14" s="448"/>
      <c r="K14" s="448"/>
      <c r="L14" s="448"/>
      <c r="M14" s="448"/>
      <c r="N14" s="448"/>
      <c r="O14" s="448"/>
      <c r="P14" s="9"/>
      <c r="Q14" s="9"/>
      <c r="R14" s="9"/>
      <c r="S14" s="5"/>
      <c r="T14" s="5"/>
    </row>
    <row r="15" spans="1:22" s="62" customForma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241"/>
      <c r="O15" s="243"/>
      <c r="P15" s="244"/>
      <c r="Q15" s="5"/>
      <c r="R15" s="242"/>
      <c r="S15" s="242"/>
      <c r="T15" s="5"/>
    </row>
    <row r="16" spans="1:22" s="62" customFormat="1" ht="12.75">
      <c r="A16" s="5"/>
      <c r="B16" s="448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9"/>
      <c r="Q16" s="9"/>
      <c r="R16" s="245"/>
      <c r="S16" s="245"/>
      <c r="T16" s="9"/>
    </row>
    <row r="17" spans="1:20" s="62" customFormat="1">
      <c r="A17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241"/>
      <c r="O17" s="5"/>
      <c r="P17" s="5"/>
      <c r="Q17" s="5"/>
      <c r="R17" s="5"/>
      <c r="S17"/>
      <c r="T17"/>
    </row>
    <row r="18" spans="1:20" s="62" customFormat="1">
      <c r="A1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291"/>
      <c r="O18" s="9"/>
      <c r="P18" s="9"/>
      <c r="Q18" s="9"/>
      <c r="R18" s="9"/>
      <c r="S18"/>
      <c r="T18"/>
    </row>
  </sheetData>
  <mergeCells count="4">
    <mergeCell ref="B14:O14"/>
    <mergeCell ref="B16:O16"/>
    <mergeCell ref="A10:T10"/>
    <mergeCell ref="S13:U1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46F80-1B5B-4445-AD09-05E8A90E5B12}">
  <dimension ref="A1:W15"/>
  <sheetViews>
    <sheetView zoomScaleNormal="100" workbookViewId="0">
      <selection activeCell="A4" sqref="A4"/>
    </sheetView>
  </sheetViews>
  <sheetFormatPr defaultRowHeight="12.75"/>
  <cols>
    <col min="2" max="2" width="19" customWidth="1"/>
    <col min="3" max="3" width="20.7109375" customWidth="1"/>
    <col min="6" max="6" width="9.140625" hidden="1" customWidth="1"/>
    <col min="7" max="13" width="0" hidden="1" customWidth="1"/>
    <col min="14" max="14" width="9.140625" hidden="1" customWidth="1"/>
    <col min="18" max="18" width="11.85546875" customWidth="1"/>
    <col min="19" max="19" width="13.5703125" customWidth="1"/>
    <col min="20" max="20" width="22.28515625" customWidth="1"/>
    <col min="21" max="21" width="14.5703125" customWidth="1"/>
    <col min="22" max="22" width="25.28515625" customWidth="1"/>
  </cols>
  <sheetData>
    <row r="1" spans="1:23" ht="15">
      <c r="A1" s="124"/>
      <c r="B1" s="364" t="s">
        <v>353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1"/>
      <c r="O1" s="124"/>
      <c r="P1" s="124"/>
      <c r="Q1" s="124"/>
      <c r="R1" s="124"/>
      <c r="S1" s="2" t="s">
        <v>3</v>
      </c>
      <c r="T1" s="124"/>
    </row>
    <row r="2" spans="1:23" ht="15">
      <c r="A2" s="124"/>
      <c r="B2" s="346" t="s">
        <v>4</v>
      </c>
      <c r="C2" s="2"/>
      <c r="D2" s="2"/>
      <c r="E2" s="2"/>
      <c r="F2" s="2"/>
      <c r="G2" s="2"/>
      <c r="H2" s="2"/>
      <c r="I2" s="2"/>
      <c r="J2" s="2"/>
      <c r="L2" s="2"/>
      <c r="M2" s="2"/>
      <c r="N2" s="306"/>
      <c r="O2" s="2"/>
      <c r="P2" s="2"/>
      <c r="Q2" s="2"/>
      <c r="R2" s="2"/>
      <c r="S2" s="2"/>
      <c r="T2" s="124"/>
    </row>
    <row r="3" spans="1:23" ht="15">
      <c r="A3" s="124"/>
      <c r="B3" s="333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1"/>
      <c r="O3" s="124"/>
      <c r="P3" s="124"/>
      <c r="Q3" s="124"/>
      <c r="R3" s="124"/>
      <c r="S3" s="124"/>
      <c r="T3" s="124"/>
    </row>
    <row r="4" spans="1:23">
      <c r="A4" s="190" t="s">
        <v>365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347"/>
      <c r="O4" s="223"/>
      <c r="P4" s="223"/>
      <c r="Q4" s="223"/>
      <c r="R4" s="223"/>
      <c r="S4" s="223"/>
      <c r="T4" s="223"/>
      <c r="U4" s="345"/>
      <c r="V4" s="345"/>
      <c r="W4" s="345"/>
    </row>
    <row r="5" spans="1:23" s="91" customFormat="1" ht="114.75">
      <c r="A5" s="33" t="s">
        <v>5</v>
      </c>
      <c r="B5" s="33" t="s">
        <v>24</v>
      </c>
      <c r="C5" s="33" t="s">
        <v>178</v>
      </c>
      <c r="D5" s="33" t="s">
        <v>115</v>
      </c>
      <c r="E5" s="294" t="s">
        <v>179</v>
      </c>
      <c r="F5" s="295" t="s">
        <v>116</v>
      </c>
      <c r="G5" s="296" t="s">
        <v>74</v>
      </c>
      <c r="H5" s="295" t="s">
        <v>117</v>
      </c>
      <c r="I5" s="33" t="s">
        <v>73</v>
      </c>
      <c r="J5" s="33" t="s">
        <v>118</v>
      </c>
      <c r="K5" s="33" t="s">
        <v>119</v>
      </c>
      <c r="L5" s="297" t="s">
        <v>120</v>
      </c>
      <c r="M5" s="297" t="s">
        <v>121</v>
      </c>
      <c r="N5" s="297" t="s">
        <v>122</v>
      </c>
      <c r="O5" s="297" t="s">
        <v>123</v>
      </c>
      <c r="P5" s="297" t="s">
        <v>124</v>
      </c>
      <c r="Q5" s="297" t="s">
        <v>125</v>
      </c>
      <c r="R5" s="33" t="s">
        <v>65</v>
      </c>
      <c r="S5" s="33" t="s">
        <v>64</v>
      </c>
      <c r="T5" s="297" t="s">
        <v>126</v>
      </c>
      <c r="U5" s="50" t="s">
        <v>112</v>
      </c>
      <c r="V5" s="50" t="s">
        <v>113</v>
      </c>
    </row>
    <row r="6" spans="1:23" ht="210">
      <c r="A6" s="88">
        <v>1</v>
      </c>
      <c r="B6" s="183" t="s">
        <v>108</v>
      </c>
      <c r="C6" s="88" t="s">
        <v>109</v>
      </c>
      <c r="D6" s="90" t="s">
        <v>106</v>
      </c>
      <c r="E6" s="183">
        <v>30</v>
      </c>
      <c r="F6" s="183"/>
      <c r="G6" s="183"/>
      <c r="H6" s="183"/>
      <c r="I6" s="183"/>
      <c r="J6" s="183"/>
      <c r="K6" s="183">
        <v>30</v>
      </c>
      <c r="L6" s="183"/>
      <c r="M6" s="183"/>
      <c r="N6" s="322"/>
      <c r="O6" s="399"/>
      <c r="P6" s="84"/>
      <c r="Q6" s="118">
        <f>ROUND(O6*(1+P6),2)</f>
        <v>0</v>
      </c>
      <c r="R6" s="184">
        <f>O6*E6</f>
        <v>0</v>
      </c>
      <c r="S6" s="184">
        <f>Q6*E6</f>
        <v>0</v>
      </c>
      <c r="T6" s="26"/>
      <c r="U6" s="257"/>
      <c r="V6" s="257"/>
    </row>
    <row r="7" spans="1:23" ht="171">
      <c r="A7" s="254">
        <v>2</v>
      </c>
      <c r="B7" s="89" t="s">
        <v>348</v>
      </c>
      <c r="C7" s="90" t="s">
        <v>110</v>
      </c>
      <c r="D7" s="90" t="s">
        <v>106</v>
      </c>
      <c r="E7" s="183">
        <v>30</v>
      </c>
      <c r="F7" s="183"/>
      <c r="G7" s="183"/>
      <c r="H7" s="183"/>
      <c r="I7" s="183"/>
      <c r="J7" s="183"/>
      <c r="K7" s="183">
        <v>5</v>
      </c>
      <c r="L7" s="183"/>
      <c r="M7" s="183"/>
      <c r="N7" s="254"/>
      <c r="O7" s="255"/>
      <c r="P7" s="256"/>
      <c r="Q7" s="118">
        <f>ROUND(O7*(1+P7),2)</f>
        <v>0</v>
      </c>
      <c r="R7" s="184">
        <f>O7*E7</f>
        <v>0</v>
      </c>
      <c r="S7" s="184">
        <f>Q7*E7</f>
        <v>0</v>
      </c>
      <c r="T7" s="26"/>
      <c r="U7" s="257"/>
      <c r="V7" s="257"/>
    </row>
    <row r="8" spans="1:23" ht="85.5">
      <c r="A8" s="254">
        <v>3</v>
      </c>
      <c r="B8" s="89" t="s">
        <v>346</v>
      </c>
      <c r="C8" s="403" t="s">
        <v>346</v>
      </c>
      <c r="D8" s="90" t="s">
        <v>347</v>
      </c>
      <c r="E8" s="183">
        <v>1</v>
      </c>
      <c r="F8" s="183"/>
      <c r="G8" s="183"/>
      <c r="H8" s="183"/>
      <c r="I8" s="183"/>
      <c r="J8" s="183"/>
      <c r="K8" s="183"/>
      <c r="L8" s="183"/>
      <c r="M8" s="183"/>
      <c r="N8" s="254"/>
      <c r="O8" s="399"/>
      <c r="P8" s="256"/>
      <c r="Q8" s="118">
        <f>ROUND(O8*(1+P8),2)</f>
        <v>0</v>
      </c>
      <c r="R8" s="184">
        <f>O8*E8</f>
        <v>0</v>
      </c>
      <c r="S8" s="184">
        <f>Q8*E8</f>
        <v>0</v>
      </c>
      <c r="T8" s="26"/>
      <c r="U8" s="257"/>
      <c r="V8" s="257"/>
    </row>
    <row r="9" spans="1:23" ht="128.25">
      <c r="A9" s="254">
        <v>4</v>
      </c>
      <c r="B9" s="89" t="s">
        <v>250</v>
      </c>
      <c r="C9" s="90" t="s">
        <v>251</v>
      </c>
      <c r="D9" s="90" t="s">
        <v>106</v>
      </c>
      <c r="E9" s="183">
        <v>30</v>
      </c>
      <c r="F9" s="247"/>
      <c r="G9" s="247"/>
      <c r="H9" s="247"/>
      <c r="I9" s="247"/>
      <c r="J9" s="247"/>
      <c r="K9" s="183">
        <v>2</v>
      </c>
      <c r="L9" s="183"/>
      <c r="M9" s="183"/>
      <c r="N9" s="254"/>
      <c r="O9" s="255"/>
      <c r="P9" s="256"/>
      <c r="Q9" s="118">
        <f>ROUND(O9*(1+P9),2)</f>
        <v>0</v>
      </c>
      <c r="R9" s="184">
        <f>O9*E9</f>
        <v>0</v>
      </c>
      <c r="S9" s="184">
        <f>Q9*E9</f>
        <v>0</v>
      </c>
      <c r="T9" s="64"/>
      <c r="U9" s="257"/>
      <c r="V9" s="257"/>
    </row>
    <row r="10" spans="1:23" ht="15" customHeight="1">
      <c r="A10" s="248"/>
      <c r="B10" s="89" t="s">
        <v>91</v>
      </c>
      <c r="C10" s="90"/>
      <c r="D10" s="90"/>
      <c r="E10" s="247"/>
      <c r="F10" s="247"/>
      <c r="G10" s="247"/>
      <c r="H10" s="247"/>
      <c r="I10" s="247"/>
      <c r="J10" s="247"/>
      <c r="K10" s="247"/>
      <c r="L10" s="247"/>
      <c r="M10" s="247"/>
      <c r="N10" s="248"/>
      <c r="O10" s="255"/>
      <c r="P10" s="256"/>
      <c r="Q10" s="252"/>
      <c r="R10" s="253">
        <f>SUM(R6:R9)</f>
        <v>0</v>
      </c>
      <c r="S10" s="253">
        <f>SUM(S6:S9)</f>
        <v>0</v>
      </c>
      <c r="T10" s="61"/>
    </row>
    <row r="11" spans="1:23" ht="15">
      <c r="A11" s="470" t="s">
        <v>83</v>
      </c>
      <c r="B11" s="472"/>
      <c r="C11" s="472"/>
      <c r="D11" s="472"/>
      <c r="E11" s="472"/>
      <c r="F11" s="472"/>
      <c r="G11" s="472"/>
      <c r="H11" s="472"/>
      <c r="I11" s="472"/>
      <c r="J11" s="472"/>
      <c r="K11" s="472"/>
      <c r="L11" s="472"/>
      <c r="M11" s="472"/>
      <c r="N11" s="472"/>
      <c r="O11" s="472"/>
      <c r="P11" s="472"/>
      <c r="Q11" s="472"/>
      <c r="R11" s="472"/>
      <c r="S11" s="472"/>
      <c r="T11" s="472"/>
    </row>
    <row r="12" spans="1:23" ht="15">
      <c r="A12" s="124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</row>
    <row r="13" spans="1:23" ht="39" customHeight="1">
      <c r="A13" s="124"/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</row>
    <row r="14" spans="1:23" ht="32.25" customHeight="1"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443" t="s">
        <v>355</v>
      </c>
      <c r="U14" s="407"/>
      <c r="V14" s="407"/>
    </row>
    <row r="15" spans="1:23" ht="1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1"/>
      <c r="O15" s="408"/>
      <c r="P15" s="409"/>
      <c r="Q15" s="409"/>
      <c r="R15" s="409"/>
      <c r="S15" s="409"/>
      <c r="T15" s="409"/>
    </row>
  </sheetData>
  <mergeCells count="3">
    <mergeCell ref="O15:T15"/>
    <mergeCell ref="A11:T11"/>
    <mergeCell ref="T14:V1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E090F-E5E9-40A7-B117-B59C7168D8A7}">
  <sheetPr>
    <pageSetUpPr fitToPage="1"/>
  </sheetPr>
  <dimension ref="A1:V17"/>
  <sheetViews>
    <sheetView zoomScale="90" zoomScaleNormal="90" workbookViewId="0">
      <selection activeCell="A3" sqref="A3"/>
    </sheetView>
  </sheetViews>
  <sheetFormatPr defaultRowHeight="15"/>
  <cols>
    <col min="1" max="1" width="11" customWidth="1"/>
    <col min="2" max="2" width="22.85546875" customWidth="1"/>
    <col min="3" max="3" width="36.42578125" customWidth="1"/>
    <col min="4" max="4" width="14.42578125" customWidth="1"/>
    <col min="5" max="5" width="10.28515625" customWidth="1"/>
    <col min="6" max="13" width="10.28515625" hidden="1" customWidth="1"/>
    <col min="14" max="14" width="7.5703125" style="121" hidden="1" customWidth="1"/>
    <col min="15" max="15" width="14.85546875" style="170" customWidth="1"/>
    <col min="16" max="16" width="7.5703125" style="171" customWidth="1"/>
    <col min="17" max="17" width="15.42578125" style="167" customWidth="1"/>
    <col min="18" max="18" width="13" style="166" customWidth="1"/>
    <col min="19" max="19" width="12" style="166" customWidth="1"/>
    <col min="20" max="20" width="18.42578125" customWidth="1"/>
    <col min="21" max="21" width="13.7109375" customWidth="1"/>
    <col min="22" max="22" width="20.7109375" customWidth="1"/>
  </cols>
  <sheetData>
    <row r="1" spans="1:22">
      <c r="B1" s="364" t="s">
        <v>353</v>
      </c>
      <c r="T1" s="91" t="s">
        <v>372</v>
      </c>
    </row>
    <row r="2" spans="1:22" ht="12.75">
      <c r="A2" s="5"/>
      <c r="B2" s="333"/>
      <c r="C2" s="428" t="s">
        <v>2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2"/>
    </row>
    <row r="3" spans="1:22" ht="12.75">
      <c r="A3" s="186" t="s">
        <v>366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286"/>
      <c r="O3" s="224"/>
      <c r="P3" s="186"/>
      <c r="Q3" s="186"/>
      <c r="R3" s="186"/>
      <c r="S3" s="186"/>
      <c r="T3" s="186"/>
    </row>
    <row r="4" spans="1:22" s="91" customFormat="1" ht="127.5">
      <c r="A4" s="33" t="s">
        <v>5</v>
      </c>
      <c r="B4" s="33" t="s">
        <v>24</v>
      </c>
      <c r="C4" s="33" t="s">
        <v>178</v>
      </c>
      <c r="D4" s="33" t="s">
        <v>115</v>
      </c>
      <c r="E4" s="294" t="s">
        <v>179</v>
      </c>
      <c r="F4" s="295" t="s">
        <v>116</v>
      </c>
      <c r="G4" s="296" t="s">
        <v>74</v>
      </c>
      <c r="H4" s="295" t="s">
        <v>117</v>
      </c>
      <c r="I4" s="33" t="s">
        <v>73</v>
      </c>
      <c r="J4" s="33" t="s">
        <v>118</v>
      </c>
      <c r="K4" s="33" t="s">
        <v>119</v>
      </c>
      <c r="L4" s="297" t="s">
        <v>120</v>
      </c>
      <c r="M4" s="297" t="s">
        <v>121</v>
      </c>
      <c r="N4" s="297" t="s">
        <v>122</v>
      </c>
      <c r="O4" s="297" t="s">
        <v>123</v>
      </c>
      <c r="P4" s="297" t="s">
        <v>124</v>
      </c>
      <c r="Q4" s="297" t="s">
        <v>125</v>
      </c>
      <c r="R4" s="305" t="s">
        <v>65</v>
      </c>
      <c r="S4" s="305" t="s">
        <v>64</v>
      </c>
      <c r="T4" s="297" t="s">
        <v>126</v>
      </c>
      <c r="U4" s="50" t="s">
        <v>112</v>
      </c>
      <c r="V4" s="50" t="s">
        <v>113</v>
      </c>
    </row>
    <row r="5" spans="1:22" s="91" customFormat="1" ht="143.25" customHeight="1">
      <c r="A5" s="3">
        <v>1</v>
      </c>
      <c r="B5" s="365" t="s">
        <v>212</v>
      </c>
      <c r="C5" s="375" t="s">
        <v>277</v>
      </c>
      <c r="D5" s="3" t="s">
        <v>213</v>
      </c>
      <c r="E5" s="33">
        <f>SUM(F5:N5)</f>
        <v>1</v>
      </c>
      <c r="F5" s="33"/>
      <c r="G5" s="33"/>
      <c r="H5" s="33"/>
      <c r="I5" s="33">
        <v>1</v>
      </c>
      <c r="J5" s="33"/>
      <c r="K5" s="33"/>
      <c r="L5" s="33"/>
      <c r="M5" s="33"/>
      <c r="N5" s="312"/>
      <c r="O5" s="376"/>
      <c r="P5" s="377"/>
      <c r="Q5" s="378">
        <f>ROUND(O5*(1+P5),2)</f>
        <v>0</v>
      </c>
      <c r="R5" s="378">
        <f>O5*E5</f>
        <v>0</v>
      </c>
      <c r="S5" s="379">
        <f>Q5*E5</f>
        <v>0</v>
      </c>
      <c r="T5" s="380"/>
      <c r="U5" s="381"/>
      <c r="V5" s="381"/>
    </row>
    <row r="6" spans="1:22" s="91" customFormat="1" ht="122.25" customHeight="1">
      <c r="A6" s="3">
        <v>2</v>
      </c>
      <c r="B6" s="365" t="s">
        <v>214</v>
      </c>
      <c r="C6" s="375" t="s">
        <v>215</v>
      </c>
      <c r="D6" s="3" t="s">
        <v>213</v>
      </c>
      <c r="E6" s="33">
        <f t="shared" ref="E6:E10" si="0">SUM(F6:N6)</f>
        <v>1</v>
      </c>
      <c r="F6" s="33"/>
      <c r="G6" s="33"/>
      <c r="H6" s="33"/>
      <c r="I6" s="33">
        <v>1</v>
      </c>
      <c r="J6" s="33"/>
      <c r="K6" s="33"/>
      <c r="L6" s="33"/>
      <c r="M6" s="33"/>
      <c r="N6" s="312"/>
      <c r="O6" s="376"/>
      <c r="P6" s="377"/>
      <c r="Q6" s="378">
        <f t="shared" ref="Q6:Q10" si="1">ROUND(O6*(1+P6),2)</f>
        <v>0</v>
      </c>
      <c r="R6" s="378">
        <f t="shared" ref="R6:R10" si="2">O6*E6</f>
        <v>0</v>
      </c>
      <c r="S6" s="379">
        <f t="shared" ref="S6:S10" si="3">Q6*E6</f>
        <v>0</v>
      </c>
      <c r="T6" s="380"/>
      <c r="U6" s="381"/>
      <c r="V6" s="381"/>
    </row>
    <row r="7" spans="1:22" s="91" customFormat="1" ht="117.75" customHeight="1">
      <c r="A7" s="176">
        <v>3</v>
      </c>
      <c r="B7" s="365" t="s">
        <v>216</v>
      </c>
      <c r="C7" s="375" t="s">
        <v>339</v>
      </c>
      <c r="D7" s="3" t="s">
        <v>213</v>
      </c>
      <c r="E7" s="33">
        <f t="shared" si="0"/>
        <v>1</v>
      </c>
      <c r="F7" s="99"/>
      <c r="G7" s="99"/>
      <c r="H7" s="99"/>
      <c r="I7" s="99">
        <v>1</v>
      </c>
      <c r="J7" s="99"/>
      <c r="K7" s="99"/>
      <c r="L7" s="99"/>
      <c r="M7" s="99"/>
      <c r="N7" s="316"/>
      <c r="O7" s="376"/>
      <c r="P7" s="382"/>
      <c r="Q7" s="378">
        <f t="shared" si="1"/>
        <v>0</v>
      </c>
      <c r="R7" s="378">
        <f>O7*E7</f>
        <v>0</v>
      </c>
      <c r="S7" s="379">
        <f t="shared" si="3"/>
        <v>0</v>
      </c>
      <c r="T7" s="383"/>
      <c r="U7" s="381"/>
      <c r="V7" s="381"/>
    </row>
    <row r="8" spans="1:22" s="91" customFormat="1" ht="96" customHeight="1">
      <c r="A8" s="176">
        <v>4</v>
      </c>
      <c r="B8" s="365" t="s">
        <v>217</v>
      </c>
      <c r="C8" s="375" t="s">
        <v>340</v>
      </c>
      <c r="D8" s="3" t="s">
        <v>213</v>
      </c>
      <c r="E8" s="33">
        <f t="shared" si="0"/>
        <v>1</v>
      </c>
      <c r="F8" s="99"/>
      <c r="G8" s="99"/>
      <c r="H8" s="99"/>
      <c r="I8" s="99">
        <v>1</v>
      </c>
      <c r="J8" s="99"/>
      <c r="K8" s="99"/>
      <c r="L8" s="99"/>
      <c r="M8" s="99"/>
      <c r="N8" s="316"/>
      <c r="O8" s="376"/>
      <c r="P8" s="382"/>
      <c r="Q8" s="378">
        <f t="shared" si="1"/>
        <v>0</v>
      </c>
      <c r="R8" s="378">
        <f t="shared" si="2"/>
        <v>0</v>
      </c>
      <c r="S8" s="379">
        <f t="shared" si="3"/>
        <v>0</v>
      </c>
      <c r="T8" s="383"/>
      <c r="U8" s="381"/>
      <c r="V8" s="381"/>
    </row>
    <row r="9" spans="1:22" s="91" customFormat="1" ht="180" customHeight="1">
      <c r="A9" s="176">
        <v>5</v>
      </c>
      <c r="B9" s="365" t="s">
        <v>220</v>
      </c>
      <c r="C9" s="375" t="s">
        <v>219</v>
      </c>
      <c r="D9" s="163" t="s">
        <v>218</v>
      </c>
      <c r="E9" s="33">
        <f t="shared" si="0"/>
        <v>2</v>
      </c>
      <c r="F9" s="99"/>
      <c r="G9" s="99"/>
      <c r="H9" s="99"/>
      <c r="I9" s="99">
        <v>2</v>
      </c>
      <c r="J9" s="99"/>
      <c r="K9" s="99"/>
      <c r="L9" s="99"/>
      <c r="M9" s="99"/>
      <c r="N9" s="316"/>
      <c r="O9" s="376"/>
      <c r="P9" s="382"/>
      <c r="Q9" s="378">
        <f t="shared" si="1"/>
        <v>0</v>
      </c>
      <c r="R9" s="378">
        <f t="shared" si="2"/>
        <v>0</v>
      </c>
      <c r="S9" s="379">
        <f t="shared" si="3"/>
        <v>0</v>
      </c>
      <c r="T9" s="383"/>
      <c r="U9" s="381"/>
      <c r="V9" s="381"/>
    </row>
    <row r="10" spans="1:22" s="91" customFormat="1" ht="164.25" customHeight="1">
      <c r="A10" s="176">
        <v>6</v>
      </c>
      <c r="B10" s="365" t="s">
        <v>221</v>
      </c>
      <c r="C10" s="375" t="s">
        <v>222</v>
      </c>
      <c r="D10" s="163" t="s">
        <v>218</v>
      </c>
      <c r="E10" s="33">
        <f t="shared" si="0"/>
        <v>1</v>
      </c>
      <c r="F10" s="99"/>
      <c r="G10" s="99"/>
      <c r="H10" s="99"/>
      <c r="I10" s="99">
        <v>1</v>
      </c>
      <c r="J10" s="99"/>
      <c r="K10" s="99"/>
      <c r="L10" s="99"/>
      <c r="M10" s="99"/>
      <c r="N10" s="316"/>
      <c r="O10" s="376"/>
      <c r="P10" s="382"/>
      <c r="Q10" s="378">
        <f t="shared" si="1"/>
        <v>0</v>
      </c>
      <c r="R10" s="378">
        <f t="shared" si="2"/>
        <v>0</v>
      </c>
      <c r="S10" s="379">
        <f t="shared" si="3"/>
        <v>0</v>
      </c>
      <c r="T10" s="383"/>
      <c r="U10" s="381"/>
      <c r="V10" s="381"/>
    </row>
    <row r="11" spans="1:22" s="140" customFormat="1" ht="21.75" customHeight="1">
      <c r="A11" s="153"/>
      <c r="B11" s="132"/>
      <c r="C11" s="132" t="s">
        <v>91</v>
      </c>
      <c r="D11" s="153"/>
      <c r="E11" s="143"/>
      <c r="F11" s="143"/>
      <c r="G11" s="143"/>
      <c r="H11" s="143"/>
      <c r="I11" s="143"/>
      <c r="J11" s="143"/>
      <c r="K11" s="143"/>
      <c r="L11" s="143"/>
      <c r="M11" s="143"/>
      <c r="N11" s="315"/>
      <c r="O11" s="172"/>
      <c r="P11" s="173"/>
      <c r="Q11" s="173"/>
      <c r="R11" s="174">
        <f>SUM(R5:R10)</f>
        <v>0</v>
      </c>
      <c r="S11" s="174">
        <f>SUM(S5:S10)</f>
        <v>0</v>
      </c>
      <c r="T11" s="153"/>
      <c r="U11" s="264"/>
      <c r="V11" s="264"/>
    </row>
    <row r="12" spans="1:22" s="91" customFormat="1" ht="42.75" customHeight="1">
      <c r="A12" s="468" t="s">
        <v>105</v>
      </c>
      <c r="B12" s="469"/>
      <c r="C12" s="469"/>
      <c r="D12" s="469"/>
      <c r="E12" s="469"/>
      <c r="F12" s="469"/>
      <c r="G12" s="469"/>
      <c r="H12" s="469"/>
      <c r="I12" s="469"/>
      <c r="J12" s="469"/>
      <c r="K12" s="469"/>
      <c r="L12" s="469"/>
      <c r="M12" s="469"/>
      <c r="N12" s="469"/>
      <c r="O12" s="469"/>
      <c r="P12" s="469"/>
      <c r="Q12" s="469"/>
      <c r="R12" s="469"/>
      <c r="S12" s="469"/>
      <c r="T12" s="469"/>
    </row>
    <row r="13" spans="1:22" ht="14.25">
      <c r="A13" s="5"/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</row>
    <row r="14" spans="1:22" ht="14.25">
      <c r="A14" s="5"/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</row>
    <row r="15" spans="1:22" ht="58.5" customHeight="1"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443" t="s">
        <v>355</v>
      </c>
      <c r="S15" s="407"/>
      <c r="T15" s="407"/>
    </row>
    <row r="16" spans="1:22" ht="54.75" customHeight="1">
      <c r="A16" s="448"/>
      <c r="B16" s="448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08"/>
      <c r="Q16" s="409"/>
      <c r="R16" s="409"/>
      <c r="S16" s="409"/>
      <c r="T16" s="409"/>
      <c r="U16" s="409"/>
    </row>
    <row r="17" spans="1:18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O17" s="168"/>
      <c r="P17" s="169"/>
      <c r="Q17" s="164"/>
      <c r="R17" s="165"/>
    </row>
  </sheetData>
  <mergeCells count="5">
    <mergeCell ref="C2:S2"/>
    <mergeCell ref="A12:T12"/>
    <mergeCell ref="R15:T15"/>
    <mergeCell ref="A16:O16"/>
    <mergeCell ref="P16:U16"/>
  </mergeCells>
  <pageMargins left="0.74803149606299213" right="0.74803149606299213" top="0.98425196850393704" bottom="0.98425196850393704" header="0.51181102362204722" footer="0.51181102362204722"/>
  <pageSetup paperSize="9" scale="63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A57F-47C4-4410-96E8-877E016BF08B}">
  <sheetPr>
    <pageSetUpPr fitToPage="1"/>
  </sheetPr>
  <dimension ref="A1:V18"/>
  <sheetViews>
    <sheetView topLeftCell="A5" zoomScale="90" zoomScaleNormal="90" workbookViewId="0">
      <selection activeCell="C5" sqref="C5"/>
    </sheetView>
  </sheetViews>
  <sheetFormatPr defaultRowHeight="15"/>
  <cols>
    <col min="1" max="1" width="8.28515625" customWidth="1"/>
    <col min="2" max="2" width="22.85546875" customWidth="1"/>
    <col min="3" max="3" width="36.42578125" customWidth="1"/>
    <col min="4" max="4" width="14.42578125" customWidth="1"/>
    <col min="5" max="5" width="10.28515625" customWidth="1"/>
    <col min="6" max="13" width="10.28515625" hidden="1" customWidth="1"/>
    <col min="14" max="14" width="7.5703125" style="121" hidden="1" customWidth="1"/>
    <col min="15" max="15" width="14.85546875" style="170" customWidth="1"/>
    <col min="16" max="16" width="7.5703125" style="171" customWidth="1"/>
    <col min="17" max="17" width="15.42578125" style="167" customWidth="1"/>
    <col min="18" max="18" width="13" style="166" customWidth="1"/>
    <col min="19" max="19" width="12" style="166" customWidth="1"/>
    <col min="20" max="20" width="18.42578125" customWidth="1"/>
    <col min="21" max="21" width="13.7109375" customWidth="1"/>
    <col min="22" max="22" width="20.7109375" customWidth="1"/>
  </cols>
  <sheetData>
    <row r="1" spans="1:22">
      <c r="A1" s="124"/>
      <c r="B1" s="364" t="s">
        <v>353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O1" s="124"/>
      <c r="P1" s="124"/>
      <c r="Q1" s="124"/>
      <c r="R1" s="124"/>
      <c r="S1" s="2" t="s">
        <v>3</v>
      </c>
      <c r="T1" s="124"/>
    </row>
    <row r="2" spans="1:22">
      <c r="A2" s="124"/>
      <c r="B2" s="340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06"/>
      <c r="O2" s="2"/>
      <c r="P2" s="2"/>
      <c r="Q2" s="2"/>
      <c r="R2" s="2"/>
      <c r="S2" s="2"/>
      <c r="T2" s="124"/>
    </row>
    <row r="3" spans="1:22">
      <c r="A3" s="124"/>
      <c r="B3" s="335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O3" s="124"/>
      <c r="P3" s="124"/>
      <c r="Q3" s="124"/>
      <c r="R3" s="124"/>
      <c r="S3" s="124"/>
      <c r="T3" s="124"/>
    </row>
    <row r="4" spans="1:22" s="91" customFormat="1" ht="12.75">
      <c r="A4" s="190" t="s">
        <v>367</v>
      </c>
      <c r="B4" s="341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286"/>
      <c r="O4" s="223"/>
      <c r="P4" s="190"/>
      <c r="Q4" s="190"/>
      <c r="R4" s="190"/>
      <c r="S4" s="190"/>
      <c r="T4" s="190"/>
      <c r="U4"/>
      <c r="V4"/>
    </row>
    <row r="5" spans="1:22" s="91" customFormat="1" ht="127.5">
      <c r="A5" s="33" t="s">
        <v>5</v>
      </c>
      <c r="B5" s="293" t="s">
        <v>24</v>
      </c>
      <c r="C5" s="33" t="s">
        <v>178</v>
      </c>
      <c r="D5" s="33" t="s">
        <v>115</v>
      </c>
      <c r="E5" s="294" t="s">
        <v>179</v>
      </c>
      <c r="F5" s="295" t="s">
        <v>116</v>
      </c>
      <c r="G5" s="296" t="s">
        <v>74</v>
      </c>
      <c r="H5" s="295" t="s">
        <v>117</v>
      </c>
      <c r="I5" s="33" t="s">
        <v>73</v>
      </c>
      <c r="J5" s="33" t="s">
        <v>118</v>
      </c>
      <c r="K5" s="33" t="s">
        <v>119</v>
      </c>
      <c r="L5" s="297" t="s">
        <v>120</v>
      </c>
      <c r="M5" s="297" t="s">
        <v>121</v>
      </c>
      <c r="N5" s="297" t="s">
        <v>122</v>
      </c>
      <c r="O5" s="297" t="s">
        <v>123</v>
      </c>
      <c r="P5" s="297" t="s">
        <v>124</v>
      </c>
      <c r="Q5" s="297" t="s">
        <v>125</v>
      </c>
      <c r="R5" s="33" t="s">
        <v>65</v>
      </c>
      <c r="S5" s="33" t="s">
        <v>64</v>
      </c>
      <c r="T5" s="297" t="s">
        <v>126</v>
      </c>
      <c r="U5" s="50" t="s">
        <v>112</v>
      </c>
      <c r="V5" s="50" t="s">
        <v>113</v>
      </c>
    </row>
    <row r="6" spans="1:22" s="91" customFormat="1" ht="122.25" customHeight="1">
      <c r="A6" s="64">
        <v>1</v>
      </c>
      <c r="B6" s="205" t="s">
        <v>223</v>
      </c>
      <c r="C6" s="3" t="s">
        <v>224</v>
      </c>
      <c r="D6" s="90" t="s">
        <v>225</v>
      </c>
      <c r="E6" s="183">
        <f>SUM(F6:N6)</f>
        <v>6</v>
      </c>
      <c r="F6" s="183"/>
      <c r="G6" s="183"/>
      <c r="H6" s="183"/>
      <c r="I6" s="183"/>
      <c r="J6" s="183"/>
      <c r="K6" s="183">
        <v>6</v>
      </c>
      <c r="L6" s="183"/>
      <c r="M6" s="183"/>
      <c r="N6" s="322"/>
      <c r="O6" s="118"/>
      <c r="P6" s="84"/>
      <c r="Q6" s="118">
        <f t="shared" ref="Q6:Q11" si="0">ROUND(O6*(1+P6),2)</f>
        <v>0</v>
      </c>
      <c r="R6" s="184">
        <f t="shared" ref="R6:R11" si="1">O6*E6</f>
        <v>0</v>
      </c>
      <c r="S6" s="184">
        <f t="shared" ref="S6:S11" si="2">Q6*E6</f>
        <v>0</v>
      </c>
      <c r="T6" s="26"/>
      <c r="U6" s="381"/>
      <c r="V6" s="381"/>
    </row>
    <row r="7" spans="1:22" s="91" customFormat="1" ht="117.75" customHeight="1">
      <c r="A7" s="254">
        <v>2</v>
      </c>
      <c r="B7" s="205" t="s">
        <v>226</v>
      </c>
      <c r="C7" s="384" t="s">
        <v>227</v>
      </c>
      <c r="D7" s="90" t="s">
        <v>228</v>
      </c>
      <c r="E7" s="183">
        <f t="shared" ref="E7:E11" si="3">SUM(F7:N7)</f>
        <v>6</v>
      </c>
      <c r="F7" s="183"/>
      <c r="G7" s="183"/>
      <c r="H7" s="183"/>
      <c r="I7" s="183"/>
      <c r="J7" s="183"/>
      <c r="K7" s="183">
        <v>6</v>
      </c>
      <c r="L7" s="183"/>
      <c r="M7" s="183"/>
      <c r="N7" s="254"/>
      <c r="O7" s="255"/>
      <c r="P7" s="256"/>
      <c r="Q7" s="118">
        <f t="shared" si="0"/>
        <v>0</v>
      </c>
      <c r="R7" s="184">
        <f t="shared" si="1"/>
        <v>0</v>
      </c>
      <c r="S7" s="184">
        <f t="shared" si="2"/>
        <v>0</v>
      </c>
      <c r="T7" s="26"/>
      <c r="U7" s="381"/>
      <c r="V7" s="381"/>
    </row>
    <row r="8" spans="1:22" s="91" customFormat="1" ht="96" customHeight="1">
      <c r="A8" s="254">
        <v>3</v>
      </c>
      <c r="B8" s="385" t="s">
        <v>229</v>
      </c>
      <c r="C8" s="384" t="s">
        <v>230</v>
      </c>
      <c r="D8" s="90" t="s">
        <v>231</v>
      </c>
      <c r="E8" s="183">
        <f t="shared" si="3"/>
        <v>4</v>
      </c>
      <c r="F8" s="183"/>
      <c r="G8" s="183"/>
      <c r="H8" s="183"/>
      <c r="I8" s="183"/>
      <c r="J8" s="183"/>
      <c r="K8" s="183">
        <v>4</v>
      </c>
      <c r="L8" s="183"/>
      <c r="M8" s="183"/>
      <c r="N8" s="254"/>
      <c r="O8" s="255"/>
      <c r="P8" s="256"/>
      <c r="Q8" s="118">
        <f t="shared" si="0"/>
        <v>0</v>
      </c>
      <c r="R8" s="184">
        <f t="shared" si="1"/>
        <v>0</v>
      </c>
      <c r="S8" s="184">
        <f t="shared" si="2"/>
        <v>0</v>
      </c>
      <c r="T8" s="26"/>
      <c r="U8" s="381"/>
      <c r="V8" s="381"/>
    </row>
    <row r="9" spans="1:22" s="91" customFormat="1" ht="180" customHeight="1">
      <c r="A9" s="254">
        <v>4</v>
      </c>
      <c r="B9" s="384" t="s">
        <v>232</v>
      </c>
      <c r="C9" s="384" t="s">
        <v>341</v>
      </c>
      <c r="D9" s="90" t="s">
        <v>233</v>
      </c>
      <c r="E9" s="183">
        <f t="shared" si="3"/>
        <v>6</v>
      </c>
      <c r="F9" s="183"/>
      <c r="G9" s="183"/>
      <c r="H9" s="183"/>
      <c r="I9" s="183"/>
      <c r="J9" s="183"/>
      <c r="K9" s="183">
        <v>6</v>
      </c>
      <c r="L9" s="183"/>
      <c r="M9" s="183"/>
      <c r="N9" s="254"/>
      <c r="O9" s="255"/>
      <c r="P9" s="256"/>
      <c r="Q9" s="118">
        <f t="shared" si="0"/>
        <v>0</v>
      </c>
      <c r="R9" s="184">
        <f t="shared" si="1"/>
        <v>0</v>
      </c>
      <c r="S9" s="184">
        <f t="shared" si="2"/>
        <v>0</v>
      </c>
      <c r="T9" s="26"/>
      <c r="U9" s="381"/>
      <c r="V9" s="381"/>
    </row>
    <row r="10" spans="1:22" s="91" customFormat="1" ht="180" customHeight="1">
      <c r="A10" s="254">
        <v>5</v>
      </c>
      <c r="B10" s="384" t="s">
        <v>276</v>
      </c>
      <c r="C10" s="384" t="s">
        <v>342</v>
      </c>
      <c r="D10" s="90" t="s">
        <v>233</v>
      </c>
      <c r="E10" s="183">
        <f t="shared" si="3"/>
        <v>2</v>
      </c>
      <c r="F10" s="183"/>
      <c r="G10" s="183"/>
      <c r="H10" s="183"/>
      <c r="I10" s="183"/>
      <c r="J10" s="183"/>
      <c r="K10" s="183">
        <v>2</v>
      </c>
      <c r="L10" s="183"/>
      <c r="M10" s="183"/>
      <c r="N10" s="254"/>
      <c r="O10" s="255"/>
      <c r="P10" s="256"/>
      <c r="Q10" s="118">
        <f t="shared" si="0"/>
        <v>0</v>
      </c>
      <c r="R10" s="184">
        <f t="shared" si="1"/>
        <v>0</v>
      </c>
      <c r="S10" s="184">
        <f t="shared" si="2"/>
        <v>0</v>
      </c>
      <c r="T10" s="26"/>
      <c r="U10" s="381"/>
      <c r="V10" s="381"/>
    </row>
    <row r="11" spans="1:22" s="91" customFormat="1" ht="229.5">
      <c r="A11" s="254">
        <v>6</v>
      </c>
      <c r="B11" s="384" t="s">
        <v>234</v>
      </c>
      <c r="C11" s="384" t="s">
        <v>343</v>
      </c>
      <c r="D11" s="90" t="s">
        <v>235</v>
      </c>
      <c r="E11" s="183">
        <f t="shared" si="3"/>
        <v>2</v>
      </c>
      <c r="F11" s="183"/>
      <c r="G11" s="183"/>
      <c r="H11" s="183"/>
      <c r="I11" s="183"/>
      <c r="J11" s="183"/>
      <c r="K11" s="183">
        <v>2</v>
      </c>
      <c r="L11" s="183"/>
      <c r="M11" s="183"/>
      <c r="N11" s="254"/>
      <c r="O11" s="255"/>
      <c r="P11" s="256"/>
      <c r="Q11" s="118">
        <f t="shared" si="0"/>
        <v>0</v>
      </c>
      <c r="R11" s="184">
        <f t="shared" si="1"/>
        <v>0</v>
      </c>
      <c r="S11" s="184">
        <f t="shared" si="2"/>
        <v>0</v>
      </c>
      <c r="T11" s="64"/>
      <c r="U11" s="381"/>
      <c r="V11" s="381"/>
    </row>
    <row r="12" spans="1:22" s="140" customFormat="1" ht="15.75">
      <c r="A12" s="254"/>
      <c r="B12" s="89" t="s">
        <v>91</v>
      </c>
      <c r="C12" s="90"/>
      <c r="D12" s="90"/>
      <c r="E12" s="183"/>
      <c r="F12" s="183"/>
      <c r="G12" s="183"/>
      <c r="H12" s="183"/>
      <c r="I12" s="183"/>
      <c r="J12" s="183"/>
      <c r="K12" s="183"/>
      <c r="L12" s="183"/>
      <c r="M12" s="183"/>
      <c r="N12" s="254"/>
      <c r="O12" s="255"/>
      <c r="P12" s="256"/>
      <c r="Q12" s="255"/>
      <c r="R12" s="253">
        <f>SUM(R6:R11)</f>
        <v>0</v>
      </c>
      <c r="S12" s="253">
        <f>SUM(S6:S11)</f>
        <v>0</v>
      </c>
      <c r="T12" s="64"/>
      <c r="U12" s="91"/>
      <c r="V12" s="91"/>
    </row>
    <row r="13" spans="1:22" s="91" customFormat="1">
      <c r="A13" s="470" t="s">
        <v>83</v>
      </c>
      <c r="B13" s="472"/>
      <c r="C13" s="472"/>
      <c r="D13" s="472"/>
      <c r="E13" s="472"/>
      <c r="F13" s="472"/>
      <c r="G13" s="472"/>
      <c r="H13" s="472"/>
      <c r="I13" s="472"/>
      <c r="J13" s="472"/>
      <c r="K13" s="472"/>
      <c r="L13" s="472"/>
      <c r="M13" s="472"/>
      <c r="N13" s="472"/>
      <c r="O13" s="472"/>
      <c r="P13" s="472"/>
      <c r="Q13" s="472"/>
      <c r="R13" s="472"/>
      <c r="S13" s="472"/>
      <c r="T13" s="472"/>
    </row>
    <row r="14" spans="1:22">
      <c r="A14" s="124"/>
      <c r="B14" s="344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</row>
    <row r="15" spans="1:22">
      <c r="A15" s="124"/>
      <c r="B15" s="344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</row>
    <row r="16" spans="1:22" ht="54.75" customHeight="1">
      <c r="B16" s="344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443" t="s">
        <v>355</v>
      </c>
      <c r="U16" s="407"/>
      <c r="V16" s="407"/>
    </row>
    <row r="17" spans="1:22" ht="54.75" customHeight="1">
      <c r="A17" s="448"/>
      <c r="B17" s="448"/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08"/>
      <c r="Q17" s="409"/>
      <c r="R17" s="409"/>
      <c r="S17" s="409"/>
      <c r="T17" s="409"/>
      <c r="U17" s="409"/>
    </row>
    <row r="18" spans="1:22" s="166" customForma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21"/>
      <c r="O18" s="168"/>
      <c r="P18" s="169"/>
      <c r="Q18" s="164"/>
      <c r="R18" s="165"/>
      <c r="T18"/>
      <c r="U18"/>
      <c r="V18"/>
    </row>
  </sheetData>
  <mergeCells count="4">
    <mergeCell ref="A13:T13"/>
    <mergeCell ref="A17:O17"/>
    <mergeCell ref="P17:U17"/>
    <mergeCell ref="T16:V16"/>
  </mergeCells>
  <pageMargins left="0.74803149606299213" right="0.74803149606299213" top="0.98425196850393704" bottom="0.98425196850393704" header="0.51181102362204722" footer="0.51181102362204722"/>
  <pageSetup paperSize="9" scale="63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D23AB-9593-4C06-8A3E-198FAFB68ADC}">
  <sheetPr>
    <pageSetUpPr fitToPage="1"/>
  </sheetPr>
  <dimension ref="A1:W18"/>
  <sheetViews>
    <sheetView zoomScale="90" zoomScaleNormal="90" workbookViewId="0">
      <selection activeCell="Z6" sqref="Z6"/>
    </sheetView>
  </sheetViews>
  <sheetFormatPr defaultRowHeight="15"/>
  <cols>
    <col min="1" max="1" width="5.5703125" customWidth="1"/>
    <col min="2" max="2" width="22.85546875" customWidth="1"/>
    <col min="3" max="3" width="36.42578125" customWidth="1"/>
    <col min="4" max="4" width="14.42578125" customWidth="1"/>
    <col min="5" max="5" width="10.28515625" customWidth="1"/>
    <col min="6" max="13" width="10.28515625" hidden="1" customWidth="1"/>
    <col min="14" max="14" width="7.5703125" style="121" hidden="1" customWidth="1"/>
    <col min="15" max="15" width="14.85546875" style="170" customWidth="1"/>
    <col min="16" max="16" width="7.5703125" style="171" customWidth="1"/>
    <col min="17" max="17" width="15.42578125" style="167" customWidth="1"/>
    <col min="18" max="18" width="13" style="166" customWidth="1"/>
    <col min="19" max="19" width="12" style="166" customWidth="1"/>
    <col min="20" max="20" width="18.42578125" customWidth="1"/>
    <col min="21" max="21" width="13.7109375" customWidth="1"/>
    <col min="22" max="22" width="20.7109375" customWidth="1"/>
  </cols>
  <sheetData>
    <row r="1" spans="1:23">
      <c r="A1" s="124"/>
      <c r="B1" s="364" t="s">
        <v>353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O1" s="124"/>
      <c r="P1" s="124"/>
      <c r="Q1" s="124"/>
      <c r="R1" s="124"/>
      <c r="S1" s="2" t="s">
        <v>3</v>
      </c>
      <c r="T1" s="124"/>
    </row>
    <row r="2" spans="1:23">
      <c r="A2" s="124"/>
      <c r="B2" s="340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06"/>
      <c r="O2" s="2"/>
      <c r="P2" s="2"/>
      <c r="Q2" s="2"/>
      <c r="R2" s="2"/>
      <c r="S2" s="2"/>
      <c r="T2" s="124"/>
    </row>
    <row r="3" spans="1:23">
      <c r="A3" s="124"/>
      <c r="B3" s="335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O3" s="124"/>
      <c r="P3" s="124"/>
      <c r="Q3" s="124"/>
      <c r="R3" s="124"/>
      <c r="S3" s="124"/>
      <c r="T3" s="124"/>
    </row>
    <row r="4" spans="1:23" s="91" customFormat="1" ht="12.75">
      <c r="A4" s="190" t="s">
        <v>368</v>
      </c>
      <c r="B4" s="341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286"/>
      <c r="O4" s="223"/>
      <c r="P4" s="190"/>
      <c r="Q4" s="190"/>
      <c r="R4" s="190"/>
      <c r="S4" s="190"/>
      <c r="T4" s="190"/>
      <c r="U4"/>
      <c r="V4"/>
      <c r="W4"/>
    </row>
    <row r="5" spans="1:23" s="91" customFormat="1" ht="127.5">
      <c r="A5" s="33" t="s">
        <v>5</v>
      </c>
      <c r="B5" s="293" t="s">
        <v>24</v>
      </c>
      <c r="C5" s="33" t="s">
        <v>178</v>
      </c>
      <c r="D5" s="33" t="s">
        <v>115</v>
      </c>
      <c r="E5" s="294" t="s">
        <v>179</v>
      </c>
      <c r="F5" s="295" t="s">
        <v>116</v>
      </c>
      <c r="G5" s="296" t="s">
        <v>74</v>
      </c>
      <c r="H5" s="295" t="s">
        <v>117</v>
      </c>
      <c r="I5" s="33" t="s">
        <v>73</v>
      </c>
      <c r="J5" s="33" t="s">
        <v>118</v>
      </c>
      <c r="K5" s="33" t="s">
        <v>119</v>
      </c>
      <c r="L5" s="297" t="s">
        <v>120</v>
      </c>
      <c r="M5" s="297" t="s">
        <v>121</v>
      </c>
      <c r="N5" s="297" t="s">
        <v>122</v>
      </c>
      <c r="O5" s="297" t="s">
        <v>123</v>
      </c>
      <c r="P5" s="297" t="s">
        <v>124</v>
      </c>
      <c r="Q5" s="297" t="s">
        <v>125</v>
      </c>
      <c r="R5" s="33" t="s">
        <v>65</v>
      </c>
      <c r="S5" s="33" t="s">
        <v>64</v>
      </c>
      <c r="T5" s="297" t="s">
        <v>126</v>
      </c>
      <c r="U5" s="50" t="s">
        <v>112</v>
      </c>
      <c r="V5" s="50" t="s">
        <v>113</v>
      </c>
    </row>
    <row r="6" spans="1:23" s="91" customFormat="1" ht="122.25" customHeight="1">
      <c r="A6" s="64">
        <v>1</v>
      </c>
      <c r="B6" s="205" t="s">
        <v>236</v>
      </c>
      <c r="C6" s="3" t="s">
        <v>237</v>
      </c>
      <c r="D6" s="384" t="s">
        <v>238</v>
      </c>
      <c r="E6" s="183">
        <f>SUM(F6:N6)</f>
        <v>12</v>
      </c>
      <c r="F6" s="183"/>
      <c r="G6" s="183"/>
      <c r="H6" s="183"/>
      <c r="I6" s="183"/>
      <c r="J6" s="183"/>
      <c r="K6" s="183">
        <v>12</v>
      </c>
      <c r="L6" s="183"/>
      <c r="M6" s="183"/>
      <c r="N6" s="322"/>
      <c r="O6" s="118"/>
      <c r="P6" s="84"/>
      <c r="Q6" s="118">
        <f>ROUND(O6*(1+P6),2)</f>
        <v>0</v>
      </c>
      <c r="R6" s="184">
        <f>O6*E6</f>
        <v>0</v>
      </c>
      <c r="S6" s="184">
        <f>Q6*E6</f>
        <v>0</v>
      </c>
      <c r="T6" s="26"/>
      <c r="U6" s="381"/>
      <c r="V6" s="381"/>
    </row>
    <row r="7" spans="1:23" s="91" customFormat="1" ht="117.75" customHeight="1">
      <c r="A7" s="64">
        <v>2</v>
      </c>
      <c r="B7" s="205" t="s">
        <v>239</v>
      </c>
      <c r="C7" s="3" t="s">
        <v>240</v>
      </c>
      <c r="D7" s="384" t="s">
        <v>241</v>
      </c>
      <c r="E7" s="183">
        <f t="shared" ref="E7:E12" si="0">SUM(F7:N7)</f>
        <v>2</v>
      </c>
      <c r="F7" s="183"/>
      <c r="G7" s="183"/>
      <c r="H7" s="183"/>
      <c r="I7" s="183"/>
      <c r="J7" s="183"/>
      <c r="K7" s="183">
        <v>2</v>
      </c>
      <c r="L7" s="183"/>
      <c r="M7" s="183"/>
      <c r="N7" s="322"/>
      <c r="O7" s="118"/>
      <c r="P7" s="84"/>
      <c r="Q7" s="118">
        <f t="shared" ref="Q7:Q12" si="1">ROUND(O7*(1+P7),2)</f>
        <v>0</v>
      </c>
      <c r="R7" s="184">
        <f t="shared" ref="R7:R12" si="2">O7*E7</f>
        <v>0</v>
      </c>
      <c r="S7" s="184">
        <f t="shared" ref="S7:S12" si="3">Q7*E7</f>
        <v>0</v>
      </c>
      <c r="T7" s="26"/>
      <c r="U7" s="381"/>
      <c r="V7" s="381"/>
    </row>
    <row r="8" spans="1:23" s="91" customFormat="1" ht="96" customHeight="1">
      <c r="A8" s="64">
        <v>3</v>
      </c>
      <c r="B8" s="385" t="s">
        <v>242</v>
      </c>
      <c r="C8" s="205" t="s">
        <v>243</v>
      </c>
      <c r="D8" s="384" t="s">
        <v>384</v>
      </c>
      <c r="E8" s="183">
        <f t="shared" si="0"/>
        <v>1</v>
      </c>
      <c r="F8" s="183"/>
      <c r="G8" s="183"/>
      <c r="H8" s="183"/>
      <c r="I8" s="183"/>
      <c r="J8" s="183"/>
      <c r="K8" s="183">
        <v>1</v>
      </c>
      <c r="L8" s="183"/>
      <c r="M8" s="183"/>
      <c r="N8" s="322"/>
      <c r="O8" s="118"/>
      <c r="P8" s="84"/>
      <c r="Q8" s="118">
        <f t="shared" si="1"/>
        <v>0</v>
      </c>
      <c r="R8" s="184">
        <f t="shared" si="2"/>
        <v>0</v>
      </c>
      <c r="S8" s="184">
        <f t="shared" si="3"/>
        <v>0</v>
      </c>
      <c r="T8" s="26"/>
      <c r="U8" s="381"/>
      <c r="V8" s="381"/>
    </row>
    <row r="9" spans="1:23" s="91" customFormat="1" ht="38.25">
      <c r="A9" s="64">
        <v>4</v>
      </c>
      <c r="B9" s="205" t="s">
        <v>244</v>
      </c>
      <c r="C9" s="385" t="s">
        <v>245</v>
      </c>
      <c r="D9" s="384" t="s">
        <v>385</v>
      </c>
      <c r="E9" s="183">
        <f t="shared" si="0"/>
        <v>2</v>
      </c>
      <c r="F9" s="183"/>
      <c r="G9" s="183"/>
      <c r="H9" s="183"/>
      <c r="I9" s="183"/>
      <c r="J9" s="183"/>
      <c r="K9" s="183">
        <v>2</v>
      </c>
      <c r="L9" s="183"/>
      <c r="M9" s="183"/>
      <c r="N9" s="322"/>
      <c r="O9" s="118"/>
      <c r="P9" s="84"/>
      <c r="Q9" s="118">
        <f t="shared" si="1"/>
        <v>0</v>
      </c>
      <c r="R9" s="184">
        <f t="shared" si="2"/>
        <v>0</v>
      </c>
      <c r="S9" s="184">
        <f t="shared" si="3"/>
        <v>0</v>
      </c>
      <c r="T9" s="26"/>
      <c r="U9" s="381"/>
      <c r="V9" s="381"/>
    </row>
    <row r="10" spans="1:23" s="91" customFormat="1" ht="48" customHeight="1">
      <c r="A10" s="254">
        <v>5</v>
      </c>
      <c r="B10" s="386" t="s">
        <v>246</v>
      </c>
      <c r="C10" s="205" t="s">
        <v>345</v>
      </c>
      <c r="D10" s="384" t="s">
        <v>241</v>
      </c>
      <c r="E10" s="183">
        <f t="shared" si="0"/>
        <v>2</v>
      </c>
      <c r="F10" s="183"/>
      <c r="G10" s="183"/>
      <c r="H10" s="183"/>
      <c r="I10" s="183"/>
      <c r="J10" s="183"/>
      <c r="K10" s="183">
        <v>2</v>
      </c>
      <c r="L10" s="183"/>
      <c r="M10" s="183"/>
      <c r="N10" s="322"/>
      <c r="O10" s="118"/>
      <c r="P10" s="84"/>
      <c r="Q10" s="118">
        <f t="shared" si="1"/>
        <v>0</v>
      </c>
      <c r="R10" s="184">
        <f t="shared" si="2"/>
        <v>0</v>
      </c>
      <c r="S10" s="184">
        <f t="shared" si="3"/>
        <v>0</v>
      </c>
      <c r="T10" s="26"/>
      <c r="U10" s="381"/>
      <c r="V10" s="381"/>
    </row>
    <row r="11" spans="1:23" s="91" customFormat="1" ht="38.25">
      <c r="A11" s="254">
        <v>6</v>
      </c>
      <c r="B11" s="386" t="s">
        <v>246</v>
      </c>
      <c r="C11" s="205" t="s">
        <v>344</v>
      </c>
      <c r="D11" s="384" t="s">
        <v>241</v>
      </c>
      <c r="E11" s="183">
        <v>2</v>
      </c>
      <c r="F11" s="183"/>
      <c r="G11" s="183"/>
      <c r="H11" s="183"/>
      <c r="I11" s="183"/>
      <c r="J11" s="183"/>
      <c r="K11" s="183"/>
      <c r="L11" s="183"/>
      <c r="M11" s="183"/>
      <c r="N11" s="322"/>
      <c r="O11" s="118"/>
      <c r="P11" s="84"/>
      <c r="Q11" s="118">
        <f t="shared" si="1"/>
        <v>0</v>
      </c>
      <c r="R11" s="184">
        <f t="shared" si="2"/>
        <v>0</v>
      </c>
      <c r="S11" s="184">
        <f t="shared" si="3"/>
        <v>0</v>
      </c>
      <c r="T11" s="391"/>
      <c r="U11" s="381"/>
      <c r="V11" s="381"/>
    </row>
    <row r="12" spans="1:23" s="140" customFormat="1" ht="63.75">
      <c r="A12" s="254">
        <v>7</v>
      </c>
      <c r="B12" s="205" t="s">
        <v>247</v>
      </c>
      <c r="C12" s="3" t="s">
        <v>248</v>
      </c>
      <c r="D12" s="384" t="s">
        <v>238</v>
      </c>
      <c r="E12" s="183">
        <f t="shared" si="0"/>
        <v>2</v>
      </c>
      <c r="F12" s="183"/>
      <c r="G12" s="183"/>
      <c r="H12" s="183"/>
      <c r="I12" s="183"/>
      <c r="J12" s="183"/>
      <c r="K12" s="183">
        <v>2</v>
      </c>
      <c r="L12" s="183"/>
      <c r="M12" s="183"/>
      <c r="N12" s="254"/>
      <c r="O12" s="400"/>
      <c r="P12" s="256"/>
      <c r="Q12" s="118">
        <f t="shared" si="1"/>
        <v>0</v>
      </c>
      <c r="R12" s="184">
        <f t="shared" si="2"/>
        <v>0</v>
      </c>
      <c r="S12" s="184">
        <f t="shared" si="3"/>
        <v>0</v>
      </c>
      <c r="T12" s="26"/>
      <c r="U12" s="381"/>
      <c r="V12" s="381"/>
      <c r="W12" s="91"/>
    </row>
    <row r="13" spans="1:23" s="91" customFormat="1">
      <c r="A13" s="254"/>
      <c r="B13" s="89" t="s">
        <v>91</v>
      </c>
      <c r="C13" s="90"/>
      <c r="D13" s="90"/>
      <c r="E13" s="183"/>
      <c r="F13" s="183"/>
      <c r="G13" s="183"/>
      <c r="H13" s="183"/>
      <c r="I13" s="183"/>
      <c r="J13" s="183"/>
      <c r="K13" s="183"/>
      <c r="L13" s="183"/>
      <c r="M13" s="183"/>
      <c r="N13" s="254"/>
      <c r="O13" s="255"/>
      <c r="P13" s="256"/>
      <c r="Q13" s="255"/>
      <c r="R13" s="253">
        <f>SUM(R6:R12)</f>
        <v>0</v>
      </c>
      <c r="S13" s="253">
        <f>SUM(S6:S12)</f>
        <v>0</v>
      </c>
      <c r="T13" s="64"/>
    </row>
    <row r="14" spans="1:23" s="91" customFormat="1" ht="32.25" customHeight="1">
      <c r="A14" s="470" t="s">
        <v>249</v>
      </c>
      <c r="B14" s="472"/>
      <c r="C14" s="472"/>
      <c r="D14" s="472"/>
      <c r="E14" s="472"/>
      <c r="F14" s="472"/>
      <c r="G14" s="472"/>
      <c r="H14" s="472"/>
      <c r="I14" s="472"/>
      <c r="J14" s="472"/>
      <c r="K14" s="472"/>
      <c r="L14" s="472"/>
      <c r="M14" s="472"/>
      <c r="N14" s="472"/>
      <c r="O14" s="472"/>
      <c r="P14" s="472"/>
      <c r="Q14" s="472"/>
      <c r="R14" s="472"/>
      <c r="S14" s="472"/>
      <c r="T14" s="472"/>
    </row>
    <row r="15" spans="1:23" s="91" customFormat="1">
      <c r="A15" s="124"/>
      <c r="B15" s="344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</row>
    <row r="16" spans="1:23" ht="14.25" customHeight="1">
      <c r="A16" s="124"/>
      <c r="B16" s="344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</row>
    <row r="17" spans="1:22" ht="54.75" customHeight="1">
      <c r="B17" s="344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443" t="s">
        <v>355</v>
      </c>
      <c r="U17" s="407"/>
      <c r="V17" s="407"/>
    </row>
    <row r="18" spans="1:2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O18" s="168"/>
      <c r="P18" s="169"/>
      <c r="Q18" s="164"/>
      <c r="R18" s="165"/>
    </row>
  </sheetData>
  <mergeCells count="2">
    <mergeCell ref="A14:T14"/>
    <mergeCell ref="T17:V17"/>
  </mergeCell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48E3-B258-4F56-A8A7-2DA6BED85A0E}">
  <sheetPr>
    <pageSetUpPr fitToPage="1"/>
  </sheetPr>
  <dimension ref="A1:W13"/>
  <sheetViews>
    <sheetView zoomScale="90" zoomScaleNormal="90" workbookViewId="0">
      <selection activeCell="C5" sqref="C5"/>
    </sheetView>
  </sheetViews>
  <sheetFormatPr defaultRowHeight="15"/>
  <cols>
    <col min="1" max="1" width="5.5703125" customWidth="1"/>
    <col min="2" max="2" width="22.85546875" customWidth="1"/>
    <col min="3" max="3" width="36.42578125" customWidth="1"/>
    <col min="4" max="4" width="14.42578125" customWidth="1"/>
    <col min="5" max="5" width="10.28515625" customWidth="1"/>
    <col min="6" max="13" width="10.28515625" hidden="1" customWidth="1"/>
    <col min="14" max="14" width="7.5703125" style="121" hidden="1" customWidth="1"/>
    <col min="15" max="15" width="14.85546875" style="170" customWidth="1"/>
    <col min="16" max="16" width="7.5703125" style="171" customWidth="1"/>
    <col min="17" max="17" width="15.42578125" style="167" customWidth="1"/>
    <col min="18" max="18" width="13" style="166" customWidth="1"/>
    <col min="19" max="19" width="12" style="166" customWidth="1"/>
    <col min="20" max="20" width="18.42578125" customWidth="1"/>
    <col min="21" max="21" width="13.7109375" customWidth="1"/>
    <col min="22" max="22" width="20.7109375" customWidth="1"/>
  </cols>
  <sheetData>
    <row r="1" spans="1:23">
      <c r="A1" s="124"/>
      <c r="B1" s="364" t="s">
        <v>353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O1" s="124"/>
      <c r="P1" s="124"/>
      <c r="Q1" s="124"/>
      <c r="R1" s="124"/>
      <c r="S1" s="2" t="s">
        <v>3</v>
      </c>
      <c r="T1" s="124"/>
    </row>
    <row r="2" spans="1:23">
      <c r="A2" s="124"/>
      <c r="B2" s="340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06"/>
      <c r="O2" s="2"/>
      <c r="P2" s="2"/>
      <c r="Q2" s="2"/>
      <c r="R2" s="2"/>
      <c r="S2" s="2"/>
      <c r="T2" s="124"/>
    </row>
    <row r="3" spans="1:23">
      <c r="A3" s="124"/>
      <c r="B3" s="335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O3" s="124"/>
      <c r="P3" s="124"/>
      <c r="Q3" s="124"/>
      <c r="R3" s="124"/>
      <c r="S3" s="124"/>
      <c r="T3" s="124"/>
    </row>
    <row r="4" spans="1:23" s="91" customFormat="1" ht="12.75">
      <c r="A4" s="190" t="s">
        <v>369</v>
      </c>
      <c r="B4" s="341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286"/>
      <c r="O4" s="223"/>
      <c r="P4" s="190"/>
      <c r="Q4" s="190"/>
      <c r="R4" s="190"/>
      <c r="S4" s="190"/>
      <c r="T4" s="190"/>
      <c r="U4"/>
      <c r="V4"/>
      <c r="W4"/>
    </row>
    <row r="5" spans="1:23" ht="127.5">
      <c r="A5" s="33" t="s">
        <v>5</v>
      </c>
      <c r="B5" s="293" t="s">
        <v>24</v>
      </c>
      <c r="C5" s="33" t="s">
        <v>178</v>
      </c>
      <c r="D5" s="33" t="s">
        <v>115</v>
      </c>
      <c r="E5" s="294" t="s">
        <v>179</v>
      </c>
      <c r="F5" s="295" t="s">
        <v>116</v>
      </c>
      <c r="G5" s="296" t="s">
        <v>74</v>
      </c>
      <c r="H5" s="295" t="s">
        <v>117</v>
      </c>
      <c r="I5" s="33" t="s">
        <v>73</v>
      </c>
      <c r="J5" s="33" t="s">
        <v>118</v>
      </c>
      <c r="K5" s="33" t="s">
        <v>119</v>
      </c>
      <c r="L5" s="297" t="s">
        <v>120</v>
      </c>
      <c r="M5" s="297" t="s">
        <v>121</v>
      </c>
      <c r="N5" s="297" t="s">
        <v>122</v>
      </c>
      <c r="O5" s="297" t="s">
        <v>123</v>
      </c>
      <c r="P5" s="297" t="s">
        <v>124</v>
      </c>
      <c r="Q5" s="297" t="s">
        <v>125</v>
      </c>
      <c r="R5" s="33" t="s">
        <v>65</v>
      </c>
      <c r="S5" s="33" t="s">
        <v>64</v>
      </c>
      <c r="T5" s="297" t="s">
        <v>126</v>
      </c>
      <c r="U5" s="50" t="s">
        <v>112</v>
      </c>
      <c r="V5" s="50" t="s">
        <v>113</v>
      </c>
      <c r="W5" s="91"/>
    </row>
    <row r="6" spans="1:23" s="91" customFormat="1" ht="51">
      <c r="A6" s="64">
        <v>1</v>
      </c>
      <c r="B6" s="205" t="s">
        <v>274</v>
      </c>
      <c r="C6" s="3" t="s">
        <v>279</v>
      </c>
      <c r="D6" s="384" t="s">
        <v>273</v>
      </c>
      <c r="E6" s="183">
        <f>SUM(F6:N6)</f>
        <v>2</v>
      </c>
      <c r="F6" s="183"/>
      <c r="G6" s="183"/>
      <c r="H6" s="183"/>
      <c r="I6" s="183"/>
      <c r="J6" s="183"/>
      <c r="K6" s="183">
        <v>2</v>
      </c>
      <c r="L6" s="183"/>
      <c r="M6" s="183"/>
      <c r="N6" s="322"/>
      <c r="O6" s="118"/>
      <c r="P6" s="84"/>
      <c r="Q6" s="118">
        <f>ROUND(O6*(1+P6),2)</f>
        <v>0</v>
      </c>
      <c r="R6" s="184">
        <f>O6*E6</f>
        <v>0</v>
      </c>
      <c r="S6" s="184">
        <f>Q6*E6</f>
        <v>0</v>
      </c>
      <c r="T6" s="26"/>
      <c r="U6" s="381"/>
      <c r="V6" s="381"/>
    </row>
    <row r="7" spans="1:23" s="91" customFormat="1" ht="51">
      <c r="A7" s="64">
        <v>2</v>
      </c>
      <c r="B7" s="205" t="s">
        <v>275</v>
      </c>
      <c r="C7" s="3" t="s">
        <v>278</v>
      </c>
      <c r="D7" s="384" t="s">
        <v>273</v>
      </c>
      <c r="E7" s="183">
        <f t="shared" ref="E7" si="0">SUM(F7:N7)</f>
        <v>2</v>
      </c>
      <c r="F7" s="183"/>
      <c r="G7" s="183"/>
      <c r="H7" s="183"/>
      <c r="I7" s="183"/>
      <c r="J7" s="183"/>
      <c r="K7" s="183">
        <v>2</v>
      </c>
      <c r="L7" s="183"/>
      <c r="M7" s="183"/>
      <c r="N7" s="322"/>
      <c r="O7" s="118"/>
      <c r="P7" s="84"/>
      <c r="Q7" s="118">
        <f t="shared" ref="Q7" si="1">ROUND(O7*(1+P7),2)</f>
        <v>0</v>
      </c>
      <c r="R7" s="184">
        <f t="shared" ref="R7" si="2">O7*E7</f>
        <v>0</v>
      </c>
      <c r="S7" s="184">
        <f t="shared" ref="S7" si="3">Q7*E7</f>
        <v>0</v>
      </c>
      <c r="T7" s="26"/>
      <c r="U7" s="381"/>
      <c r="V7" s="381"/>
    </row>
    <row r="8" spans="1:23" s="91" customFormat="1">
      <c r="A8" s="254"/>
      <c r="B8" s="89" t="s">
        <v>91</v>
      </c>
      <c r="C8" s="90"/>
      <c r="D8" s="90"/>
      <c r="E8" s="183"/>
      <c r="F8" s="183"/>
      <c r="G8" s="183"/>
      <c r="H8" s="183"/>
      <c r="I8" s="183"/>
      <c r="J8" s="183"/>
      <c r="K8" s="183"/>
      <c r="L8" s="183"/>
      <c r="M8" s="183"/>
      <c r="N8" s="254"/>
      <c r="O8" s="255"/>
      <c r="P8" s="256"/>
      <c r="Q8" s="255"/>
      <c r="R8" s="253">
        <f>SUM(R6:R7)</f>
        <v>0</v>
      </c>
      <c r="S8" s="253">
        <f>SUM(S6:S7)</f>
        <v>0</v>
      </c>
      <c r="T8" s="64"/>
    </row>
    <row r="9" spans="1:23" s="91" customFormat="1">
      <c r="A9" s="470" t="s">
        <v>249</v>
      </c>
      <c r="B9" s="472"/>
      <c r="C9" s="472"/>
      <c r="D9" s="472"/>
      <c r="E9" s="472"/>
      <c r="F9" s="472"/>
      <c r="G9" s="472"/>
      <c r="H9" s="472"/>
      <c r="I9" s="472"/>
      <c r="J9" s="472"/>
      <c r="K9" s="472"/>
      <c r="L9" s="472"/>
      <c r="M9" s="472"/>
      <c r="N9" s="472"/>
      <c r="O9" s="472"/>
      <c r="P9" s="472"/>
      <c r="Q9" s="472"/>
      <c r="R9" s="472"/>
      <c r="S9" s="472"/>
      <c r="T9" s="472"/>
    </row>
    <row r="10" spans="1:23" s="91" customFormat="1">
      <c r="A10" s="124"/>
      <c r="B10" s="344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</row>
    <row r="11" spans="1:23" s="91" customFormat="1" ht="14.25" customHeight="1">
      <c r="A11" s="124"/>
      <c r="B11" s="344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</row>
    <row r="12" spans="1:23" s="91" customFormat="1" ht="54.75" customHeight="1">
      <c r="B12" s="344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443" t="s">
        <v>357</v>
      </c>
      <c r="U12" s="443"/>
      <c r="V12" s="443"/>
    </row>
    <row r="13" spans="1:23" s="166" customForma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21"/>
      <c r="O13" s="168"/>
      <c r="P13" s="169"/>
      <c r="Q13" s="164"/>
      <c r="R13" s="165"/>
      <c r="T13"/>
      <c r="U13"/>
      <c r="V13"/>
      <c r="W13"/>
    </row>
  </sheetData>
  <mergeCells count="2">
    <mergeCell ref="A9:T9"/>
    <mergeCell ref="T12:V12"/>
  </mergeCell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342DB-08CB-4C6F-B06C-AD501706C9F2}">
  <sheetPr>
    <pageSetUpPr fitToPage="1"/>
  </sheetPr>
  <dimension ref="A1:W14"/>
  <sheetViews>
    <sheetView zoomScale="90" zoomScaleNormal="90" workbookViewId="0">
      <selection activeCell="C22" sqref="C22"/>
    </sheetView>
  </sheetViews>
  <sheetFormatPr defaultRowHeight="15"/>
  <cols>
    <col min="1" max="1" width="5.5703125" customWidth="1"/>
    <col min="2" max="2" width="22.85546875" customWidth="1"/>
    <col min="3" max="3" width="36.42578125" customWidth="1"/>
    <col min="4" max="4" width="14.42578125" customWidth="1"/>
    <col min="5" max="5" width="10.28515625" customWidth="1"/>
    <col min="6" max="13" width="10.28515625" hidden="1" customWidth="1"/>
    <col min="14" max="14" width="7.5703125" style="121" hidden="1" customWidth="1"/>
    <col min="15" max="15" width="14.85546875" style="170" customWidth="1"/>
    <col min="16" max="16" width="7.5703125" style="171" customWidth="1"/>
    <col min="17" max="17" width="15.42578125" style="167" customWidth="1"/>
    <col min="18" max="18" width="13" style="166" customWidth="1"/>
    <col min="19" max="19" width="12" style="166" customWidth="1"/>
    <col min="20" max="20" width="18.42578125" customWidth="1"/>
    <col min="21" max="21" width="13.7109375" customWidth="1"/>
    <col min="22" max="22" width="20.7109375" customWidth="1"/>
  </cols>
  <sheetData>
    <row r="1" spans="1:23">
      <c r="A1" s="124"/>
      <c r="B1" s="364" t="s">
        <v>353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O1" s="124"/>
      <c r="P1" s="124"/>
      <c r="Q1" s="124"/>
      <c r="R1" s="124"/>
      <c r="S1" s="2" t="s">
        <v>3</v>
      </c>
      <c r="T1" s="124"/>
    </row>
    <row r="2" spans="1:23">
      <c r="A2" s="124"/>
      <c r="B2" s="340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06"/>
      <c r="O2" s="2"/>
      <c r="P2" s="2"/>
      <c r="Q2" s="2"/>
      <c r="R2" s="2"/>
      <c r="S2" s="2"/>
      <c r="T2" s="124"/>
    </row>
    <row r="3" spans="1:23">
      <c r="A3" s="124"/>
      <c r="B3" s="335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O3" s="124"/>
      <c r="P3" s="124"/>
      <c r="Q3" s="124"/>
      <c r="R3" s="124"/>
      <c r="S3" s="124"/>
      <c r="T3" s="124"/>
    </row>
    <row r="4" spans="1:23" s="91" customFormat="1" ht="12.75">
      <c r="A4" s="190" t="s">
        <v>370</v>
      </c>
      <c r="B4" s="358"/>
      <c r="C4" s="223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286"/>
      <c r="O4" s="223"/>
      <c r="P4" s="190"/>
      <c r="Q4" s="190"/>
      <c r="R4" s="190"/>
      <c r="S4" s="190"/>
      <c r="T4" s="190"/>
      <c r="U4"/>
      <c r="V4"/>
      <c r="W4"/>
    </row>
    <row r="5" spans="1:23" s="91" customFormat="1" ht="127.5">
      <c r="A5" s="33" t="s">
        <v>5</v>
      </c>
      <c r="B5" s="293" t="s">
        <v>24</v>
      </c>
      <c r="C5" s="33" t="s">
        <v>178</v>
      </c>
      <c r="D5" s="33" t="s">
        <v>115</v>
      </c>
      <c r="E5" s="294" t="s">
        <v>179</v>
      </c>
      <c r="F5" s="295" t="s">
        <v>116</v>
      </c>
      <c r="G5" s="296" t="s">
        <v>74</v>
      </c>
      <c r="H5" s="295" t="s">
        <v>117</v>
      </c>
      <c r="I5" s="33" t="s">
        <v>73</v>
      </c>
      <c r="J5" s="33" t="s">
        <v>118</v>
      </c>
      <c r="K5" s="33" t="s">
        <v>119</v>
      </c>
      <c r="L5" s="297" t="s">
        <v>120</v>
      </c>
      <c r="M5" s="297" t="s">
        <v>121</v>
      </c>
      <c r="N5" s="297" t="s">
        <v>122</v>
      </c>
      <c r="O5" s="297" t="s">
        <v>123</v>
      </c>
      <c r="P5" s="297" t="s">
        <v>124</v>
      </c>
      <c r="Q5" s="297" t="s">
        <v>125</v>
      </c>
      <c r="R5" s="33" t="s">
        <v>65</v>
      </c>
      <c r="S5" s="33" t="s">
        <v>64</v>
      </c>
      <c r="T5" s="297" t="s">
        <v>126</v>
      </c>
      <c r="U5" s="50" t="s">
        <v>112</v>
      </c>
      <c r="V5" s="50" t="s">
        <v>113</v>
      </c>
    </row>
    <row r="6" spans="1:23" s="91" customFormat="1" ht="54.75" customHeight="1">
      <c r="A6" s="64">
        <v>1</v>
      </c>
      <c r="B6" s="205" t="s">
        <v>286</v>
      </c>
      <c r="C6" s="387" t="s">
        <v>288</v>
      </c>
      <c r="D6" s="384" t="s">
        <v>283</v>
      </c>
      <c r="E6" s="183">
        <v>2</v>
      </c>
      <c r="F6" s="183"/>
      <c r="G6" s="183"/>
      <c r="H6" s="183"/>
      <c r="I6" s="183">
        <v>2</v>
      </c>
      <c r="J6" s="183"/>
      <c r="K6" s="183"/>
      <c r="L6" s="183"/>
      <c r="M6" s="183"/>
      <c r="N6" s="322"/>
      <c r="O6" s="401"/>
      <c r="P6" s="84"/>
      <c r="Q6" s="118">
        <f>ROUND(O6*(1+P6),2)</f>
        <v>0</v>
      </c>
      <c r="R6" s="184">
        <f>O6*E6</f>
        <v>0</v>
      </c>
      <c r="S6" s="184">
        <f>Q6*E6</f>
        <v>0</v>
      </c>
      <c r="T6" s="26"/>
      <c r="U6" s="381"/>
      <c r="V6" s="381"/>
    </row>
    <row r="7" spans="1:23" s="91" customFormat="1" ht="46.5" customHeight="1">
      <c r="A7" s="64">
        <v>2</v>
      </c>
      <c r="B7" s="205" t="s">
        <v>284</v>
      </c>
      <c r="C7" s="387" t="s">
        <v>289</v>
      </c>
      <c r="D7" s="384" t="s">
        <v>283</v>
      </c>
      <c r="E7" s="183">
        <v>2</v>
      </c>
      <c r="F7" s="183"/>
      <c r="G7" s="183"/>
      <c r="H7" s="183"/>
      <c r="I7" s="183">
        <v>2</v>
      </c>
      <c r="J7" s="183"/>
      <c r="K7" s="183"/>
      <c r="L7" s="183"/>
      <c r="M7" s="183"/>
      <c r="N7" s="322"/>
      <c r="O7" s="401"/>
      <c r="P7" s="84"/>
      <c r="Q7" s="118">
        <f t="shared" ref="Q7:Q8" si="0">ROUND(O7*(1+P7),2)</f>
        <v>0</v>
      </c>
      <c r="R7" s="184">
        <f t="shared" ref="R7:R8" si="1">O7*E7</f>
        <v>0</v>
      </c>
      <c r="S7" s="184">
        <f t="shared" ref="S7:S8" si="2">Q7*E7</f>
        <v>0</v>
      </c>
      <c r="T7" s="26"/>
      <c r="U7" s="381"/>
      <c r="V7" s="381"/>
    </row>
    <row r="8" spans="1:23" s="91" customFormat="1" ht="51.75" customHeight="1">
      <c r="A8" s="64">
        <v>3</v>
      </c>
      <c r="B8" s="205" t="s">
        <v>285</v>
      </c>
      <c r="C8" s="387" t="s">
        <v>290</v>
      </c>
      <c r="D8" s="384" t="s">
        <v>283</v>
      </c>
      <c r="E8" s="183">
        <v>2</v>
      </c>
      <c r="F8" s="183"/>
      <c r="G8" s="183"/>
      <c r="H8" s="183"/>
      <c r="I8" s="183">
        <v>2</v>
      </c>
      <c r="J8" s="183"/>
      <c r="K8" s="183"/>
      <c r="L8" s="183"/>
      <c r="M8" s="183"/>
      <c r="N8" s="322"/>
      <c r="O8" s="401"/>
      <c r="P8" s="84"/>
      <c r="Q8" s="118">
        <f t="shared" si="0"/>
        <v>0</v>
      </c>
      <c r="R8" s="184">
        <f t="shared" si="1"/>
        <v>0</v>
      </c>
      <c r="S8" s="184">
        <f t="shared" si="2"/>
        <v>0</v>
      </c>
      <c r="T8" s="26"/>
      <c r="U8" s="381"/>
      <c r="V8" s="381"/>
    </row>
    <row r="9" spans="1:23" s="91" customFormat="1">
      <c r="A9" s="254"/>
      <c r="B9" s="89" t="s">
        <v>91</v>
      </c>
      <c r="C9" s="90"/>
      <c r="D9" s="90"/>
      <c r="E9" s="183"/>
      <c r="F9" s="183"/>
      <c r="G9" s="183"/>
      <c r="H9" s="183"/>
      <c r="I9" s="183"/>
      <c r="J9" s="183"/>
      <c r="K9" s="183"/>
      <c r="L9" s="183"/>
      <c r="M9" s="183"/>
      <c r="N9" s="254"/>
      <c r="O9" s="255"/>
      <c r="P9" s="256"/>
      <c r="Q9" s="255"/>
      <c r="R9" s="253">
        <f>SUM(R6:R8)</f>
        <v>0</v>
      </c>
      <c r="S9" s="253">
        <f>SUM(S6:S8)</f>
        <v>0</v>
      </c>
      <c r="T9" s="64"/>
    </row>
    <row r="10" spans="1:23" s="91" customFormat="1">
      <c r="A10" s="470" t="s">
        <v>83</v>
      </c>
      <c r="B10" s="472"/>
      <c r="C10" s="472"/>
      <c r="D10" s="472"/>
      <c r="E10" s="472"/>
      <c r="F10" s="472"/>
      <c r="G10" s="472"/>
      <c r="H10" s="472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2"/>
    </row>
    <row r="11" spans="1:23" s="91" customFormat="1">
      <c r="A11" s="124"/>
      <c r="B11" s="388" t="s">
        <v>287</v>
      </c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</row>
    <row r="12" spans="1:23" s="91" customFormat="1" ht="14.25" customHeight="1">
      <c r="A12" s="124"/>
      <c r="B12" s="344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</row>
    <row r="13" spans="1:23" s="91" customFormat="1" ht="54.75" customHeight="1">
      <c r="B13" s="344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443" t="s">
        <v>357</v>
      </c>
      <c r="U13" s="443"/>
      <c r="V13" s="443"/>
    </row>
    <row r="14" spans="1:23" s="166" customForma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21"/>
      <c r="O14" s="168"/>
      <c r="P14" s="169"/>
      <c r="Q14" s="164"/>
      <c r="R14" s="165"/>
      <c r="T14"/>
      <c r="U14"/>
      <c r="V14"/>
      <c r="W14"/>
    </row>
  </sheetData>
  <mergeCells count="2">
    <mergeCell ref="A10:T10"/>
    <mergeCell ref="T13:V13"/>
  </mergeCell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2"/>
  <sheetViews>
    <sheetView tabSelected="1" zoomScaleNormal="100" workbookViewId="0">
      <selection activeCell="B4" sqref="B4:V4"/>
    </sheetView>
  </sheetViews>
  <sheetFormatPr defaultRowHeight="15"/>
  <cols>
    <col min="1" max="1" width="4.5703125" customWidth="1"/>
    <col min="2" max="2" width="39.140625" customWidth="1"/>
    <col min="3" max="3" width="24" customWidth="1"/>
    <col min="4" max="4" width="14.42578125" customWidth="1"/>
    <col min="5" max="5" width="7.5703125" customWidth="1"/>
    <col min="6" max="6" width="10.7109375" style="60" hidden="1" customWidth="1"/>
    <col min="7" max="7" width="5.85546875" style="60" hidden="1" customWidth="1"/>
    <col min="8" max="8" width="6.42578125" style="91" hidden="1" customWidth="1"/>
    <col min="9" max="9" width="6.85546875" style="79" hidden="1" customWidth="1"/>
    <col min="10" max="10" width="7.28515625" style="79" hidden="1" customWidth="1"/>
    <col min="11" max="11" width="11.7109375" style="104" hidden="1" customWidth="1"/>
    <col min="12" max="12" width="11.28515625" style="104" hidden="1" customWidth="1"/>
    <col min="13" max="13" width="7.28515625" hidden="1" customWidth="1"/>
    <col min="14" max="14" width="7.140625" hidden="1" customWidth="1"/>
    <col min="15" max="15" width="10.140625" bestFit="1" customWidth="1"/>
    <col min="18" max="18" width="12" customWidth="1"/>
    <col min="19" max="19" width="13.85546875" customWidth="1"/>
    <col min="22" max="22" width="26.28515625" customWidth="1"/>
  </cols>
  <sheetData>
    <row r="1" spans="1:22">
      <c r="B1" s="364" t="s">
        <v>353</v>
      </c>
      <c r="C1" s="364"/>
      <c r="F1" s="121"/>
      <c r="G1" s="121"/>
      <c r="T1" s="91" t="s">
        <v>371</v>
      </c>
    </row>
    <row r="2" spans="1:22">
      <c r="A2" s="9"/>
      <c r="B2" s="131" t="s">
        <v>0</v>
      </c>
      <c r="C2" s="131"/>
      <c r="D2" s="131"/>
      <c r="E2" s="131"/>
      <c r="F2" s="291"/>
      <c r="G2" s="291"/>
      <c r="H2" s="59"/>
      <c r="I2" s="101"/>
      <c r="J2" s="101"/>
      <c r="K2" s="103"/>
      <c r="L2" s="2"/>
      <c r="M2" s="9"/>
    </row>
    <row r="3" spans="1:22">
      <c r="A3" s="9"/>
      <c r="B3" s="337"/>
      <c r="C3" s="59"/>
      <c r="D3" s="131"/>
      <c r="E3" s="59"/>
      <c r="F3" s="291"/>
      <c r="G3" s="291"/>
      <c r="H3" s="59"/>
      <c r="I3" s="101"/>
      <c r="J3" s="101"/>
      <c r="K3" s="103"/>
      <c r="L3" s="2"/>
      <c r="M3" s="9"/>
    </row>
    <row r="4" spans="1:22" ht="21.75" customHeight="1">
      <c r="A4" s="268"/>
      <c r="B4" s="420" t="s">
        <v>350</v>
      </c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</row>
    <row r="5" spans="1:22" s="91" customFormat="1" ht="114.75">
      <c r="A5" s="33" t="s">
        <v>5</v>
      </c>
      <c r="B5" s="33" t="s">
        <v>24</v>
      </c>
      <c r="C5" s="33" t="s">
        <v>178</v>
      </c>
      <c r="D5" s="33" t="s">
        <v>115</v>
      </c>
      <c r="E5" s="294" t="s">
        <v>179</v>
      </c>
      <c r="F5" s="33" t="s">
        <v>116</v>
      </c>
      <c r="G5" s="33" t="s">
        <v>74</v>
      </c>
      <c r="H5" s="33" t="s">
        <v>117</v>
      </c>
      <c r="I5" s="33" t="s">
        <v>73</v>
      </c>
      <c r="J5" s="33" t="s">
        <v>118</v>
      </c>
      <c r="K5" s="33" t="s">
        <v>119</v>
      </c>
      <c r="L5" s="33" t="s">
        <v>120</v>
      </c>
      <c r="M5" s="33" t="s">
        <v>121</v>
      </c>
      <c r="N5" s="33" t="s">
        <v>122</v>
      </c>
      <c r="O5" s="115" t="s">
        <v>123</v>
      </c>
      <c r="P5" s="296" t="s">
        <v>124</v>
      </c>
      <c r="Q5" s="33" t="s">
        <v>125</v>
      </c>
      <c r="R5" s="300" t="s">
        <v>65</v>
      </c>
      <c r="S5" s="300" t="s">
        <v>66</v>
      </c>
      <c r="T5" s="33" t="s">
        <v>126</v>
      </c>
      <c r="U5" s="301" t="s">
        <v>112</v>
      </c>
      <c r="V5" s="301" t="s">
        <v>113</v>
      </c>
    </row>
    <row r="6" spans="1:22" ht="97.5" customHeight="1">
      <c r="A6" s="269">
        <v>1</v>
      </c>
      <c r="B6" s="269" t="s">
        <v>127</v>
      </c>
      <c r="C6" s="39" t="s">
        <v>181</v>
      </c>
      <c r="D6" s="269" t="s">
        <v>128</v>
      </c>
      <c r="E6" s="270">
        <f>SUM(F6:N6)</f>
        <v>14</v>
      </c>
      <c r="F6" s="271"/>
      <c r="G6" s="271"/>
      <c r="H6" s="271"/>
      <c r="I6" s="271">
        <v>2</v>
      </c>
      <c r="J6" s="271"/>
      <c r="K6" s="271">
        <v>12</v>
      </c>
      <c r="L6" s="271"/>
      <c r="M6" s="271"/>
      <c r="N6" s="269"/>
      <c r="O6" s="272"/>
      <c r="P6" s="273"/>
      <c r="Q6" s="272">
        <f>ROUND(O6*(1+P6),2)</f>
        <v>0</v>
      </c>
      <c r="R6" s="272">
        <f>O6*E6</f>
        <v>0</v>
      </c>
      <c r="S6" s="272">
        <f>Q6*E6</f>
        <v>0</v>
      </c>
      <c r="T6" s="269"/>
      <c r="U6" s="269"/>
      <c r="V6" s="269"/>
    </row>
    <row r="7" spans="1:22" ht="88.5" customHeight="1">
      <c r="A7" s="269">
        <v>2</v>
      </c>
      <c r="B7" s="269" t="s">
        <v>129</v>
      </c>
      <c r="C7" s="365" t="s">
        <v>182</v>
      </c>
      <c r="D7" s="269" t="s">
        <v>128</v>
      </c>
      <c r="E7" s="270">
        <f t="shared" ref="E7:E55" si="0">SUM(F7:N7)</f>
        <v>2</v>
      </c>
      <c r="F7" s="271"/>
      <c r="G7" s="271"/>
      <c r="H7" s="271"/>
      <c r="I7" s="271">
        <v>1</v>
      </c>
      <c r="J7" s="271"/>
      <c r="K7" s="271">
        <v>1</v>
      </c>
      <c r="L7" s="271"/>
      <c r="M7" s="271"/>
      <c r="N7" s="269"/>
      <c r="O7" s="272"/>
      <c r="P7" s="273"/>
      <c r="Q7" s="272">
        <f t="shared" ref="Q7:Q53" si="1">ROUND(O7*(1+P7),2)</f>
        <v>0</v>
      </c>
      <c r="R7" s="272">
        <f t="shared" ref="R7:R53" si="2">O7*E7</f>
        <v>0</v>
      </c>
      <c r="S7" s="272">
        <f t="shared" ref="S7:S53" si="3">Q7*E7</f>
        <v>0</v>
      </c>
      <c r="T7" s="269"/>
      <c r="U7" s="269"/>
      <c r="V7" s="269"/>
    </row>
    <row r="8" spans="1:22" ht="80.25" customHeight="1">
      <c r="A8" s="269">
        <v>3</v>
      </c>
      <c r="B8" s="269" t="s">
        <v>130</v>
      </c>
      <c r="C8" s="365" t="s">
        <v>331</v>
      </c>
      <c r="D8" s="269" t="s">
        <v>128</v>
      </c>
      <c r="E8" s="270">
        <f t="shared" si="0"/>
        <v>5</v>
      </c>
      <c r="F8" s="271"/>
      <c r="G8" s="271"/>
      <c r="H8" s="271"/>
      <c r="I8" s="271">
        <v>1</v>
      </c>
      <c r="J8" s="271"/>
      <c r="K8" s="271">
        <v>4</v>
      </c>
      <c r="L8" s="271"/>
      <c r="M8" s="271"/>
      <c r="N8" s="269"/>
      <c r="O8" s="272"/>
      <c r="P8" s="273"/>
      <c r="Q8" s="272">
        <f t="shared" si="1"/>
        <v>0</v>
      </c>
      <c r="R8" s="272">
        <f t="shared" si="2"/>
        <v>0</v>
      </c>
      <c r="S8" s="272">
        <f t="shared" si="3"/>
        <v>0</v>
      </c>
      <c r="T8" s="269"/>
      <c r="U8" s="269"/>
      <c r="V8" s="269"/>
    </row>
    <row r="9" spans="1:22" ht="105" customHeight="1">
      <c r="A9" s="269">
        <v>4</v>
      </c>
      <c r="B9" s="269" t="s">
        <v>131</v>
      </c>
      <c r="C9" s="365" t="s">
        <v>183</v>
      </c>
      <c r="D9" s="269" t="s">
        <v>128</v>
      </c>
      <c r="E9" s="270">
        <f t="shared" si="0"/>
        <v>6</v>
      </c>
      <c r="F9" s="271"/>
      <c r="G9" s="271"/>
      <c r="H9" s="271"/>
      <c r="I9" s="271">
        <v>1</v>
      </c>
      <c r="J9" s="271"/>
      <c r="K9" s="271">
        <v>5</v>
      </c>
      <c r="L9" s="271"/>
      <c r="M9" s="271"/>
      <c r="N9" s="269"/>
      <c r="O9" s="272"/>
      <c r="P9" s="273"/>
      <c r="Q9" s="272">
        <f t="shared" si="1"/>
        <v>0</v>
      </c>
      <c r="R9" s="272">
        <f t="shared" si="2"/>
        <v>0</v>
      </c>
      <c r="S9" s="272">
        <f t="shared" si="3"/>
        <v>0</v>
      </c>
      <c r="T9" s="269"/>
      <c r="U9" s="269"/>
      <c r="V9" s="269"/>
    </row>
    <row r="10" spans="1:22" ht="73.5" customHeight="1">
      <c r="A10" s="269">
        <v>5</v>
      </c>
      <c r="B10" s="269" t="s">
        <v>132</v>
      </c>
      <c r="C10" s="365" t="s">
        <v>184</v>
      </c>
      <c r="D10" s="269" t="s">
        <v>128</v>
      </c>
      <c r="E10" s="270">
        <f t="shared" si="0"/>
        <v>9</v>
      </c>
      <c r="F10" s="271"/>
      <c r="G10" s="271"/>
      <c r="H10" s="271"/>
      <c r="I10" s="271">
        <v>1</v>
      </c>
      <c r="J10" s="271"/>
      <c r="K10" s="271">
        <v>8</v>
      </c>
      <c r="L10" s="271"/>
      <c r="M10" s="271"/>
      <c r="N10" s="269"/>
      <c r="O10" s="272"/>
      <c r="P10" s="273"/>
      <c r="Q10" s="272">
        <f t="shared" si="1"/>
        <v>0</v>
      </c>
      <c r="R10" s="272">
        <f t="shared" si="2"/>
        <v>0</v>
      </c>
      <c r="S10" s="272">
        <f t="shared" si="3"/>
        <v>0</v>
      </c>
      <c r="T10" s="269"/>
      <c r="U10" s="269"/>
      <c r="V10" s="269"/>
    </row>
    <row r="11" spans="1:22" ht="88.5" customHeight="1">
      <c r="A11" s="269">
        <v>6</v>
      </c>
      <c r="B11" s="269" t="s">
        <v>133</v>
      </c>
      <c r="C11" s="365" t="s">
        <v>185</v>
      </c>
      <c r="D11" s="269" t="s">
        <v>128</v>
      </c>
      <c r="E11" s="270">
        <f t="shared" si="0"/>
        <v>3</v>
      </c>
      <c r="F11" s="271"/>
      <c r="G11" s="271"/>
      <c r="H11" s="271"/>
      <c r="I11" s="271">
        <v>1</v>
      </c>
      <c r="J11" s="271"/>
      <c r="K11" s="271">
        <v>2</v>
      </c>
      <c r="L11" s="271"/>
      <c r="M11" s="271"/>
      <c r="N11" s="269"/>
      <c r="O11" s="272"/>
      <c r="P11" s="273"/>
      <c r="Q11" s="272">
        <f t="shared" si="1"/>
        <v>0</v>
      </c>
      <c r="R11" s="272">
        <f t="shared" si="2"/>
        <v>0</v>
      </c>
      <c r="S11" s="272">
        <f t="shared" si="3"/>
        <v>0</v>
      </c>
      <c r="T11" s="269"/>
      <c r="U11" s="269"/>
      <c r="V11" s="269"/>
    </row>
    <row r="12" spans="1:22" ht="66" customHeight="1">
      <c r="A12" s="269">
        <v>7</v>
      </c>
      <c r="B12" s="269" t="s">
        <v>134</v>
      </c>
      <c r="C12" s="365" t="s">
        <v>186</v>
      </c>
      <c r="D12" s="269" t="s">
        <v>128</v>
      </c>
      <c r="E12" s="270">
        <f t="shared" si="0"/>
        <v>6</v>
      </c>
      <c r="F12" s="271"/>
      <c r="G12" s="271"/>
      <c r="H12" s="271"/>
      <c r="I12" s="271">
        <v>1</v>
      </c>
      <c r="J12" s="271"/>
      <c r="K12" s="271">
        <v>5</v>
      </c>
      <c r="L12" s="271"/>
      <c r="M12" s="271"/>
      <c r="N12" s="269"/>
      <c r="O12" s="272"/>
      <c r="P12" s="273"/>
      <c r="Q12" s="272">
        <f t="shared" si="1"/>
        <v>0</v>
      </c>
      <c r="R12" s="272">
        <f t="shared" si="2"/>
        <v>0</v>
      </c>
      <c r="S12" s="272">
        <f t="shared" si="3"/>
        <v>0</v>
      </c>
      <c r="T12" s="269"/>
      <c r="U12" s="269"/>
      <c r="V12" s="269"/>
    </row>
    <row r="13" spans="1:22" ht="82.5" customHeight="1">
      <c r="A13" s="269">
        <v>8</v>
      </c>
      <c r="B13" s="269" t="s">
        <v>135</v>
      </c>
      <c r="C13" s="365" t="s">
        <v>291</v>
      </c>
      <c r="D13" s="269" t="s">
        <v>128</v>
      </c>
      <c r="E13" s="270">
        <f t="shared" si="0"/>
        <v>4</v>
      </c>
      <c r="F13" s="271"/>
      <c r="G13" s="271"/>
      <c r="H13" s="271"/>
      <c r="I13" s="271"/>
      <c r="J13" s="271"/>
      <c r="K13" s="271">
        <v>4</v>
      </c>
      <c r="L13" s="271"/>
      <c r="M13" s="271"/>
      <c r="N13" s="269"/>
      <c r="O13" s="272"/>
      <c r="P13" s="273"/>
      <c r="Q13" s="272">
        <f t="shared" si="1"/>
        <v>0</v>
      </c>
      <c r="R13" s="272">
        <f t="shared" si="2"/>
        <v>0</v>
      </c>
      <c r="S13" s="272">
        <f t="shared" si="3"/>
        <v>0</v>
      </c>
      <c r="T13" s="269"/>
      <c r="U13" s="269"/>
      <c r="V13" s="269"/>
    </row>
    <row r="14" spans="1:22" s="136" customFormat="1" ht="81" customHeight="1">
      <c r="A14" s="269">
        <v>9</v>
      </c>
      <c r="B14" s="269" t="s">
        <v>136</v>
      </c>
      <c r="C14" s="365" t="s">
        <v>188</v>
      </c>
      <c r="D14" s="269" t="s">
        <v>128</v>
      </c>
      <c r="E14" s="270">
        <f t="shared" si="0"/>
        <v>13</v>
      </c>
      <c r="F14" s="271"/>
      <c r="G14" s="271"/>
      <c r="H14" s="271"/>
      <c r="I14" s="271">
        <v>1</v>
      </c>
      <c r="J14" s="271"/>
      <c r="K14" s="271">
        <v>12</v>
      </c>
      <c r="L14" s="271"/>
      <c r="M14" s="271"/>
      <c r="N14" s="269"/>
      <c r="O14" s="272"/>
      <c r="P14" s="273"/>
      <c r="Q14" s="272">
        <f t="shared" si="1"/>
        <v>0</v>
      </c>
      <c r="R14" s="272">
        <f t="shared" si="2"/>
        <v>0</v>
      </c>
      <c r="S14" s="272">
        <f t="shared" si="3"/>
        <v>0</v>
      </c>
      <c r="T14" s="269"/>
      <c r="U14" s="269"/>
      <c r="V14" s="269"/>
    </row>
    <row r="15" spans="1:22" ht="70.5" customHeight="1">
      <c r="A15" s="269">
        <v>10</v>
      </c>
      <c r="B15" s="269" t="s">
        <v>137</v>
      </c>
      <c r="C15" s="365" t="s">
        <v>187</v>
      </c>
      <c r="D15" s="269" t="s">
        <v>128</v>
      </c>
      <c r="E15" s="270">
        <f t="shared" si="0"/>
        <v>11</v>
      </c>
      <c r="F15" s="271"/>
      <c r="G15" s="271"/>
      <c r="H15" s="271"/>
      <c r="I15" s="271">
        <v>1</v>
      </c>
      <c r="J15" s="271"/>
      <c r="K15" s="271">
        <v>10</v>
      </c>
      <c r="L15" s="271"/>
      <c r="M15" s="271"/>
      <c r="N15" s="269"/>
      <c r="O15" s="272"/>
      <c r="P15" s="273"/>
      <c r="Q15" s="272">
        <f t="shared" si="1"/>
        <v>0</v>
      </c>
      <c r="R15" s="272">
        <f t="shared" si="2"/>
        <v>0</v>
      </c>
      <c r="S15" s="272">
        <f t="shared" si="3"/>
        <v>0</v>
      </c>
      <c r="T15" s="269"/>
      <c r="U15" s="269"/>
      <c r="V15" s="269"/>
    </row>
    <row r="16" spans="1:22" ht="87.75" customHeight="1">
      <c r="A16" s="269">
        <v>11</v>
      </c>
      <c r="B16" s="269" t="s">
        <v>138</v>
      </c>
      <c r="C16" s="365" t="s">
        <v>292</v>
      </c>
      <c r="D16" s="269" t="s">
        <v>128</v>
      </c>
      <c r="E16" s="270">
        <f t="shared" si="0"/>
        <v>4</v>
      </c>
      <c r="F16" s="271"/>
      <c r="G16" s="271"/>
      <c r="H16" s="271"/>
      <c r="I16" s="271"/>
      <c r="J16" s="271"/>
      <c r="K16" s="271">
        <v>4</v>
      </c>
      <c r="L16" s="271"/>
      <c r="M16" s="271"/>
      <c r="N16" s="269"/>
      <c r="O16" s="272"/>
      <c r="P16" s="273"/>
      <c r="Q16" s="272">
        <f t="shared" si="1"/>
        <v>0</v>
      </c>
      <c r="R16" s="272">
        <f t="shared" si="2"/>
        <v>0</v>
      </c>
      <c r="S16" s="272">
        <f t="shared" si="3"/>
        <v>0</v>
      </c>
      <c r="T16" s="269"/>
      <c r="U16" s="269"/>
      <c r="V16" s="269"/>
    </row>
    <row r="17" spans="1:22" ht="60" customHeight="1">
      <c r="A17" s="269">
        <v>12</v>
      </c>
      <c r="B17" s="269" t="s">
        <v>139</v>
      </c>
      <c r="C17" s="365" t="s">
        <v>293</v>
      </c>
      <c r="D17" s="269" t="s">
        <v>128</v>
      </c>
      <c r="E17" s="270">
        <f t="shared" si="0"/>
        <v>4</v>
      </c>
      <c r="F17" s="271"/>
      <c r="G17" s="271"/>
      <c r="H17" s="271"/>
      <c r="I17" s="271"/>
      <c r="J17" s="271"/>
      <c r="K17" s="271">
        <v>4</v>
      </c>
      <c r="L17" s="271"/>
      <c r="M17" s="271"/>
      <c r="N17" s="269"/>
      <c r="O17" s="272"/>
      <c r="P17" s="273"/>
      <c r="Q17" s="272">
        <f t="shared" si="1"/>
        <v>0</v>
      </c>
      <c r="R17" s="272">
        <f t="shared" si="2"/>
        <v>0</v>
      </c>
      <c r="S17" s="272">
        <f t="shared" si="3"/>
        <v>0</v>
      </c>
      <c r="T17" s="269"/>
      <c r="U17" s="269"/>
      <c r="V17" s="269"/>
    </row>
    <row r="18" spans="1:22" ht="63.75">
      <c r="A18" s="269">
        <v>13</v>
      </c>
      <c r="B18" s="269" t="s">
        <v>140</v>
      </c>
      <c r="C18" s="365" t="s">
        <v>294</v>
      </c>
      <c r="D18" s="269" t="s">
        <v>128</v>
      </c>
      <c r="E18" s="270">
        <f t="shared" si="0"/>
        <v>2</v>
      </c>
      <c r="F18" s="271"/>
      <c r="G18" s="271"/>
      <c r="H18" s="271"/>
      <c r="I18" s="271"/>
      <c r="J18" s="271"/>
      <c r="K18" s="271">
        <v>2</v>
      </c>
      <c r="L18" s="271"/>
      <c r="M18" s="271"/>
      <c r="N18" s="269"/>
      <c r="O18" s="272"/>
      <c r="P18" s="273"/>
      <c r="Q18" s="272">
        <f t="shared" si="1"/>
        <v>0</v>
      </c>
      <c r="R18" s="272">
        <f t="shared" si="2"/>
        <v>0</v>
      </c>
      <c r="S18" s="272">
        <f t="shared" si="3"/>
        <v>0</v>
      </c>
      <c r="T18" s="269"/>
      <c r="U18" s="269"/>
      <c r="V18" s="269"/>
    </row>
    <row r="19" spans="1:22" ht="63.75">
      <c r="A19" s="269">
        <v>14</v>
      </c>
      <c r="B19" s="269" t="s">
        <v>141</v>
      </c>
      <c r="C19" s="365" t="s">
        <v>295</v>
      </c>
      <c r="D19" s="269" t="s">
        <v>128</v>
      </c>
      <c r="E19" s="270">
        <f t="shared" si="0"/>
        <v>2</v>
      </c>
      <c r="F19" s="271"/>
      <c r="G19" s="271"/>
      <c r="H19" s="271"/>
      <c r="I19" s="271"/>
      <c r="J19" s="271"/>
      <c r="K19" s="271">
        <v>2</v>
      </c>
      <c r="L19" s="271"/>
      <c r="M19" s="271"/>
      <c r="N19" s="269"/>
      <c r="O19" s="272"/>
      <c r="P19" s="273"/>
      <c r="Q19" s="272">
        <f t="shared" si="1"/>
        <v>0</v>
      </c>
      <c r="R19" s="272">
        <f t="shared" si="2"/>
        <v>0</v>
      </c>
      <c r="S19" s="272">
        <f t="shared" si="3"/>
        <v>0</v>
      </c>
      <c r="T19" s="269"/>
      <c r="U19" s="269"/>
      <c r="V19" s="269"/>
    </row>
    <row r="20" spans="1:22" ht="63.75">
      <c r="A20" s="269">
        <v>15</v>
      </c>
      <c r="B20" s="269" t="s">
        <v>142</v>
      </c>
      <c r="C20" s="365" t="s">
        <v>296</v>
      </c>
      <c r="D20" s="269" t="s">
        <v>128</v>
      </c>
      <c r="E20" s="270">
        <f t="shared" si="0"/>
        <v>1</v>
      </c>
      <c r="F20" s="271"/>
      <c r="G20" s="271"/>
      <c r="H20" s="271"/>
      <c r="I20" s="271"/>
      <c r="J20" s="271"/>
      <c r="K20" s="271">
        <v>1</v>
      </c>
      <c r="L20" s="271"/>
      <c r="M20" s="271"/>
      <c r="N20" s="269"/>
      <c r="O20" s="272"/>
      <c r="P20" s="273"/>
      <c r="Q20" s="272">
        <f t="shared" si="1"/>
        <v>0</v>
      </c>
      <c r="R20" s="272">
        <f t="shared" si="2"/>
        <v>0</v>
      </c>
      <c r="S20" s="272">
        <f t="shared" si="3"/>
        <v>0</v>
      </c>
      <c r="T20" s="269"/>
      <c r="U20" s="269"/>
      <c r="V20" s="269"/>
    </row>
    <row r="21" spans="1:22" ht="75" customHeight="1">
      <c r="A21" s="269">
        <v>16</v>
      </c>
      <c r="B21" s="269" t="s">
        <v>143</v>
      </c>
      <c r="C21" s="365" t="s">
        <v>297</v>
      </c>
      <c r="D21" s="269" t="s">
        <v>128</v>
      </c>
      <c r="E21" s="270">
        <f t="shared" si="0"/>
        <v>1</v>
      </c>
      <c r="F21" s="271"/>
      <c r="G21" s="271"/>
      <c r="H21" s="271"/>
      <c r="I21" s="271"/>
      <c r="J21" s="271"/>
      <c r="K21" s="271">
        <v>1</v>
      </c>
      <c r="L21" s="271"/>
      <c r="M21" s="271"/>
      <c r="N21" s="269"/>
      <c r="O21" s="272"/>
      <c r="P21" s="273"/>
      <c r="Q21" s="272">
        <f t="shared" si="1"/>
        <v>0</v>
      </c>
      <c r="R21" s="272">
        <f t="shared" si="2"/>
        <v>0</v>
      </c>
      <c r="S21" s="272">
        <f t="shared" si="3"/>
        <v>0</v>
      </c>
      <c r="T21" s="269"/>
      <c r="U21" s="269"/>
      <c r="V21" s="269"/>
    </row>
    <row r="22" spans="1:22" ht="63.75">
      <c r="A22" s="269">
        <v>17</v>
      </c>
      <c r="B22" s="269" t="s">
        <v>144</v>
      </c>
      <c r="C22" s="365" t="s">
        <v>298</v>
      </c>
      <c r="D22" s="269" t="s">
        <v>128</v>
      </c>
      <c r="E22" s="270">
        <f t="shared" si="0"/>
        <v>1</v>
      </c>
      <c r="F22" s="271"/>
      <c r="G22" s="271"/>
      <c r="H22" s="271"/>
      <c r="I22" s="271"/>
      <c r="J22" s="271"/>
      <c r="K22" s="271">
        <v>1</v>
      </c>
      <c r="L22" s="271"/>
      <c r="M22" s="271"/>
      <c r="N22" s="269"/>
      <c r="O22" s="272"/>
      <c r="P22" s="273"/>
      <c r="Q22" s="272">
        <f t="shared" si="1"/>
        <v>0</v>
      </c>
      <c r="R22" s="272">
        <f t="shared" si="2"/>
        <v>0</v>
      </c>
      <c r="S22" s="272">
        <f t="shared" si="3"/>
        <v>0</v>
      </c>
      <c r="T22" s="269"/>
      <c r="U22" s="269"/>
      <c r="V22" s="269"/>
    </row>
    <row r="23" spans="1:22" ht="63.75">
      <c r="A23" s="269">
        <v>18</v>
      </c>
      <c r="B23" s="269" t="s">
        <v>145</v>
      </c>
      <c r="C23" s="365" t="s">
        <v>299</v>
      </c>
      <c r="D23" s="269" t="s">
        <v>128</v>
      </c>
      <c r="E23" s="270">
        <f t="shared" si="0"/>
        <v>1</v>
      </c>
      <c r="F23" s="271"/>
      <c r="G23" s="271"/>
      <c r="H23" s="271"/>
      <c r="I23" s="271"/>
      <c r="J23" s="271"/>
      <c r="K23" s="271">
        <v>1</v>
      </c>
      <c r="L23" s="271"/>
      <c r="M23" s="271"/>
      <c r="N23" s="269"/>
      <c r="O23" s="272"/>
      <c r="P23" s="273"/>
      <c r="Q23" s="272">
        <f t="shared" si="1"/>
        <v>0</v>
      </c>
      <c r="R23" s="272">
        <f t="shared" si="2"/>
        <v>0</v>
      </c>
      <c r="S23" s="272">
        <f t="shared" si="3"/>
        <v>0</v>
      </c>
      <c r="T23" s="269"/>
      <c r="U23" s="269"/>
      <c r="V23" s="269"/>
    </row>
    <row r="24" spans="1:22" ht="63.75">
      <c r="A24" s="269">
        <v>19</v>
      </c>
      <c r="B24" s="269" t="s">
        <v>146</v>
      </c>
      <c r="C24" s="365" t="s">
        <v>300</v>
      </c>
      <c r="D24" s="269" t="s">
        <v>128</v>
      </c>
      <c r="E24" s="270">
        <f t="shared" si="0"/>
        <v>1</v>
      </c>
      <c r="F24" s="271"/>
      <c r="G24" s="271"/>
      <c r="H24" s="271"/>
      <c r="I24" s="271"/>
      <c r="J24" s="271"/>
      <c r="K24" s="271">
        <v>1</v>
      </c>
      <c r="L24" s="271"/>
      <c r="M24" s="271"/>
      <c r="N24" s="269"/>
      <c r="O24" s="272"/>
      <c r="P24" s="273"/>
      <c r="Q24" s="272">
        <f t="shared" si="1"/>
        <v>0</v>
      </c>
      <c r="R24" s="272">
        <f t="shared" si="2"/>
        <v>0</v>
      </c>
      <c r="S24" s="272">
        <f t="shared" si="3"/>
        <v>0</v>
      </c>
      <c r="T24" s="269"/>
      <c r="U24" s="269"/>
      <c r="V24" s="269"/>
    </row>
    <row r="25" spans="1:22" ht="63.75">
      <c r="A25" s="269">
        <v>20</v>
      </c>
      <c r="B25" s="269" t="s">
        <v>147</v>
      </c>
      <c r="C25" s="365" t="s">
        <v>301</v>
      </c>
      <c r="D25" s="269" t="s">
        <v>128</v>
      </c>
      <c r="E25" s="270">
        <f t="shared" si="0"/>
        <v>2</v>
      </c>
      <c r="F25" s="271"/>
      <c r="G25" s="271"/>
      <c r="H25" s="271"/>
      <c r="I25" s="271"/>
      <c r="J25" s="271"/>
      <c r="K25" s="271">
        <v>2</v>
      </c>
      <c r="L25" s="271"/>
      <c r="M25" s="271"/>
      <c r="N25" s="269"/>
      <c r="O25" s="272"/>
      <c r="P25" s="273"/>
      <c r="Q25" s="272">
        <f t="shared" si="1"/>
        <v>0</v>
      </c>
      <c r="R25" s="272">
        <f t="shared" si="2"/>
        <v>0</v>
      </c>
      <c r="S25" s="272">
        <f t="shared" si="3"/>
        <v>0</v>
      </c>
      <c r="T25" s="269"/>
      <c r="U25" s="269"/>
      <c r="V25" s="269"/>
    </row>
    <row r="26" spans="1:22" ht="63.75">
      <c r="A26" s="269">
        <v>21</v>
      </c>
      <c r="B26" s="269" t="s">
        <v>148</v>
      </c>
      <c r="C26" s="365" t="s">
        <v>302</v>
      </c>
      <c r="D26" s="269" t="s">
        <v>128</v>
      </c>
      <c r="E26" s="270">
        <f t="shared" si="0"/>
        <v>2</v>
      </c>
      <c r="F26" s="271"/>
      <c r="G26" s="271"/>
      <c r="H26" s="271"/>
      <c r="I26" s="271"/>
      <c r="J26" s="271"/>
      <c r="K26" s="271">
        <v>2</v>
      </c>
      <c r="L26" s="271"/>
      <c r="M26" s="271"/>
      <c r="N26" s="269"/>
      <c r="O26" s="272"/>
      <c r="P26" s="273"/>
      <c r="Q26" s="272">
        <f t="shared" si="1"/>
        <v>0</v>
      </c>
      <c r="R26" s="272">
        <f t="shared" si="2"/>
        <v>0</v>
      </c>
      <c r="S26" s="272">
        <f t="shared" si="3"/>
        <v>0</v>
      </c>
      <c r="T26" s="269"/>
      <c r="U26" s="269"/>
      <c r="V26" s="269"/>
    </row>
    <row r="27" spans="1:22" ht="80.25" customHeight="1">
      <c r="A27" s="269">
        <v>22</v>
      </c>
      <c r="B27" s="269" t="s">
        <v>149</v>
      </c>
      <c r="C27" s="365" t="s">
        <v>189</v>
      </c>
      <c r="D27" s="269" t="s">
        <v>128</v>
      </c>
      <c r="E27" s="270">
        <f t="shared" si="0"/>
        <v>7</v>
      </c>
      <c r="F27" s="271"/>
      <c r="G27" s="271"/>
      <c r="H27" s="271"/>
      <c r="I27" s="271">
        <v>1</v>
      </c>
      <c r="J27" s="271"/>
      <c r="K27" s="271">
        <v>6</v>
      </c>
      <c r="L27" s="271"/>
      <c r="M27" s="271"/>
      <c r="N27" s="269"/>
      <c r="O27" s="272"/>
      <c r="P27" s="273"/>
      <c r="Q27" s="272">
        <f t="shared" si="1"/>
        <v>0</v>
      </c>
      <c r="R27" s="272">
        <f t="shared" si="2"/>
        <v>0</v>
      </c>
      <c r="S27" s="272">
        <f t="shared" si="3"/>
        <v>0</v>
      </c>
      <c r="T27" s="269"/>
      <c r="U27" s="269"/>
      <c r="V27" s="269"/>
    </row>
    <row r="28" spans="1:22" ht="63.75">
      <c r="A28" s="269">
        <v>23</v>
      </c>
      <c r="B28" s="269" t="s">
        <v>150</v>
      </c>
      <c r="C28" s="365" t="s">
        <v>329</v>
      </c>
      <c r="D28" s="269" t="s">
        <v>128</v>
      </c>
      <c r="E28" s="270">
        <f t="shared" si="0"/>
        <v>7</v>
      </c>
      <c r="F28" s="271"/>
      <c r="G28" s="271"/>
      <c r="H28" s="271"/>
      <c r="I28" s="271">
        <v>1</v>
      </c>
      <c r="J28" s="271"/>
      <c r="K28" s="271">
        <v>6</v>
      </c>
      <c r="L28" s="271"/>
      <c r="M28" s="271"/>
      <c r="N28" s="269"/>
      <c r="O28" s="272"/>
      <c r="P28" s="273"/>
      <c r="Q28" s="272">
        <f t="shared" si="1"/>
        <v>0</v>
      </c>
      <c r="R28" s="272">
        <f t="shared" si="2"/>
        <v>0</v>
      </c>
      <c r="S28" s="272">
        <f t="shared" si="3"/>
        <v>0</v>
      </c>
      <c r="T28" s="269"/>
      <c r="U28" s="269"/>
      <c r="V28" s="269"/>
    </row>
    <row r="29" spans="1:22" ht="63.75">
      <c r="A29" s="269">
        <v>24</v>
      </c>
      <c r="B29" s="269" t="s">
        <v>151</v>
      </c>
      <c r="C29" s="365" t="s">
        <v>190</v>
      </c>
      <c r="D29" s="269" t="s">
        <v>128</v>
      </c>
      <c r="E29" s="270">
        <f t="shared" si="0"/>
        <v>7</v>
      </c>
      <c r="F29" s="271"/>
      <c r="G29" s="271"/>
      <c r="H29" s="271"/>
      <c r="I29" s="271">
        <v>1</v>
      </c>
      <c r="J29" s="271"/>
      <c r="K29" s="271">
        <v>6</v>
      </c>
      <c r="L29" s="271"/>
      <c r="M29" s="271"/>
      <c r="N29" s="269"/>
      <c r="O29" s="272"/>
      <c r="P29" s="273"/>
      <c r="Q29" s="272">
        <f t="shared" si="1"/>
        <v>0</v>
      </c>
      <c r="R29" s="272">
        <f t="shared" si="2"/>
        <v>0</v>
      </c>
      <c r="S29" s="272">
        <f t="shared" si="3"/>
        <v>0</v>
      </c>
      <c r="T29" s="269"/>
      <c r="U29" s="269"/>
      <c r="V29" s="269"/>
    </row>
    <row r="30" spans="1:22" ht="63.75">
      <c r="A30" s="269">
        <v>25</v>
      </c>
      <c r="B30" s="269" t="s">
        <v>152</v>
      </c>
      <c r="C30" s="365" t="s">
        <v>303</v>
      </c>
      <c r="D30" s="269" t="s">
        <v>128</v>
      </c>
      <c r="E30" s="270">
        <f t="shared" si="0"/>
        <v>6</v>
      </c>
      <c r="F30" s="271"/>
      <c r="G30" s="271"/>
      <c r="H30" s="271"/>
      <c r="I30" s="271"/>
      <c r="J30" s="271"/>
      <c r="K30" s="271">
        <v>6</v>
      </c>
      <c r="L30" s="271"/>
      <c r="M30" s="271"/>
      <c r="N30" s="269"/>
      <c r="O30" s="272"/>
      <c r="P30" s="273"/>
      <c r="Q30" s="272">
        <f t="shared" si="1"/>
        <v>0</v>
      </c>
      <c r="R30" s="272">
        <f t="shared" si="2"/>
        <v>0</v>
      </c>
      <c r="S30" s="272">
        <f t="shared" si="3"/>
        <v>0</v>
      </c>
      <c r="T30" s="269"/>
      <c r="U30" s="269"/>
      <c r="V30" s="269"/>
    </row>
    <row r="31" spans="1:22" ht="63.75">
      <c r="A31" s="269">
        <v>26</v>
      </c>
      <c r="B31" s="269" t="s">
        <v>153</v>
      </c>
      <c r="C31" s="365" t="s">
        <v>304</v>
      </c>
      <c r="D31" s="269" t="s">
        <v>128</v>
      </c>
      <c r="E31" s="270">
        <f t="shared" si="0"/>
        <v>2</v>
      </c>
      <c r="F31" s="271"/>
      <c r="G31" s="271"/>
      <c r="H31" s="271"/>
      <c r="I31" s="271"/>
      <c r="J31" s="271"/>
      <c r="K31" s="271">
        <v>2</v>
      </c>
      <c r="L31" s="271"/>
      <c r="M31" s="271"/>
      <c r="N31" s="269"/>
      <c r="O31" s="272"/>
      <c r="P31" s="273"/>
      <c r="Q31" s="272">
        <f t="shared" si="1"/>
        <v>0</v>
      </c>
      <c r="R31" s="272">
        <f t="shared" si="2"/>
        <v>0</v>
      </c>
      <c r="S31" s="272">
        <f t="shared" si="3"/>
        <v>0</v>
      </c>
      <c r="T31" s="269"/>
      <c r="U31" s="269"/>
      <c r="V31" s="269"/>
    </row>
    <row r="32" spans="1:22" ht="63.75">
      <c r="A32" s="269">
        <v>27</v>
      </c>
      <c r="B32" s="269" t="s">
        <v>154</v>
      </c>
      <c r="C32" s="365" t="s">
        <v>305</v>
      </c>
      <c r="D32" s="269" t="s">
        <v>128</v>
      </c>
      <c r="E32" s="270">
        <f t="shared" si="0"/>
        <v>3</v>
      </c>
      <c r="F32" s="271"/>
      <c r="G32" s="271"/>
      <c r="H32" s="271"/>
      <c r="I32" s="271"/>
      <c r="J32" s="271"/>
      <c r="K32" s="271">
        <v>3</v>
      </c>
      <c r="L32" s="271"/>
      <c r="M32" s="271"/>
      <c r="N32" s="269"/>
      <c r="O32" s="272"/>
      <c r="P32" s="273"/>
      <c r="Q32" s="272">
        <f t="shared" si="1"/>
        <v>0</v>
      </c>
      <c r="R32" s="272">
        <f t="shared" si="2"/>
        <v>0</v>
      </c>
      <c r="S32" s="272">
        <f t="shared" si="3"/>
        <v>0</v>
      </c>
      <c r="T32" s="269"/>
      <c r="U32" s="269"/>
      <c r="V32" s="269"/>
    </row>
    <row r="33" spans="1:22" ht="63.75">
      <c r="A33" s="269">
        <v>28</v>
      </c>
      <c r="B33" s="269" t="s">
        <v>155</v>
      </c>
      <c r="C33" s="365" t="s">
        <v>191</v>
      </c>
      <c r="D33" s="269" t="s">
        <v>128</v>
      </c>
      <c r="E33" s="270">
        <f t="shared" si="0"/>
        <v>9</v>
      </c>
      <c r="F33" s="271"/>
      <c r="G33" s="271"/>
      <c r="H33" s="271"/>
      <c r="I33" s="271">
        <v>1</v>
      </c>
      <c r="J33" s="271"/>
      <c r="K33" s="271">
        <v>8</v>
      </c>
      <c r="L33" s="271"/>
      <c r="M33" s="271"/>
      <c r="N33" s="269"/>
      <c r="O33" s="272"/>
      <c r="P33" s="273"/>
      <c r="Q33" s="272">
        <f t="shared" si="1"/>
        <v>0</v>
      </c>
      <c r="R33" s="272">
        <f t="shared" si="2"/>
        <v>0</v>
      </c>
      <c r="S33" s="272">
        <f t="shared" si="3"/>
        <v>0</v>
      </c>
      <c r="T33" s="269"/>
      <c r="U33" s="269"/>
      <c r="V33" s="269"/>
    </row>
    <row r="34" spans="1:22" ht="63.75">
      <c r="A34" s="269">
        <v>29</v>
      </c>
      <c r="B34" s="269" t="s">
        <v>156</v>
      </c>
      <c r="C34" s="365" t="s">
        <v>306</v>
      </c>
      <c r="D34" s="269" t="s">
        <v>128</v>
      </c>
      <c r="E34" s="270">
        <f t="shared" si="0"/>
        <v>2</v>
      </c>
      <c r="F34" s="271"/>
      <c r="G34" s="271"/>
      <c r="H34" s="271"/>
      <c r="I34" s="271"/>
      <c r="J34" s="271"/>
      <c r="K34" s="271">
        <v>2</v>
      </c>
      <c r="L34" s="271"/>
      <c r="M34" s="271"/>
      <c r="N34" s="269"/>
      <c r="O34" s="272"/>
      <c r="P34" s="273"/>
      <c r="Q34" s="272">
        <f t="shared" si="1"/>
        <v>0</v>
      </c>
      <c r="R34" s="272">
        <f t="shared" si="2"/>
        <v>0</v>
      </c>
      <c r="S34" s="272">
        <f t="shared" si="3"/>
        <v>0</v>
      </c>
      <c r="T34" s="269"/>
      <c r="U34" s="269"/>
      <c r="V34" s="269"/>
    </row>
    <row r="35" spans="1:22" ht="63.75">
      <c r="A35" s="269">
        <v>30</v>
      </c>
      <c r="B35" s="269" t="s">
        <v>157</v>
      </c>
      <c r="C35" s="365" t="s">
        <v>307</v>
      </c>
      <c r="D35" s="269" t="s">
        <v>128</v>
      </c>
      <c r="E35" s="270">
        <f t="shared" si="0"/>
        <v>2</v>
      </c>
      <c r="F35" s="271"/>
      <c r="G35" s="271"/>
      <c r="H35" s="271"/>
      <c r="I35" s="271"/>
      <c r="J35" s="271"/>
      <c r="K35" s="271">
        <v>2</v>
      </c>
      <c r="L35" s="271"/>
      <c r="M35" s="271"/>
      <c r="N35" s="269"/>
      <c r="O35" s="272"/>
      <c r="P35" s="273"/>
      <c r="Q35" s="272">
        <f t="shared" si="1"/>
        <v>0</v>
      </c>
      <c r="R35" s="272">
        <f t="shared" si="2"/>
        <v>0</v>
      </c>
      <c r="S35" s="272">
        <f t="shared" si="3"/>
        <v>0</v>
      </c>
      <c r="T35" s="269"/>
      <c r="U35" s="269"/>
      <c r="V35" s="269"/>
    </row>
    <row r="36" spans="1:22" ht="63.75">
      <c r="A36" s="269">
        <v>31</v>
      </c>
      <c r="B36" s="269" t="s">
        <v>158</v>
      </c>
      <c r="C36" s="365" t="s">
        <v>332</v>
      </c>
      <c r="D36" s="269" t="s">
        <v>128</v>
      </c>
      <c r="E36" s="270">
        <f t="shared" si="0"/>
        <v>11</v>
      </c>
      <c r="F36" s="271"/>
      <c r="G36" s="271"/>
      <c r="H36" s="271"/>
      <c r="I36" s="271">
        <v>1</v>
      </c>
      <c r="J36" s="271"/>
      <c r="K36" s="271">
        <v>10</v>
      </c>
      <c r="L36" s="271"/>
      <c r="M36" s="271"/>
      <c r="N36" s="269"/>
      <c r="O36" s="272"/>
      <c r="P36" s="273"/>
      <c r="Q36" s="272">
        <f t="shared" si="1"/>
        <v>0</v>
      </c>
      <c r="R36" s="272">
        <f t="shared" si="2"/>
        <v>0</v>
      </c>
      <c r="S36" s="272">
        <f t="shared" si="3"/>
        <v>0</v>
      </c>
      <c r="T36" s="269"/>
      <c r="U36" s="269"/>
      <c r="V36" s="269"/>
    </row>
    <row r="37" spans="1:22" ht="63.75">
      <c r="A37" s="269">
        <v>32</v>
      </c>
      <c r="B37" s="269" t="s">
        <v>159</v>
      </c>
      <c r="C37" s="365" t="s">
        <v>308</v>
      </c>
      <c r="D37" s="269" t="s">
        <v>128</v>
      </c>
      <c r="E37" s="270">
        <f t="shared" si="0"/>
        <v>2</v>
      </c>
      <c r="F37" s="271"/>
      <c r="G37" s="271"/>
      <c r="H37" s="271"/>
      <c r="I37" s="271"/>
      <c r="J37" s="271"/>
      <c r="K37" s="271">
        <v>2</v>
      </c>
      <c r="L37" s="271"/>
      <c r="M37" s="271"/>
      <c r="N37" s="269"/>
      <c r="O37" s="272"/>
      <c r="P37" s="273"/>
      <c r="Q37" s="272">
        <f t="shared" si="1"/>
        <v>0</v>
      </c>
      <c r="R37" s="272">
        <f t="shared" si="2"/>
        <v>0</v>
      </c>
      <c r="S37" s="272">
        <f t="shared" si="3"/>
        <v>0</v>
      </c>
      <c r="T37" s="269"/>
      <c r="U37" s="269"/>
      <c r="V37" s="269"/>
    </row>
    <row r="38" spans="1:22" ht="63.75">
      <c r="A38" s="269">
        <v>33</v>
      </c>
      <c r="B38" s="269" t="s">
        <v>160</v>
      </c>
      <c r="C38" s="365" t="s">
        <v>333</v>
      </c>
      <c r="D38" s="269" t="s">
        <v>128</v>
      </c>
      <c r="E38" s="270">
        <f t="shared" si="0"/>
        <v>11</v>
      </c>
      <c r="F38" s="271"/>
      <c r="G38" s="271"/>
      <c r="H38" s="271"/>
      <c r="I38" s="271">
        <v>1</v>
      </c>
      <c r="J38" s="271"/>
      <c r="K38" s="271">
        <v>10</v>
      </c>
      <c r="L38" s="271"/>
      <c r="M38" s="271"/>
      <c r="N38" s="269"/>
      <c r="O38" s="272"/>
      <c r="P38" s="273"/>
      <c r="Q38" s="272">
        <f t="shared" si="1"/>
        <v>0</v>
      </c>
      <c r="R38" s="272">
        <f t="shared" si="2"/>
        <v>0</v>
      </c>
      <c r="S38" s="272">
        <f t="shared" si="3"/>
        <v>0</v>
      </c>
      <c r="T38" s="269"/>
      <c r="U38" s="269"/>
      <c r="V38" s="269"/>
    </row>
    <row r="39" spans="1:22" ht="63.75">
      <c r="A39" s="269">
        <v>34</v>
      </c>
      <c r="B39" s="269" t="s">
        <v>161</v>
      </c>
      <c r="C39" s="365" t="s">
        <v>330</v>
      </c>
      <c r="D39" s="269" t="s">
        <v>128</v>
      </c>
      <c r="E39" s="270">
        <f t="shared" si="0"/>
        <v>6</v>
      </c>
      <c r="F39" s="274"/>
      <c r="G39" s="274"/>
      <c r="H39" s="274"/>
      <c r="I39" s="274"/>
      <c r="J39" s="274"/>
      <c r="K39" s="274">
        <v>6</v>
      </c>
      <c r="L39" s="274"/>
      <c r="M39" s="274"/>
      <c r="N39" s="267"/>
      <c r="O39" s="272"/>
      <c r="P39" s="273"/>
      <c r="Q39" s="272">
        <f t="shared" si="1"/>
        <v>0</v>
      </c>
      <c r="R39" s="272">
        <f t="shared" si="2"/>
        <v>0</v>
      </c>
      <c r="S39" s="272">
        <f t="shared" si="3"/>
        <v>0</v>
      </c>
      <c r="T39" s="267"/>
      <c r="U39" s="267"/>
      <c r="V39" s="267"/>
    </row>
    <row r="40" spans="1:22" ht="63.75">
      <c r="A40" s="269">
        <v>35</v>
      </c>
      <c r="B40" s="269" t="s">
        <v>162</v>
      </c>
      <c r="C40" s="365" t="s">
        <v>192</v>
      </c>
      <c r="D40" s="269" t="s">
        <v>128</v>
      </c>
      <c r="E40" s="270">
        <f t="shared" si="0"/>
        <v>11</v>
      </c>
      <c r="F40" s="274"/>
      <c r="G40" s="274"/>
      <c r="H40" s="274"/>
      <c r="I40" s="274">
        <v>1</v>
      </c>
      <c r="J40" s="274"/>
      <c r="K40" s="274">
        <v>10</v>
      </c>
      <c r="L40" s="274"/>
      <c r="M40" s="274"/>
      <c r="N40" s="267"/>
      <c r="O40" s="272"/>
      <c r="P40" s="273"/>
      <c r="Q40" s="272">
        <f t="shared" si="1"/>
        <v>0</v>
      </c>
      <c r="R40" s="272">
        <f t="shared" si="2"/>
        <v>0</v>
      </c>
      <c r="S40" s="272">
        <f t="shared" si="3"/>
        <v>0</v>
      </c>
      <c r="T40" s="267"/>
      <c r="U40" s="267"/>
      <c r="V40" s="267"/>
    </row>
    <row r="41" spans="1:22" ht="63.75">
      <c r="A41" s="269">
        <v>36</v>
      </c>
      <c r="B41" s="269" t="s">
        <v>163</v>
      </c>
      <c r="C41" s="365" t="s">
        <v>193</v>
      </c>
      <c r="D41" s="269" t="s">
        <v>128</v>
      </c>
      <c r="E41" s="270">
        <f t="shared" si="0"/>
        <v>11</v>
      </c>
      <c r="F41" s="274"/>
      <c r="G41" s="274"/>
      <c r="H41" s="274"/>
      <c r="I41" s="274">
        <v>1</v>
      </c>
      <c r="J41" s="274"/>
      <c r="K41" s="274">
        <v>10</v>
      </c>
      <c r="L41" s="274"/>
      <c r="M41" s="274"/>
      <c r="N41" s="267"/>
      <c r="O41" s="272"/>
      <c r="P41" s="273"/>
      <c r="Q41" s="272">
        <f t="shared" si="1"/>
        <v>0</v>
      </c>
      <c r="R41" s="272">
        <f t="shared" si="2"/>
        <v>0</v>
      </c>
      <c r="S41" s="272">
        <f t="shared" si="3"/>
        <v>0</v>
      </c>
      <c r="T41" s="267"/>
      <c r="U41" s="267"/>
      <c r="V41" s="267"/>
    </row>
    <row r="42" spans="1:22" ht="63.75">
      <c r="A42" s="269">
        <v>37</v>
      </c>
      <c r="B42" s="269" t="s">
        <v>164</v>
      </c>
      <c r="C42" s="365" t="s">
        <v>309</v>
      </c>
      <c r="D42" s="269" t="s">
        <v>128</v>
      </c>
      <c r="E42" s="270">
        <f t="shared" si="0"/>
        <v>2</v>
      </c>
      <c r="F42" s="274"/>
      <c r="G42" s="274"/>
      <c r="H42" s="274"/>
      <c r="I42" s="274"/>
      <c r="J42" s="274"/>
      <c r="K42" s="274">
        <v>2</v>
      </c>
      <c r="L42" s="274"/>
      <c r="M42" s="274"/>
      <c r="N42" s="267"/>
      <c r="O42" s="272"/>
      <c r="P42" s="273"/>
      <c r="Q42" s="272">
        <f t="shared" si="1"/>
        <v>0</v>
      </c>
      <c r="R42" s="272">
        <f t="shared" si="2"/>
        <v>0</v>
      </c>
      <c r="S42" s="272">
        <f t="shared" si="3"/>
        <v>0</v>
      </c>
      <c r="T42" s="267"/>
      <c r="U42" s="267"/>
      <c r="V42" s="267"/>
    </row>
    <row r="43" spans="1:22" ht="63.75">
      <c r="A43" s="269">
        <v>38</v>
      </c>
      <c r="B43" s="269" t="s">
        <v>165</v>
      </c>
      <c r="C43" s="365" t="s">
        <v>310</v>
      </c>
      <c r="D43" s="269" t="s">
        <v>128</v>
      </c>
      <c r="E43" s="270">
        <f t="shared" si="0"/>
        <v>2</v>
      </c>
      <c r="F43" s="274"/>
      <c r="G43" s="274"/>
      <c r="H43" s="274"/>
      <c r="I43" s="274"/>
      <c r="J43" s="274"/>
      <c r="K43" s="274">
        <v>2</v>
      </c>
      <c r="L43" s="274"/>
      <c r="M43" s="274"/>
      <c r="N43" s="267"/>
      <c r="O43" s="272"/>
      <c r="P43" s="273"/>
      <c r="Q43" s="272">
        <f t="shared" si="1"/>
        <v>0</v>
      </c>
      <c r="R43" s="272">
        <f t="shared" si="2"/>
        <v>0</v>
      </c>
      <c r="S43" s="272">
        <f t="shared" si="3"/>
        <v>0</v>
      </c>
      <c r="T43" s="267"/>
      <c r="U43" s="267"/>
      <c r="V43" s="267"/>
    </row>
    <row r="44" spans="1:22" ht="63.75">
      <c r="A44" s="269">
        <v>39</v>
      </c>
      <c r="B44" s="269" t="s">
        <v>166</v>
      </c>
      <c r="C44" s="365" t="s">
        <v>311</v>
      </c>
      <c r="D44" s="269" t="s">
        <v>128</v>
      </c>
      <c r="E44" s="270">
        <f t="shared" si="0"/>
        <v>2</v>
      </c>
      <c r="F44" s="274"/>
      <c r="G44" s="274"/>
      <c r="H44" s="274"/>
      <c r="I44" s="274"/>
      <c r="J44" s="274"/>
      <c r="K44" s="274">
        <v>2</v>
      </c>
      <c r="L44" s="274"/>
      <c r="M44" s="274"/>
      <c r="N44" s="267"/>
      <c r="O44" s="272"/>
      <c r="P44" s="273"/>
      <c r="Q44" s="272">
        <f t="shared" si="1"/>
        <v>0</v>
      </c>
      <c r="R44" s="272">
        <f t="shared" si="2"/>
        <v>0</v>
      </c>
      <c r="S44" s="272">
        <f t="shared" si="3"/>
        <v>0</v>
      </c>
      <c r="T44" s="267"/>
      <c r="U44" s="267"/>
      <c r="V44" s="267"/>
    </row>
    <row r="45" spans="1:22" ht="63.75">
      <c r="A45" s="269">
        <v>40</v>
      </c>
      <c r="B45" s="269" t="s">
        <v>167</v>
      </c>
      <c r="C45" s="365" t="s">
        <v>194</v>
      </c>
      <c r="D45" s="269" t="s">
        <v>128</v>
      </c>
      <c r="E45" s="270">
        <f t="shared" si="0"/>
        <v>3</v>
      </c>
      <c r="F45" s="274"/>
      <c r="G45" s="274"/>
      <c r="H45" s="274"/>
      <c r="I45" s="274">
        <v>1</v>
      </c>
      <c r="J45" s="274"/>
      <c r="K45" s="274">
        <v>2</v>
      </c>
      <c r="L45" s="274"/>
      <c r="M45" s="274"/>
      <c r="N45" s="267"/>
      <c r="O45" s="272"/>
      <c r="P45" s="273"/>
      <c r="Q45" s="272">
        <f t="shared" si="1"/>
        <v>0</v>
      </c>
      <c r="R45" s="272">
        <f t="shared" si="2"/>
        <v>0</v>
      </c>
      <c r="S45" s="272">
        <f t="shared" si="3"/>
        <v>0</v>
      </c>
      <c r="T45" s="267"/>
      <c r="U45" s="267"/>
      <c r="V45" s="267"/>
    </row>
    <row r="46" spans="1:22" ht="63.75">
      <c r="A46" s="269">
        <v>41</v>
      </c>
      <c r="B46" s="269" t="s">
        <v>168</v>
      </c>
      <c r="C46" s="365" t="s">
        <v>195</v>
      </c>
      <c r="D46" s="269" t="s">
        <v>128</v>
      </c>
      <c r="E46" s="270">
        <f t="shared" si="0"/>
        <v>10</v>
      </c>
      <c r="F46" s="274"/>
      <c r="G46" s="274"/>
      <c r="H46" s="274"/>
      <c r="I46" s="274">
        <v>1</v>
      </c>
      <c r="J46" s="274"/>
      <c r="K46" s="274">
        <v>9</v>
      </c>
      <c r="L46" s="274"/>
      <c r="M46" s="274"/>
      <c r="N46" s="267"/>
      <c r="O46" s="272"/>
      <c r="P46" s="273"/>
      <c r="Q46" s="272">
        <f t="shared" si="1"/>
        <v>0</v>
      </c>
      <c r="R46" s="272">
        <f t="shared" si="2"/>
        <v>0</v>
      </c>
      <c r="S46" s="272">
        <f t="shared" si="3"/>
        <v>0</v>
      </c>
      <c r="T46" s="267"/>
      <c r="U46" s="267"/>
      <c r="V46" s="267"/>
    </row>
    <row r="47" spans="1:22" ht="63.75">
      <c r="A47" s="269">
        <v>42</v>
      </c>
      <c r="B47" s="269" t="s">
        <v>169</v>
      </c>
      <c r="C47" s="365" t="s">
        <v>196</v>
      </c>
      <c r="D47" s="269" t="s">
        <v>128</v>
      </c>
      <c r="E47" s="270">
        <f t="shared" si="0"/>
        <v>5</v>
      </c>
      <c r="F47" s="274"/>
      <c r="G47" s="274"/>
      <c r="H47" s="274"/>
      <c r="I47" s="274">
        <v>1</v>
      </c>
      <c r="J47" s="274"/>
      <c r="K47" s="274">
        <v>4</v>
      </c>
      <c r="L47" s="274"/>
      <c r="M47" s="274"/>
      <c r="N47" s="267"/>
      <c r="O47" s="272"/>
      <c r="P47" s="273"/>
      <c r="Q47" s="272">
        <f t="shared" si="1"/>
        <v>0</v>
      </c>
      <c r="R47" s="272">
        <f t="shared" si="2"/>
        <v>0</v>
      </c>
      <c r="S47" s="272">
        <f t="shared" si="3"/>
        <v>0</v>
      </c>
      <c r="T47" s="267"/>
      <c r="U47" s="267"/>
      <c r="V47" s="267"/>
    </row>
    <row r="48" spans="1:22" ht="63.75">
      <c r="A48" s="269">
        <v>43</v>
      </c>
      <c r="B48" s="269" t="s">
        <v>170</v>
      </c>
      <c r="C48" s="365" t="s">
        <v>312</v>
      </c>
      <c r="D48" s="269" t="s">
        <v>128</v>
      </c>
      <c r="E48" s="270">
        <f t="shared" si="0"/>
        <v>3</v>
      </c>
      <c r="F48" s="274"/>
      <c r="G48" s="274"/>
      <c r="H48" s="274"/>
      <c r="I48" s="274"/>
      <c r="J48" s="274"/>
      <c r="K48" s="274">
        <v>3</v>
      </c>
      <c r="L48" s="274"/>
      <c r="M48" s="274"/>
      <c r="N48" s="267"/>
      <c r="O48" s="272"/>
      <c r="P48" s="273"/>
      <c r="Q48" s="272">
        <f t="shared" si="1"/>
        <v>0</v>
      </c>
      <c r="R48" s="272">
        <f t="shared" si="2"/>
        <v>0</v>
      </c>
      <c r="S48" s="272">
        <f t="shared" si="3"/>
        <v>0</v>
      </c>
      <c r="T48" s="267"/>
      <c r="U48" s="267"/>
      <c r="V48" s="267"/>
    </row>
    <row r="49" spans="1:22" ht="63.75">
      <c r="A49" s="269">
        <v>44</v>
      </c>
      <c r="B49" s="269" t="s">
        <v>171</v>
      </c>
      <c r="C49" s="365" t="s">
        <v>313</v>
      </c>
      <c r="D49" s="269" t="s">
        <v>128</v>
      </c>
      <c r="E49" s="270">
        <f t="shared" si="0"/>
        <v>3</v>
      </c>
      <c r="F49" s="274"/>
      <c r="G49" s="274"/>
      <c r="H49" s="274"/>
      <c r="I49" s="274"/>
      <c r="J49" s="274"/>
      <c r="K49" s="274">
        <v>3</v>
      </c>
      <c r="L49" s="274"/>
      <c r="M49" s="274"/>
      <c r="N49" s="267"/>
      <c r="O49" s="272"/>
      <c r="P49" s="273"/>
      <c r="Q49" s="272">
        <f t="shared" si="1"/>
        <v>0</v>
      </c>
      <c r="R49" s="272">
        <f t="shared" si="2"/>
        <v>0</v>
      </c>
      <c r="S49" s="272">
        <f t="shared" si="3"/>
        <v>0</v>
      </c>
      <c r="T49" s="267"/>
      <c r="U49" s="267"/>
      <c r="V49" s="267"/>
    </row>
    <row r="50" spans="1:22" ht="63.75">
      <c r="A50" s="269">
        <v>45</v>
      </c>
      <c r="B50" s="269" t="s">
        <v>172</v>
      </c>
      <c r="C50" s="365" t="s">
        <v>314</v>
      </c>
      <c r="D50" s="269" t="s">
        <v>128</v>
      </c>
      <c r="E50" s="270">
        <f t="shared" si="0"/>
        <v>2</v>
      </c>
      <c r="F50" s="274"/>
      <c r="G50" s="274"/>
      <c r="H50" s="274"/>
      <c r="I50" s="274"/>
      <c r="J50" s="274"/>
      <c r="K50" s="274">
        <v>2</v>
      </c>
      <c r="L50" s="274"/>
      <c r="M50" s="274"/>
      <c r="N50" s="267"/>
      <c r="O50" s="272"/>
      <c r="P50" s="273"/>
      <c r="Q50" s="272">
        <f t="shared" si="1"/>
        <v>0</v>
      </c>
      <c r="R50" s="272">
        <f t="shared" si="2"/>
        <v>0</v>
      </c>
      <c r="S50" s="272">
        <f t="shared" si="3"/>
        <v>0</v>
      </c>
      <c r="T50" s="267"/>
      <c r="U50" s="267"/>
      <c r="V50" s="267"/>
    </row>
    <row r="51" spans="1:22" ht="63.75">
      <c r="A51" s="269">
        <v>46</v>
      </c>
      <c r="B51" s="269" t="s">
        <v>173</v>
      </c>
      <c r="C51" s="365" t="s">
        <v>315</v>
      </c>
      <c r="D51" s="269" t="s">
        <v>128</v>
      </c>
      <c r="E51" s="270">
        <f t="shared" si="0"/>
        <v>2</v>
      </c>
      <c r="F51" s="274"/>
      <c r="G51" s="274"/>
      <c r="H51" s="274"/>
      <c r="I51" s="274"/>
      <c r="J51" s="274"/>
      <c r="K51" s="274">
        <v>2</v>
      </c>
      <c r="L51" s="274"/>
      <c r="M51" s="274"/>
      <c r="N51" s="267"/>
      <c r="O51" s="272"/>
      <c r="P51" s="273"/>
      <c r="Q51" s="272">
        <f t="shared" si="1"/>
        <v>0</v>
      </c>
      <c r="R51" s="272">
        <f t="shared" si="2"/>
        <v>0</v>
      </c>
      <c r="S51" s="272">
        <f t="shared" si="3"/>
        <v>0</v>
      </c>
      <c r="T51" s="267"/>
      <c r="U51" s="267"/>
      <c r="V51" s="267"/>
    </row>
    <row r="52" spans="1:22" ht="63.75">
      <c r="A52" s="269">
        <v>47</v>
      </c>
      <c r="B52" s="269" t="s">
        <v>174</v>
      </c>
      <c r="C52" s="365" t="s">
        <v>316</v>
      </c>
      <c r="D52" s="269" t="s">
        <v>128</v>
      </c>
      <c r="E52" s="270">
        <f t="shared" si="0"/>
        <v>2</v>
      </c>
      <c r="F52" s="274"/>
      <c r="G52" s="274"/>
      <c r="H52" s="274"/>
      <c r="I52" s="274"/>
      <c r="J52" s="274"/>
      <c r="K52" s="274">
        <v>2</v>
      </c>
      <c r="L52" s="274"/>
      <c r="M52" s="274"/>
      <c r="N52" s="267"/>
      <c r="O52" s="272"/>
      <c r="P52" s="273"/>
      <c r="Q52" s="272">
        <f t="shared" si="1"/>
        <v>0</v>
      </c>
      <c r="R52" s="272">
        <f t="shared" si="2"/>
        <v>0</v>
      </c>
      <c r="S52" s="272">
        <f t="shared" si="3"/>
        <v>0</v>
      </c>
      <c r="T52" s="267"/>
      <c r="U52" s="267"/>
      <c r="V52" s="267"/>
    </row>
    <row r="53" spans="1:22" ht="63.75">
      <c r="A53" s="269">
        <v>48</v>
      </c>
      <c r="B53" s="269" t="s">
        <v>175</v>
      </c>
      <c r="C53" s="365" t="s">
        <v>317</v>
      </c>
      <c r="D53" s="269" t="s">
        <v>128</v>
      </c>
      <c r="E53" s="270">
        <f t="shared" si="0"/>
        <v>2</v>
      </c>
      <c r="F53" s="274"/>
      <c r="G53" s="274"/>
      <c r="H53" s="274"/>
      <c r="I53" s="274"/>
      <c r="J53" s="274"/>
      <c r="K53" s="274">
        <v>2</v>
      </c>
      <c r="L53" s="274"/>
      <c r="M53" s="274"/>
      <c r="N53" s="267"/>
      <c r="O53" s="272"/>
      <c r="P53" s="273"/>
      <c r="Q53" s="272">
        <f t="shared" si="1"/>
        <v>0</v>
      </c>
      <c r="R53" s="272">
        <f t="shared" si="2"/>
        <v>0</v>
      </c>
      <c r="S53" s="272">
        <f t="shared" si="3"/>
        <v>0</v>
      </c>
      <c r="T53" s="267"/>
      <c r="U53" s="267"/>
      <c r="V53" s="267"/>
    </row>
    <row r="54" spans="1:22" ht="63.75">
      <c r="A54" s="269">
        <v>49</v>
      </c>
      <c r="B54" s="269" t="s">
        <v>176</v>
      </c>
      <c r="C54" s="365" t="s">
        <v>318</v>
      </c>
      <c r="D54" s="269" t="s">
        <v>128</v>
      </c>
      <c r="E54" s="270">
        <f t="shared" si="0"/>
        <v>2</v>
      </c>
      <c r="F54" s="274"/>
      <c r="G54" s="274"/>
      <c r="H54" s="274"/>
      <c r="I54" s="274"/>
      <c r="J54" s="274"/>
      <c r="K54" s="274">
        <v>2</v>
      </c>
      <c r="L54" s="274"/>
      <c r="M54" s="274"/>
      <c r="N54" s="267"/>
      <c r="O54" s="275"/>
      <c r="P54" s="273"/>
      <c r="Q54" s="272">
        <f t="shared" ref="Q54:Q55" si="4">ROUND(O54*(1+P54),2)</f>
        <v>0</v>
      </c>
      <c r="R54" s="272">
        <f t="shared" ref="R54:R55" si="5">O54*E54</f>
        <v>0</v>
      </c>
      <c r="S54" s="272">
        <f t="shared" ref="S54:S55" si="6">Q54*E54</f>
        <v>0</v>
      </c>
      <c r="T54" s="267"/>
      <c r="U54" s="267"/>
      <c r="V54" s="267"/>
    </row>
    <row r="55" spans="1:22" ht="72" customHeight="1">
      <c r="A55" s="271">
        <v>50</v>
      </c>
      <c r="B55" s="271" t="s">
        <v>280</v>
      </c>
      <c r="C55" s="389" t="s">
        <v>281</v>
      </c>
      <c r="D55" s="271" t="s">
        <v>282</v>
      </c>
      <c r="E55" s="390">
        <f t="shared" si="0"/>
        <v>10</v>
      </c>
      <c r="F55" s="274"/>
      <c r="G55" s="274"/>
      <c r="H55" s="274"/>
      <c r="I55" s="274"/>
      <c r="J55" s="274"/>
      <c r="K55" s="274">
        <v>10</v>
      </c>
      <c r="L55" s="274"/>
      <c r="M55" s="274"/>
      <c r="N55" s="267"/>
      <c r="O55" s="275"/>
      <c r="P55" s="273"/>
      <c r="Q55" s="272">
        <f t="shared" si="4"/>
        <v>0</v>
      </c>
      <c r="R55" s="272">
        <f t="shared" si="5"/>
        <v>0</v>
      </c>
      <c r="S55" s="272">
        <f t="shared" si="6"/>
        <v>0</v>
      </c>
      <c r="T55" s="267"/>
      <c r="U55" s="267"/>
      <c r="V55" s="267"/>
    </row>
    <row r="56" spans="1:22" ht="15.75">
      <c r="A56" s="276"/>
      <c r="B56" s="277" t="s">
        <v>91</v>
      </c>
      <c r="C56" s="277"/>
      <c r="D56" s="276"/>
      <c r="E56" s="270"/>
      <c r="F56" s="278"/>
      <c r="G56" s="278"/>
      <c r="H56" s="278"/>
      <c r="I56" s="278"/>
      <c r="J56" s="278"/>
      <c r="K56" s="278"/>
      <c r="L56" s="278"/>
      <c r="M56" s="278"/>
      <c r="N56" s="278"/>
      <c r="O56" s="279"/>
      <c r="P56" s="280"/>
      <c r="Q56" s="279"/>
      <c r="R56" s="279">
        <f>SUM(R6:R55)</f>
        <v>0</v>
      </c>
      <c r="S56" s="279">
        <f>SUM(S6:S55)</f>
        <v>0</v>
      </c>
      <c r="T56" s="276"/>
      <c r="U56" s="276"/>
      <c r="V56" s="276"/>
    </row>
    <row r="57" spans="1:22" ht="15.75">
      <c r="A57" s="268"/>
      <c r="B57" s="281"/>
      <c r="C57" s="281"/>
      <c r="D57" s="268"/>
      <c r="E57" s="282"/>
      <c r="F57" s="283"/>
      <c r="G57" s="283"/>
      <c r="H57" s="283"/>
      <c r="I57" s="283"/>
      <c r="J57" s="283"/>
      <c r="K57" s="283"/>
      <c r="L57" s="283"/>
      <c r="M57" s="283"/>
      <c r="N57" s="268"/>
      <c r="O57" s="284"/>
      <c r="P57" s="285"/>
      <c r="Q57" s="284"/>
      <c r="R57" s="284"/>
      <c r="S57" s="284"/>
      <c r="T57" s="268"/>
      <c r="U57" s="268"/>
      <c r="V57" s="268"/>
    </row>
    <row r="58" spans="1:22" ht="14.25">
      <c r="A58" s="268"/>
      <c r="B58" s="421" t="s">
        <v>81</v>
      </c>
      <c r="C58" s="422"/>
      <c r="D58" s="423"/>
      <c r="E58" s="423"/>
      <c r="F58" s="423"/>
      <c r="G58" s="423"/>
      <c r="H58" s="423"/>
      <c r="I58" s="423"/>
      <c r="J58" s="423"/>
      <c r="K58" s="423"/>
      <c r="L58" s="423"/>
      <c r="M58" s="423"/>
      <c r="N58" s="423"/>
      <c r="O58" s="423"/>
      <c r="P58" s="423"/>
      <c r="Q58" s="423"/>
      <c r="R58" s="423"/>
      <c r="S58" s="423"/>
      <c r="T58" s="423"/>
      <c r="U58" s="424"/>
      <c r="V58" s="268"/>
    </row>
    <row r="59" spans="1:22" ht="14.25">
      <c r="A59" s="268"/>
      <c r="B59" s="421" t="s">
        <v>79</v>
      </c>
      <c r="C59" s="422"/>
      <c r="D59" s="423"/>
      <c r="E59" s="423"/>
      <c r="F59" s="423"/>
      <c r="G59" s="423"/>
      <c r="H59" s="423"/>
      <c r="I59" s="423"/>
      <c r="J59" s="423"/>
      <c r="K59" s="423"/>
      <c r="L59" s="423"/>
      <c r="M59" s="423"/>
      <c r="N59" s="423"/>
      <c r="O59" s="423"/>
      <c r="P59" s="423"/>
      <c r="Q59" s="423"/>
      <c r="R59" s="423"/>
      <c r="S59" s="423"/>
      <c r="T59" s="423"/>
      <c r="U59" s="424"/>
      <c r="V59" s="268"/>
    </row>
    <row r="60" spans="1:22" ht="12.75">
      <c r="F60"/>
      <c r="G60"/>
      <c r="H60"/>
      <c r="I60"/>
      <c r="J60"/>
      <c r="K60"/>
      <c r="L60"/>
    </row>
    <row r="61" spans="1:22" ht="32.25" customHeight="1">
      <c r="F61"/>
      <c r="G61"/>
      <c r="H61"/>
      <c r="I61"/>
      <c r="J61"/>
      <c r="K61"/>
      <c r="L61"/>
      <c r="Q61" s="425" t="s">
        <v>351</v>
      </c>
      <c r="R61" s="407"/>
      <c r="S61" s="407"/>
    </row>
    <row r="62" spans="1:22" ht="12.75">
      <c r="F62"/>
      <c r="G62"/>
      <c r="H62"/>
      <c r="I62"/>
      <c r="J62"/>
      <c r="K62"/>
      <c r="L62"/>
    </row>
  </sheetData>
  <mergeCells count="4">
    <mergeCell ref="B4:V4"/>
    <mergeCell ref="B58:U58"/>
    <mergeCell ref="B59:U59"/>
    <mergeCell ref="Q61:S61"/>
  </mergeCells>
  <phoneticPr fontId="6" type="noConversion"/>
  <pageMargins left="0.25" right="0.25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4"/>
  <sheetViews>
    <sheetView zoomScaleNormal="100" workbookViewId="0">
      <selection activeCell="B1" sqref="B1"/>
    </sheetView>
  </sheetViews>
  <sheetFormatPr defaultRowHeight="15"/>
  <cols>
    <col min="1" max="1" width="6.28515625" customWidth="1"/>
    <col min="2" max="2" width="46.42578125" customWidth="1"/>
    <col min="3" max="3" width="25.5703125" style="91" customWidth="1"/>
    <col min="4" max="4" width="17.85546875" customWidth="1"/>
    <col min="6" max="13" width="9.140625" style="121" hidden="1" customWidth="1"/>
    <col min="14" max="14" width="7.5703125" style="121" hidden="1" customWidth="1"/>
    <col min="15" max="15" width="10.28515625" style="68" customWidth="1"/>
    <col min="16" max="16" width="7.42578125" style="79" customWidth="1"/>
    <col min="17" max="17" width="13.85546875" style="73" customWidth="1"/>
    <col min="18" max="18" width="12.7109375" style="68" customWidth="1"/>
    <col min="19" max="19" width="12.7109375" style="62" customWidth="1"/>
    <col min="20" max="20" width="17.7109375" customWidth="1"/>
    <col min="21" max="21" width="13.7109375" customWidth="1"/>
    <col min="22" max="22" width="21.42578125" customWidth="1"/>
  </cols>
  <sheetData>
    <row r="1" spans="1:22">
      <c r="B1" s="364" t="s">
        <v>353</v>
      </c>
      <c r="C1" s="364"/>
      <c r="T1" s="91" t="s">
        <v>372</v>
      </c>
    </row>
    <row r="2" spans="1:22" ht="12.75">
      <c r="A2" s="47"/>
      <c r="B2" s="428" t="s">
        <v>0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103"/>
      <c r="R2" s="70"/>
      <c r="S2" s="2"/>
      <c r="T2" s="47"/>
      <c r="U2" s="52"/>
    </row>
    <row r="3" spans="1:22" ht="12.75">
      <c r="A3" s="47"/>
      <c r="B3" s="337"/>
      <c r="C3" s="59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03"/>
      <c r="R3" s="70"/>
      <c r="S3" s="2"/>
      <c r="T3" s="47"/>
      <c r="U3" s="52"/>
    </row>
    <row r="4" spans="1:22" ht="21" customHeight="1">
      <c r="A4" s="186" t="s">
        <v>352</v>
      </c>
      <c r="B4" s="224"/>
      <c r="C4" s="186"/>
      <c r="D4" s="186"/>
      <c r="E4" s="186"/>
      <c r="F4" s="191"/>
      <c r="G4" s="191"/>
      <c r="H4" s="191"/>
      <c r="I4" s="191"/>
      <c r="J4" s="191"/>
      <c r="K4" s="191"/>
      <c r="L4" s="191"/>
      <c r="M4" s="191"/>
      <c r="N4" s="302"/>
      <c r="O4" s="224"/>
      <c r="P4" s="186"/>
      <c r="Q4" s="186"/>
      <c r="R4" s="186"/>
      <c r="S4" s="186"/>
      <c r="T4" s="186"/>
      <c r="U4" s="52"/>
    </row>
    <row r="5" spans="1:22" s="91" customFormat="1" ht="168.75" customHeight="1">
      <c r="A5" s="33" t="s">
        <v>5</v>
      </c>
      <c r="B5" s="293" t="s">
        <v>24</v>
      </c>
      <c r="C5" s="33" t="s">
        <v>178</v>
      </c>
      <c r="D5" s="33" t="s">
        <v>115</v>
      </c>
      <c r="E5" s="294" t="s">
        <v>179</v>
      </c>
      <c r="F5" s="295" t="s">
        <v>116</v>
      </c>
      <c r="G5" s="296" t="s">
        <v>74</v>
      </c>
      <c r="H5" s="295" t="s">
        <v>117</v>
      </c>
      <c r="I5" s="33" t="s">
        <v>73</v>
      </c>
      <c r="J5" s="33" t="s">
        <v>118</v>
      </c>
      <c r="K5" s="33" t="s">
        <v>119</v>
      </c>
      <c r="L5" s="297" t="s">
        <v>120</v>
      </c>
      <c r="M5" s="297" t="s">
        <v>121</v>
      </c>
      <c r="N5" s="297" t="s">
        <v>122</v>
      </c>
      <c r="O5" s="297" t="s">
        <v>123</v>
      </c>
      <c r="P5" s="297" t="s">
        <v>124</v>
      </c>
      <c r="Q5" s="297" t="s">
        <v>125</v>
      </c>
      <c r="R5" s="292" t="s">
        <v>65</v>
      </c>
      <c r="S5" s="50" t="s">
        <v>64</v>
      </c>
      <c r="T5" s="297" t="s">
        <v>126</v>
      </c>
      <c r="U5" s="50" t="s">
        <v>112</v>
      </c>
      <c r="V5" s="50" t="s">
        <v>113</v>
      </c>
    </row>
    <row r="6" spans="1:22" ht="24" customHeight="1">
      <c r="A6" s="429" t="s">
        <v>19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52"/>
    </row>
    <row r="7" spans="1:22" ht="153">
      <c r="A7" s="4">
        <v>1</v>
      </c>
      <c r="B7" s="323" t="s">
        <v>383</v>
      </c>
      <c r="C7" s="39" t="s">
        <v>374</v>
      </c>
      <c r="D7" s="16" t="s">
        <v>20</v>
      </c>
      <c r="E7" s="50">
        <f>SUM(F7:N7)</f>
        <v>15</v>
      </c>
      <c r="F7" s="321"/>
      <c r="G7" s="321"/>
      <c r="H7" s="321"/>
      <c r="I7" s="321"/>
      <c r="J7" s="321"/>
      <c r="K7" s="321">
        <v>15</v>
      </c>
      <c r="L7" s="321"/>
      <c r="M7" s="321"/>
      <c r="N7" s="324"/>
      <c r="O7" s="392"/>
      <c r="P7" s="231"/>
      <c r="Q7" s="108">
        <f>ROUND(O7*(1+P7),2)</f>
        <v>0</v>
      </c>
      <c r="R7" s="249">
        <f>O7*E7</f>
        <v>0</v>
      </c>
      <c r="S7" s="249">
        <f>Q7*E7</f>
        <v>0</v>
      </c>
      <c r="T7" s="258"/>
      <c r="U7" s="260"/>
      <c r="V7" s="257"/>
    </row>
    <row r="8" spans="1:22" ht="168" customHeight="1">
      <c r="A8" s="4">
        <v>2</v>
      </c>
      <c r="B8" s="339" t="s">
        <v>197</v>
      </c>
      <c r="C8" s="39" t="s">
        <v>373</v>
      </c>
      <c r="D8" s="339" t="s">
        <v>198</v>
      </c>
      <c r="E8" s="50">
        <f t="shared" ref="E8:E16" si="0">SUM(F8:N8)</f>
        <v>1</v>
      </c>
      <c r="F8" s="321"/>
      <c r="G8" s="321"/>
      <c r="H8" s="321"/>
      <c r="I8" s="322">
        <v>1</v>
      </c>
      <c r="J8" s="321"/>
      <c r="K8" s="321"/>
      <c r="L8" s="321"/>
      <c r="M8" s="321"/>
      <c r="N8" s="321"/>
      <c r="O8" s="393"/>
      <c r="P8" s="394"/>
      <c r="Q8" s="108">
        <f t="shared" ref="Q8:Q16" si="1">ROUND(O8*(1+P8),2)</f>
        <v>0</v>
      </c>
      <c r="R8" s="249">
        <f t="shared" ref="R8:R16" si="2">O8*E8</f>
        <v>0</v>
      </c>
      <c r="S8" s="249">
        <f t="shared" ref="S8:S16" si="3">Q8*E8</f>
        <v>0</v>
      </c>
      <c r="T8" s="259"/>
      <c r="U8" s="260"/>
      <c r="V8" s="257"/>
    </row>
    <row r="9" spans="1:22" ht="114.75">
      <c r="A9" s="4">
        <v>3</v>
      </c>
      <c r="B9" s="3" t="s">
        <v>44</v>
      </c>
      <c r="C9" s="39" t="s">
        <v>375</v>
      </c>
      <c r="D9" s="4" t="s">
        <v>21</v>
      </c>
      <c r="E9" s="50">
        <f t="shared" si="0"/>
        <v>10</v>
      </c>
      <c r="F9" s="321"/>
      <c r="G9" s="321"/>
      <c r="H9" s="321"/>
      <c r="I9" s="321"/>
      <c r="J9" s="321"/>
      <c r="K9" s="321">
        <v>10</v>
      </c>
      <c r="L9" s="321"/>
      <c r="M9" s="321"/>
      <c r="N9" s="324"/>
      <c r="O9" s="392"/>
      <c r="P9" s="394"/>
      <c r="Q9" s="108">
        <f t="shared" si="1"/>
        <v>0</v>
      </c>
      <c r="R9" s="249">
        <f t="shared" si="2"/>
        <v>0</v>
      </c>
      <c r="S9" s="249">
        <f t="shared" si="3"/>
        <v>0</v>
      </c>
      <c r="T9" s="258"/>
      <c r="U9" s="260"/>
      <c r="V9" s="257"/>
    </row>
    <row r="10" spans="1:22" ht="114.75">
      <c r="A10" s="4">
        <v>4</v>
      </c>
      <c r="B10" s="3" t="s">
        <v>45</v>
      </c>
      <c r="C10" s="39" t="s">
        <v>376</v>
      </c>
      <c r="D10" s="4" t="s">
        <v>21</v>
      </c>
      <c r="E10" s="50">
        <f t="shared" si="0"/>
        <v>10</v>
      </c>
      <c r="F10" s="321"/>
      <c r="G10" s="321"/>
      <c r="H10" s="321"/>
      <c r="I10" s="321"/>
      <c r="J10" s="321"/>
      <c r="K10" s="321">
        <v>10</v>
      </c>
      <c r="L10" s="321"/>
      <c r="M10" s="321"/>
      <c r="N10" s="324"/>
      <c r="O10" s="392"/>
      <c r="P10" s="394"/>
      <c r="Q10" s="108">
        <f t="shared" si="1"/>
        <v>0</v>
      </c>
      <c r="R10" s="249">
        <f t="shared" si="2"/>
        <v>0</v>
      </c>
      <c r="S10" s="249">
        <f t="shared" si="3"/>
        <v>0</v>
      </c>
      <c r="T10" s="258"/>
      <c r="U10" s="260"/>
      <c r="V10" s="257"/>
    </row>
    <row r="11" spans="1:22" ht="114.75">
      <c r="A11" s="4">
        <v>5</v>
      </c>
      <c r="B11" s="3" t="s">
        <v>47</v>
      </c>
      <c r="C11" s="39" t="s">
        <v>377</v>
      </c>
      <c r="D11" s="4" t="s">
        <v>21</v>
      </c>
      <c r="E11" s="50">
        <f t="shared" si="0"/>
        <v>10</v>
      </c>
      <c r="F11" s="321"/>
      <c r="G11" s="321"/>
      <c r="H11" s="321"/>
      <c r="I11" s="321"/>
      <c r="J11" s="321"/>
      <c r="K11" s="321">
        <v>10</v>
      </c>
      <c r="L11" s="321"/>
      <c r="M11" s="321"/>
      <c r="N11" s="324"/>
      <c r="O11" s="392"/>
      <c r="P11" s="394"/>
      <c r="Q11" s="108">
        <f t="shared" si="1"/>
        <v>0</v>
      </c>
      <c r="R11" s="249">
        <f t="shared" si="2"/>
        <v>0</v>
      </c>
      <c r="S11" s="249">
        <f t="shared" si="3"/>
        <v>0</v>
      </c>
      <c r="T11" s="258"/>
      <c r="U11" s="260"/>
      <c r="V11" s="257"/>
    </row>
    <row r="12" spans="1:22" ht="117" customHeight="1">
      <c r="A12" s="4">
        <v>6</v>
      </c>
      <c r="B12" s="3" t="s">
        <v>48</v>
      </c>
      <c r="C12" s="39" t="s">
        <v>378</v>
      </c>
      <c r="D12" s="4" t="s">
        <v>21</v>
      </c>
      <c r="E12" s="50">
        <f t="shared" si="0"/>
        <v>10</v>
      </c>
      <c r="F12" s="321"/>
      <c r="G12" s="321"/>
      <c r="H12" s="321"/>
      <c r="I12" s="321"/>
      <c r="J12" s="321"/>
      <c r="K12" s="321">
        <v>10</v>
      </c>
      <c r="L12" s="321"/>
      <c r="M12" s="321"/>
      <c r="N12" s="324"/>
      <c r="O12" s="392"/>
      <c r="P12" s="394"/>
      <c r="Q12" s="108">
        <f t="shared" si="1"/>
        <v>0</v>
      </c>
      <c r="R12" s="249">
        <f t="shared" si="2"/>
        <v>0</v>
      </c>
      <c r="S12" s="249">
        <f t="shared" si="3"/>
        <v>0</v>
      </c>
      <c r="T12" s="258"/>
      <c r="U12" s="260"/>
      <c r="V12" s="257"/>
    </row>
    <row r="13" spans="1:22" ht="111" customHeight="1">
      <c r="A13" s="4">
        <v>7</v>
      </c>
      <c r="B13" s="3" t="s">
        <v>49</v>
      </c>
      <c r="C13" s="39" t="s">
        <v>379</v>
      </c>
      <c r="D13" s="4" t="s">
        <v>21</v>
      </c>
      <c r="E13" s="50">
        <f t="shared" si="0"/>
        <v>10</v>
      </c>
      <c r="F13" s="321"/>
      <c r="G13" s="321"/>
      <c r="H13" s="321"/>
      <c r="I13" s="321"/>
      <c r="J13" s="321"/>
      <c r="K13" s="321">
        <v>10</v>
      </c>
      <c r="L13" s="321"/>
      <c r="M13" s="321"/>
      <c r="N13" s="324"/>
      <c r="O13" s="392"/>
      <c r="P13" s="394"/>
      <c r="Q13" s="108">
        <f t="shared" si="1"/>
        <v>0</v>
      </c>
      <c r="R13" s="249">
        <f t="shared" si="2"/>
        <v>0</v>
      </c>
      <c r="S13" s="249">
        <f t="shared" si="3"/>
        <v>0</v>
      </c>
      <c r="T13" s="258"/>
      <c r="U13" s="260"/>
      <c r="V13" s="257"/>
    </row>
    <row r="14" spans="1:22" ht="117" customHeight="1">
      <c r="A14" s="4">
        <v>8</v>
      </c>
      <c r="B14" s="3" t="s">
        <v>50</v>
      </c>
      <c r="C14" s="39" t="s">
        <v>380</v>
      </c>
      <c r="D14" s="4" t="s">
        <v>21</v>
      </c>
      <c r="E14" s="50">
        <f t="shared" si="0"/>
        <v>10</v>
      </c>
      <c r="F14" s="321"/>
      <c r="G14" s="321"/>
      <c r="H14" s="321"/>
      <c r="I14" s="321"/>
      <c r="J14" s="321"/>
      <c r="K14" s="321">
        <v>10</v>
      </c>
      <c r="L14" s="321"/>
      <c r="M14" s="321"/>
      <c r="N14" s="324"/>
      <c r="O14" s="392"/>
      <c r="P14" s="394"/>
      <c r="Q14" s="108">
        <f t="shared" si="1"/>
        <v>0</v>
      </c>
      <c r="R14" s="249">
        <f t="shared" si="2"/>
        <v>0</v>
      </c>
      <c r="S14" s="249">
        <f t="shared" si="3"/>
        <v>0</v>
      </c>
      <c r="T14" s="258"/>
      <c r="U14" s="260"/>
      <c r="V14" s="257"/>
    </row>
    <row r="15" spans="1:22" ht="76.5">
      <c r="A15" s="4">
        <v>9</v>
      </c>
      <c r="B15" s="3" t="s">
        <v>51</v>
      </c>
      <c r="C15" s="39" t="s">
        <v>381</v>
      </c>
      <c r="D15" s="4" t="s">
        <v>21</v>
      </c>
      <c r="E15" s="50">
        <f t="shared" si="0"/>
        <v>4</v>
      </c>
      <c r="F15" s="321"/>
      <c r="G15" s="321"/>
      <c r="H15" s="321"/>
      <c r="I15" s="321"/>
      <c r="J15" s="321"/>
      <c r="K15" s="321">
        <v>4</v>
      </c>
      <c r="L15" s="321"/>
      <c r="M15" s="321"/>
      <c r="N15" s="324"/>
      <c r="O15" s="392"/>
      <c r="P15" s="394"/>
      <c r="Q15" s="108">
        <f t="shared" si="1"/>
        <v>0</v>
      </c>
      <c r="R15" s="249">
        <f t="shared" si="2"/>
        <v>0</v>
      </c>
      <c r="S15" s="249">
        <f t="shared" si="3"/>
        <v>0</v>
      </c>
      <c r="T15" s="258"/>
      <c r="U15" s="260"/>
      <c r="V15" s="257"/>
    </row>
    <row r="16" spans="1:22" ht="89.25">
      <c r="A16" s="4">
        <v>10</v>
      </c>
      <c r="B16" s="3" t="s">
        <v>46</v>
      </c>
      <c r="C16" s="39" t="s">
        <v>382</v>
      </c>
      <c r="D16" s="4" t="s">
        <v>21</v>
      </c>
      <c r="E16" s="50">
        <f t="shared" si="0"/>
        <v>7</v>
      </c>
      <c r="F16" s="321"/>
      <c r="G16" s="321"/>
      <c r="H16" s="321"/>
      <c r="I16" s="321">
        <v>3</v>
      </c>
      <c r="J16" s="321"/>
      <c r="K16" s="321">
        <v>4</v>
      </c>
      <c r="L16" s="321"/>
      <c r="M16" s="321"/>
      <c r="N16" s="324"/>
      <c r="O16" s="392"/>
      <c r="P16" s="394"/>
      <c r="Q16" s="108">
        <f t="shared" si="1"/>
        <v>0</v>
      </c>
      <c r="R16" s="249">
        <f t="shared" si="2"/>
        <v>0</v>
      </c>
      <c r="S16" s="249">
        <f t="shared" si="3"/>
        <v>0</v>
      </c>
      <c r="T16" s="258"/>
      <c r="U16" s="260"/>
      <c r="V16" s="257"/>
    </row>
    <row r="17" spans="1:21" s="140" customFormat="1" ht="22.9" customHeight="1">
      <c r="A17" s="135"/>
      <c r="B17" s="135" t="s">
        <v>91</v>
      </c>
      <c r="C17" s="135"/>
      <c r="D17" s="135"/>
      <c r="E17" s="135"/>
      <c r="F17" s="137"/>
      <c r="G17" s="137"/>
      <c r="H17" s="137"/>
      <c r="I17" s="137"/>
      <c r="J17" s="137"/>
      <c r="K17" s="137"/>
      <c r="L17" s="137"/>
      <c r="M17" s="137"/>
      <c r="N17" s="138"/>
      <c r="O17" s="135"/>
      <c r="P17" s="134"/>
      <c r="Q17" s="135"/>
      <c r="R17" s="135">
        <f>SUM(R7:R16)</f>
        <v>0</v>
      </c>
      <c r="S17" s="135">
        <f>SUM(S7:S16)</f>
        <v>0</v>
      </c>
      <c r="T17" s="135"/>
      <c r="U17" s="139"/>
    </row>
    <row r="18" spans="1:21" ht="36" customHeight="1">
      <c r="A18" s="431" t="s">
        <v>92</v>
      </c>
      <c r="B18" s="432"/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52"/>
    </row>
    <row r="19" spans="1:21">
      <c r="A19" s="47"/>
      <c r="B19" s="47"/>
      <c r="C19" s="404"/>
      <c r="D19" s="47"/>
      <c r="E19" s="47"/>
      <c r="F19" s="122"/>
      <c r="G19" s="122"/>
      <c r="H19" s="122"/>
      <c r="I19" s="122"/>
      <c r="J19" s="122"/>
      <c r="K19" s="122"/>
      <c r="L19" s="122"/>
      <c r="M19" s="122"/>
      <c r="N19" s="122"/>
      <c r="O19" s="69"/>
      <c r="P19" s="82"/>
      <c r="Q19" s="102"/>
      <c r="R19" s="69"/>
      <c r="S19" s="19"/>
      <c r="T19" s="47"/>
      <c r="U19" s="52"/>
    </row>
    <row r="20" spans="1:21">
      <c r="A20" s="426"/>
      <c r="B20" s="427"/>
      <c r="C20" s="427"/>
      <c r="D20" s="427"/>
      <c r="E20" s="427"/>
      <c r="F20" s="122"/>
      <c r="G20" s="122"/>
      <c r="H20" s="122"/>
      <c r="I20" s="122"/>
      <c r="J20" s="122"/>
      <c r="K20" s="122"/>
      <c r="L20" s="122"/>
      <c r="M20" s="122"/>
      <c r="N20" s="122"/>
      <c r="O20" s="70"/>
      <c r="P20" s="83"/>
      <c r="Q20" s="103"/>
      <c r="R20" s="71"/>
      <c r="T20" s="52"/>
      <c r="U20" s="52"/>
    </row>
    <row r="21" spans="1:21">
      <c r="B21" s="5"/>
      <c r="C21" s="124"/>
    </row>
    <row r="22" spans="1:21">
      <c r="B22" s="5"/>
      <c r="C22" s="124"/>
    </row>
    <row r="24" spans="1:21" ht="47.25" customHeight="1">
      <c r="P24" s="425" t="s">
        <v>355</v>
      </c>
      <c r="Q24" s="425"/>
      <c r="R24" s="425"/>
      <c r="S24" s="425"/>
      <c r="T24" s="407"/>
      <c r="U24" s="407"/>
    </row>
  </sheetData>
  <mergeCells count="6">
    <mergeCell ref="P24:R24"/>
    <mergeCell ref="S24:U24"/>
    <mergeCell ref="A20:E20"/>
    <mergeCell ref="B2:P2"/>
    <mergeCell ref="A6:T6"/>
    <mergeCell ref="A18:T18"/>
  </mergeCells>
  <phoneticPr fontId="6" type="noConversion"/>
  <pageMargins left="0.23622047244094491" right="0.23622047244094491" top="0.55118110236220474" bottom="0.55118110236220474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2"/>
  <sheetViews>
    <sheetView zoomScale="90" zoomScaleNormal="90" workbookViewId="0">
      <selection activeCell="U6" sqref="U6"/>
    </sheetView>
  </sheetViews>
  <sheetFormatPr defaultRowHeight="15"/>
  <cols>
    <col min="1" max="1" width="4.140625" customWidth="1"/>
    <col min="2" max="2" width="22.85546875" customWidth="1"/>
    <col min="3" max="3" width="20.85546875" customWidth="1"/>
    <col min="4" max="4" width="11.5703125" customWidth="1"/>
    <col min="5" max="5" width="14.7109375" customWidth="1"/>
    <col min="6" max="13" width="14.7109375" hidden="1" customWidth="1"/>
    <col min="14" max="14" width="10.42578125" style="121" hidden="1" customWidth="1"/>
    <col min="15" max="15" width="13.5703125" customWidth="1"/>
    <col min="16" max="16" width="9.42578125" style="79" customWidth="1"/>
    <col min="17" max="17" width="13.7109375" style="79" customWidth="1"/>
    <col min="18" max="18" width="11.28515625" customWidth="1"/>
    <col min="19" max="19" width="11.5703125" customWidth="1"/>
    <col min="20" max="20" width="15.7109375" customWidth="1"/>
    <col min="21" max="21" width="13.7109375" customWidth="1"/>
    <col min="22" max="22" width="22.5703125" customWidth="1"/>
  </cols>
  <sheetData>
    <row r="1" spans="1:22">
      <c r="A1" s="5"/>
      <c r="B1" s="364" t="s">
        <v>353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O1" s="5"/>
      <c r="P1" s="76"/>
      <c r="Q1" s="76"/>
      <c r="R1" s="5"/>
      <c r="S1" s="23"/>
      <c r="T1" s="5"/>
      <c r="U1" s="91" t="s">
        <v>372</v>
      </c>
    </row>
    <row r="2" spans="1:22">
      <c r="A2" s="1"/>
      <c r="B2" s="1"/>
      <c r="C2" s="53" t="s">
        <v>0</v>
      </c>
      <c r="D2" s="53"/>
      <c r="E2" s="53"/>
      <c r="F2" s="53"/>
      <c r="G2" s="53"/>
      <c r="H2" s="53"/>
      <c r="I2" s="53"/>
      <c r="J2" s="53"/>
      <c r="K2" s="53"/>
      <c r="L2" s="53"/>
      <c r="M2" s="53"/>
      <c r="O2" s="53"/>
      <c r="P2" s="105"/>
      <c r="Q2" s="105"/>
      <c r="R2" s="53"/>
      <c r="S2" s="1"/>
      <c r="T2" s="2"/>
    </row>
    <row r="3" spans="1:22">
      <c r="A3" s="1"/>
      <c r="B3" s="336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O3" s="53"/>
      <c r="P3" s="105"/>
      <c r="Q3" s="105"/>
      <c r="R3" s="53"/>
      <c r="S3" s="1"/>
    </row>
    <row r="4" spans="1:22" ht="18" customHeight="1">
      <c r="A4" s="402" t="s">
        <v>354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303"/>
      <c r="O4" s="187"/>
      <c r="P4" s="187"/>
      <c r="Q4" s="187"/>
      <c r="R4" s="187"/>
      <c r="S4" s="187"/>
      <c r="T4" s="188"/>
    </row>
    <row r="5" spans="1:22" s="91" customFormat="1" ht="127.5">
      <c r="A5" s="33" t="s">
        <v>5</v>
      </c>
      <c r="B5" s="293" t="s">
        <v>24</v>
      </c>
      <c r="C5" s="33" t="s">
        <v>178</v>
      </c>
      <c r="D5" s="33" t="s">
        <v>115</v>
      </c>
      <c r="E5" s="294" t="s">
        <v>179</v>
      </c>
      <c r="F5" s="295" t="s">
        <v>116</v>
      </c>
      <c r="G5" s="296" t="s">
        <v>74</v>
      </c>
      <c r="H5" s="295" t="s">
        <v>117</v>
      </c>
      <c r="I5" s="33" t="s">
        <v>73</v>
      </c>
      <c r="J5" s="33" t="s">
        <v>118</v>
      </c>
      <c r="K5" s="33" t="s">
        <v>119</v>
      </c>
      <c r="L5" s="297" t="s">
        <v>120</v>
      </c>
      <c r="M5" s="297" t="s">
        <v>121</v>
      </c>
      <c r="N5" s="297" t="s">
        <v>122</v>
      </c>
      <c r="O5" s="297" t="s">
        <v>123</v>
      </c>
      <c r="P5" s="297" t="s">
        <v>124</v>
      </c>
      <c r="Q5" s="297" t="s">
        <v>125</v>
      </c>
      <c r="R5" s="50" t="s">
        <v>67</v>
      </c>
      <c r="S5" s="50" t="s">
        <v>64</v>
      </c>
      <c r="T5" s="297" t="s">
        <v>126</v>
      </c>
      <c r="U5" s="50" t="s">
        <v>112</v>
      </c>
      <c r="V5" s="50" t="s">
        <v>113</v>
      </c>
    </row>
    <row r="6" spans="1:22" ht="179.25" customHeight="1">
      <c r="A6" s="14">
        <v>1</v>
      </c>
      <c r="B6" s="33" t="s">
        <v>271</v>
      </c>
      <c r="C6" s="10" t="s">
        <v>43</v>
      </c>
      <c r="D6" s="15" t="s">
        <v>23</v>
      </c>
      <c r="E6" s="287">
        <f>SUM(F6:N6)</f>
        <v>1</v>
      </c>
      <c r="F6" s="132"/>
      <c r="G6" s="132"/>
      <c r="H6" s="132"/>
      <c r="I6" s="132"/>
      <c r="J6" s="132"/>
      <c r="K6" s="132">
        <v>1</v>
      </c>
      <c r="L6" s="132"/>
      <c r="M6" s="132"/>
      <c r="N6" s="288"/>
      <c r="O6" s="48"/>
      <c r="P6" s="81"/>
      <c r="Q6" s="133">
        <f>ROUND(O6*(1+P6),2)</f>
        <v>0</v>
      </c>
      <c r="R6" s="119">
        <f>O6*E6</f>
        <v>0</v>
      </c>
      <c r="S6" s="119">
        <f>Q6*E6</f>
        <v>0</v>
      </c>
      <c r="T6" s="15"/>
      <c r="U6" s="257"/>
      <c r="V6" s="257"/>
    </row>
    <row r="7" spans="1:22" ht="22.5" customHeight="1">
      <c r="A7" s="434" t="s">
        <v>76</v>
      </c>
      <c r="B7" s="435"/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</row>
    <row r="8" spans="1:22">
      <c r="A8" s="433"/>
      <c r="B8" s="433"/>
      <c r="C8" s="433"/>
      <c r="D8" s="23"/>
    </row>
    <row r="9" spans="1:22">
      <c r="A9" s="5"/>
      <c r="B9" s="5"/>
      <c r="C9" s="5"/>
      <c r="D9" s="5"/>
    </row>
    <row r="10" spans="1:22">
      <c r="A10" s="5"/>
      <c r="B10" s="5"/>
      <c r="C10" s="5"/>
      <c r="D10" s="5"/>
    </row>
    <row r="11" spans="1:22" ht="47.25" customHeight="1">
      <c r="R11" s="425" t="s">
        <v>355</v>
      </c>
      <c r="S11" s="407"/>
      <c r="T11" s="407"/>
    </row>
    <row r="12" spans="1:22" ht="46.5" customHeight="1">
      <c r="P12" s="408"/>
      <c r="Q12" s="409"/>
      <c r="R12" s="409"/>
      <c r="S12" s="409"/>
      <c r="T12" s="409"/>
      <c r="U12" s="409"/>
    </row>
  </sheetData>
  <mergeCells count="4">
    <mergeCell ref="A8:C8"/>
    <mergeCell ref="A7:T7"/>
    <mergeCell ref="P12:U12"/>
    <mergeCell ref="R11:T11"/>
  </mergeCells>
  <phoneticPr fontId="6" type="noConversion"/>
  <pageMargins left="0.25" right="0.25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3"/>
  <sheetViews>
    <sheetView topLeftCell="A10" zoomScale="90" zoomScaleNormal="90" workbookViewId="0">
      <selection activeCell="A14" sqref="A14:T14"/>
    </sheetView>
  </sheetViews>
  <sheetFormatPr defaultColWidth="9.140625" defaultRowHeight="14.25"/>
  <cols>
    <col min="1" max="1" width="4.5703125" style="197" customWidth="1"/>
    <col min="2" max="2" width="31.7109375" style="197" customWidth="1"/>
    <col min="3" max="3" width="30.85546875" style="197" customWidth="1"/>
    <col min="4" max="4" width="17.85546875" style="197" customWidth="1"/>
    <col min="5" max="5" width="11.140625" style="197" customWidth="1"/>
    <col min="6" max="13" width="8.42578125" style="325" hidden="1" customWidth="1"/>
    <col min="14" max="14" width="17" style="325" hidden="1" customWidth="1"/>
    <col min="15" max="15" width="12" style="197" customWidth="1"/>
    <col min="16" max="16" width="8.28515625" style="198" customWidth="1"/>
    <col min="17" max="17" width="12.140625" style="199" customWidth="1"/>
    <col min="18" max="18" width="14" style="199" customWidth="1"/>
    <col min="19" max="19" width="15.28515625" style="199" customWidth="1"/>
    <col min="20" max="20" width="17.42578125" style="197" customWidth="1"/>
    <col min="21" max="21" width="16" style="197" customWidth="1"/>
    <col min="22" max="22" width="18.5703125" style="197" customWidth="1"/>
    <col min="23" max="16384" width="9.140625" style="197"/>
  </cols>
  <sheetData>
    <row r="1" spans="1:22">
      <c r="B1" s="364" t="s">
        <v>353</v>
      </c>
      <c r="T1" s="197" t="s">
        <v>372</v>
      </c>
    </row>
    <row r="2" spans="1:22">
      <c r="B2" s="335"/>
      <c r="C2" s="200" t="s">
        <v>0</v>
      </c>
      <c r="D2" s="200"/>
      <c r="E2" s="200"/>
      <c r="I2" s="325">
        <v>1</v>
      </c>
      <c r="O2" s="200"/>
      <c r="P2" s="201"/>
      <c r="Q2" s="202"/>
      <c r="R2" s="202"/>
      <c r="S2" s="2"/>
    </row>
    <row r="3" spans="1:22" ht="19.5" customHeight="1">
      <c r="A3" s="441" t="s">
        <v>356</v>
      </c>
      <c r="B3" s="442"/>
      <c r="C3" s="442"/>
      <c r="D3" s="442"/>
      <c r="E3" s="442"/>
      <c r="F3" s="440"/>
      <c r="G3" s="440"/>
      <c r="H3" s="440"/>
      <c r="I3" s="440"/>
      <c r="J3" s="440"/>
      <c r="K3" s="440"/>
      <c r="L3" s="440"/>
      <c r="M3" s="440"/>
      <c r="N3" s="332"/>
      <c r="O3" s="203"/>
      <c r="P3" s="203"/>
      <c r="Q3" s="203"/>
      <c r="R3" s="203"/>
      <c r="S3" s="203"/>
      <c r="T3" s="203"/>
    </row>
    <row r="4" spans="1:22" ht="147" customHeight="1">
      <c r="A4" s="33" t="s">
        <v>5</v>
      </c>
      <c r="B4" s="293" t="s">
        <v>24</v>
      </c>
      <c r="C4" s="33" t="s">
        <v>178</v>
      </c>
      <c r="D4" s="33" t="s">
        <v>115</v>
      </c>
      <c r="E4" s="294" t="s">
        <v>179</v>
      </c>
      <c r="F4" s="295" t="s">
        <v>116</v>
      </c>
      <c r="G4" s="296" t="s">
        <v>74</v>
      </c>
      <c r="H4" s="295" t="s">
        <v>117</v>
      </c>
      <c r="I4" s="33" t="s">
        <v>73</v>
      </c>
      <c r="J4" s="33" t="s">
        <v>118</v>
      </c>
      <c r="K4" s="33" t="s">
        <v>119</v>
      </c>
      <c r="L4" s="297" t="s">
        <v>120</v>
      </c>
      <c r="M4" s="297" t="s">
        <v>121</v>
      </c>
      <c r="N4" s="297" t="s">
        <v>122</v>
      </c>
      <c r="O4" s="297" t="s">
        <v>123</v>
      </c>
      <c r="P4" s="297" t="s">
        <v>124</v>
      </c>
      <c r="Q4" s="297" t="s">
        <v>125</v>
      </c>
      <c r="R4" s="304" t="s">
        <v>65</v>
      </c>
      <c r="S4" s="304" t="s">
        <v>68</v>
      </c>
      <c r="T4" s="297" t="s">
        <v>126</v>
      </c>
      <c r="U4" s="50" t="s">
        <v>112</v>
      </c>
      <c r="V4" s="50" t="s">
        <v>113</v>
      </c>
    </row>
    <row r="5" spans="1:22" ht="72" customHeight="1">
      <c r="A5" s="207">
        <v>1</v>
      </c>
      <c r="B5" s="208" t="s">
        <v>53</v>
      </c>
      <c r="C5" s="209" t="s">
        <v>52</v>
      </c>
      <c r="D5" s="210" t="s">
        <v>11</v>
      </c>
      <c r="E5" s="204">
        <f t="shared" ref="E5:E12" si="0">SUM(F5:N5)</f>
        <v>5</v>
      </c>
      <c r="F5" s="326"/>
      <c r="G5" s="326"/>
      <c r="H5" s="326"/>
      <c r="I5" s="357">
        <v>3</v>
      </c>
      <c r="J5" s="326"/>
      <c r="K5" s="326">
        <v>2</v>
      </c>
      <c r="L5" s="326"/>
      <c r="M5" s="326"/>
      <c r="N5" s="327"/>
      <c r="O5" s="395"/>
      <c r="P5" s="211"/>
      <c r="Q5" s="206">
        <f t="shared" ref="Q5:Q12" si="1">ROUND(O5*(1+P5),2)</f>
        <v>0</v>
      </c>
      <c r="R5" s="206">
        <f t="shared" ref="R5:R12" si="2">O5*E5</f>
        <v>0</v>
      </c>
      <c r="S5" s="206">
        <f t="shared" ref="S5:S12" si="3">Q5*E5</f>
        <v>0</v>
      </c>
      <c r="T5" s="210"/>
      <c r="U5" s="261"/>
      <c r="V5" s="261"/>
    </row>
    <row r="6" spans="1:22" ht="97.5" customHeight="1">
      <c r="A6" s="207">
        <v>2</v>
      </c>
      <c r="B6" s="212" t="s">
        <v>55</v>
      </c>
      <c r="C6" s="222" t="s">
        <v>54</v>
      </c>
      <c r="D6" s="212" t="s">
        <v>200</v>
      </c>
      <c r="E6" s="204">
        <f t="shared" si="0"/>
        <v>2</v>
      </c>
      <c r="F6" s="326"/>
      <c r="G6" s="326"/>
      <c r="H6" s="326"/>
      <c r="I6" s="357">
        <v>2</v>
      </c>
      <c r="J6" s="326"/>
      <c r="K6" s="326"/>
      <c r="L6" s="326"/>
      <c r="M6" s="326"/>
      <c r="N6" s="327"/>
      <c r="O6" s="395"/>
      <c r="P6" s="211"/>
      <c r="Q6" s="206">
        <f t="shared" si="1"/>
        <v>0</v>
      </c>
      <c r="R6" s="206">
        <f t="shared" si="2"/>
        <v>0</v>
      </c>
      <c r="S6" s="206">
        <f t="shared" si="3"/>
        <v>0</v>
      </c>
      <c r="T6" s="213"/>
      <c r="U6" s="261"/>
      <c r="V6" s="261"/>
    </row>
    <row r="7" spans="1:22" ht="141" customHeight="1">
      <c r="A7" s="207">
        <v>3</v>
      </c>
      <c r="B7" s="212" t="s">
        <v>56</v>
      </c>
      <c r="C7" s="214" t="s">
        <v>334</v>
      </c>
      <c r="D7" s="212" t="s">
        <v>199</v>
      </c>
      <c r="E7" s="204">
        <f t="shared" si="0"/>
        <v>4</v>
      </c>
      <c r="F7" s="326"/>
      <c r="G7" s="326"/>
      <c r="H7" s="326"/>
      <c r="I7" s="357">
        <v>4</v>
      </c>
      <c r="J7" s="326"/>
      <c r="K7" s="326"/>
      <c r="L7" s="326"/>
      <c r="M7" s="326"/>
      <c r="N7" s="327"/>
      <c r="O7" s="395"/>
      <c r="P7" s="211"/>
      <c r="Q7" s="206">
        <f t="shared" si="1"/>
        <v>0</v>
      </c>
      <c r="R7" s="206">
        <f t="shared" si="2"/>
        <v>0</v>
      </c>
      <c r="S7" s="206">
        <f t="shared" si="3"/>
        <v>0</v>
      </c>
      <c r="T7" s="213"/>
      <c r="U7" s="261"/>
      <c r="V7" s="261"/>
    </row>
    <row r="8" spans="1:22" ht="55.5" customHeight="1">
      <c r="A8" s="207">
        <v>4</v>
      </c>
      <c r="B8" s="370" t="s">
        <v>104</v>
      </c>
      <c r="C8" s="214" t="s">
        <v>201</v>
      </c>
      <c r="D8" s="212" t="s">
        <v>90</v>
      </c>
      <c r="E8" s="204">
        <f t="shared" si="0"/>
        <v>3</v>
      </c>
      <c r="F8" s="326"/>
      <c r="G8" s="326"/>
      <c r="H8" s="326"/>
      <c r="I8" s="357">
        <v>2</v>
      </c>
      <c r="J8" s="326"/>
      <c r="K8" s="326">
        <v>1</v>
      </c>
      <c r="L8" s="326"/>
      <c r="M8" s="326"/>
      <c r="N8" s="327"/>
      <c r="O8" s="395"/>
      <c r="P8" s="211"/>
      <c r="Q8" s="206">
        <f t="shared" si="1"/>
        <v>0</v>
      </c>
      <c r="R8" s="206">
        <f t="shared" si="2"/>
        <v>0</v>
      </c>
      <c r="S8" s="206">
        <f t="shared" si="3"/>
        <v>0</v>
      </c>
      <c r="T8" s="213"/>
      <c r="U8" s="261"/>
      <c r="V8" s="261"/>
    </row>
    <row r="9" spans="1:22" ht="159" customHeight="1">
      <c r="A9" s="207">
        <v>5</v>
      </c>
      <c r="B9" s="208" t="s">
        <v>57</v>
      </c>
      <c r="C9" s="209" t="s">
        <v>272</v>
      </c>
      <c r="D9" s="210" t="s">
        <v>33</v>
      </c>
      <c r="E9" s="204">
        <f t="shared" si="0"/>
        <v>2</v>
      </c>
      <c r="F9" s="326"/>
      <c r="G9" s="326"/>
      <c r="H9" s="326"/>
      <c r="I9" s="357"/>
      <c r="J9" s="326"/>
      <c r="K9" s="326">
        <v>2</v>
      </c>
      <c r="L9" s="326"/>
      <c r="M9" s="326"/>
      <c r="N9" s="328"/>
      <c r="O9" s="395"/>
      <c r="P9" s="211"/>
      <c r="Q9" s="206">
        <f t="shared" si="1"/>
        <v>0</v>
      </c>
      <c r="R9" s="206">
        <f t="shared" si="2"/>
        <v>0</v>
      </c>
      <c r="S9" s="206">
        <f t="shared" si="3"/>
        <v>0</v>
      </c>
      <c r="T9" s="210"/>
      <c r="U9" s="261"/>
      <c r="V9" s="261"/>
    </row>
    <row r="10" spans="1:22" ht="159" customHeight="1">
      <c r="A10" s="207">
        <v>6</v>
      </c>
      <c r="B10" s="208" t="s">
        <v>322</v>
      </c>
      <c r="C10" s="209" t="s">
        <v>320</v>
      </c>
      <c r="D10" s="210" t="s">
        <v>319</v>
      </c>
      <c r="E10" s="204">
        <f t="shared" si="0"/>
        <v>40</v>
      </c>
      <c r="F10" s="360"/>
      <c r="G10" s="360"/>
      <c r="H10" s="360"/>
      <c r="I10" s="360">
        <v>10</v>
      </c>
      <c r="J10" s="360"/>
      <c r="K10" s="360">
        <v>30</v>
      </c>
      <c r="L10" s="326"/>
      <c r="M10" s="326"/>
      <c r="N10" s="328"/>
      <c r="O10" s="395"/>
      <c r="P10" s="211"/>
      <c r="Q10" s="206">
        <f t="shared" si="1"/>
        <v>0</v>
      </c>
      <c r="R10" s="206">
        <f t="shared" si="2"/>
        <v>0</v>
      </c>
      <c r="S10" s="206">
        <f t="shared" si="3"/>
        <v>0</v>
      </c>
      <c r="T10" s="210"/>
      <c r="U10" s="261"/>
      <c r="V10" s="261"/>
    </row>
    <row r="11" spans="1:22" ht="159" customHeight="1">
      <c r="A11" s="207">
        <v>7</v>
      </c>
      <c r="B11" s="208" t="s">
        <v>327</v>
      </c>
      <c r="C11" s="209" t="s">
        <v>325</v>
      </c>
      <c r="D11" s="210" t="s">
        <v>326</v>
      </c>
      <c r="E11" s="204">
        <f t="shared" si="0"/>
        <v>1</v>
      </c>
      <c r="F11" s="360"/>
      <c r="G11" s="360"/>
      <c r="H11" s="360"/>
      <c r="I11" s="360"/>
      <c r="J11" s="360"/>
      <c r="K11" s="360">
        <v>1</v>
      </c>
      <c r="L11" s="326"/>
      <c r="M11" s="326"/>
      <c r="N11" s="328"/>
      <c r="O11" s="395"/>
      <c r="P11" s="211"/>
      <c r="Q11" s="206">
        <f t="shared" si="1"/>
        <v>0</v>
      </c>
      <c r="R11" s="206">
        <f t="shared" si="2"/>
        <v>0</v>
      </c>
      <c r="S11" s="206">
        <f t="shared" si="3"/>
        <v>0</v>
      </c>
      <c r="T11" s="210"/>
      <c r="U11" s="261"/>
      <c r="V11" s="261"/>
    </row>
    <row r="12" spans="1:22" s="363" customFormat="1" ht="159" customHeight="1">
      <c r="A12" s="207">
        <v>8</v>
      </c>
      <c r="B12" s="208" t="s">
        <v>323</v>
      </c>
      <c r="C12" s="209" t="s">
        <v>321</v>
      </c>
      <c r="D12" s="210" t="s">
        <v>324</v>
      </c>
      <c r="E12" s="204">
        <f t="shared" si="0"/>
        <v>10</v>
      </c>
      <c r="F12" s="360"/>
      <c r="G12" s="360"/>
      <c r="H12" s="360"/>
      <c r="I12" s="360"/>
      <c r="J12" s="360"/>
      <c r="K12" s="360">
        <v>10</v>
      </c>
      <c r="L12" s="360"/>
      <c r="M12" s="360"/>
      <c r="N12" s="361"/>
      <c r="O12" s="395"/>
      <c r="P12" s="211"/>
      <c r="Q12" s="206">
        <f t="shared" si="1"/>
        <v>0</v>
      </c>
      <c r="R12" s="206">
        <f t="shared" si="2"/>
        <v>0</v>
      </c>
      <c r="S12" s="206">
        <f t="shared" si="3"/>
        <v>0</v>
      </c>
      <c r="T12" s="359"/>
      <c r="U12" s="362"/>
      <c r="V12" s="362"/>
    </row>
    <row r="13" spans="1:22" s="220" customFormat="1" ht="25.9" customHeight="1" thickBot="1">
      <c r="A13" s="215"/>
      <c r="B13" s="216" t="s">
        <v>91</v>
      </c>
      <c r="C13" s="217"/>
      <c r="D13" s="217"/>
      <c r="E13" s="217"/>
      <c r="F13" s="329"/>
      <c r="G13" s="329"/>
      <c r="H13" s="329"/>
      <c r="I13" s="329"/>
      <c r="J13" s="329"/>
      <c r="K13" s="329"/>
      <c r="L13" s="329"/>
      <c r="M13" s="329"/>
      <c r="N13" s="330"/>
      <c r="O13" s="218"/>
      <c r="P13" s="219"/>
      <c r="Q13" s="218"/>
      <c r="R13" s="218">
        <f>SUM(R5:R12)</f>
        <v>0</v>
      </c>
      <c r="S13" s="218">
        <f>SUM(S5:S12)</f>
        <v>0</v>
      </c>
      <c r="T13" s="217"/>
      <c r="U13" s="262"/>
      <c r="V13" s="262"/>
    </row>
    <row r="14" spans="1:22" ht="39" customHeight="1">
      <c r="A14" s="436" t="s">
        <v>77</v>
      </c>
      <c r="B14" s="437"/>
      <c r="C14" s="437"/>
      <c r="D14" s="437"/>
      <c r="E14" s="437"/>
      <c r="F14" s="437"/>
      <c r="G14" s="437"/>
      <c r="H14" s="437"/>
      <c r="I14" s="437"/>
      <c r="J14" s="437"/>
      <c r="K14" s="437"/>
      <c r="L14" s="437"/>
      <c r="M14" s="437"/>
      <c r="N14" s="437"/>
      <c r="O14" s="437"/>
      <c r="P14" s="437"/>
      <c r="Q14" s="437"/>
      <c r="R14" s="437"/>
      <c r="S14" s="437"/>
      <c r="T14" s="438"/>
    </row>
    <row r="15" spans="1:22" ht="24.75" customHeight="1">
      <c r="A15" s="439" t="s">
        <v>249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</row>
    <row r="16" spans="1:22">
      <c r="A16" s="221"/>
    </row>
    <row r="17" spans="1:20" ht="15.75">
      <c r="A17" s="366" t="s">
        <v>335</v>
      </c>
      <c r="B17" s="366"/>
      <c r="C17" s="366"/>
      <c r="D17" s="366"/>
      <c r="E17" s="265"/>
      <c r="F17" s="265"/>
      <c r="G17" s="265"/>
      <c r="H17" s="265"/>
      <c r="I17" s="265"/>
      <c r="J17" s="265"/>
      <c r="K17" s="265"/>
      <c r="L17" s="265"/>
      <c r="M17" s="265"/>
      <c r="N17" s="366"/>
      <c r="O17" s="367"/>
      <c r="P17" s="368"/>
      <c r="Q17" s="369"/>
    </row>
    <row r="19" spans="1:20" ht="53.25" customHeight="1"/>
    <row r="20" spans="1:20" ht="31.5" customHeight="1">
      <c r="B20" s="5"/>
      <c r="C20" s="221"/>
      <c r="D20" s="221"/>
      <c r="R20" s="443" t="s">
        <v>357</v>
      </c>
      <c r="S20" s="407"/>
      <c r="T20" s="407"/>
    </row>
    <row r="21" spans="1:20">
      <c r="B21" s="5"/>
      <c r="C21" s="221"/>
      <c r="D21" s="221"/>
    </row>
    <row r="22" spans="1:20">
      <c r="B22"/>
    </row>
    <row r="23" spans="1:20" ht="14.25" customHeight="1">
      <c r="O23" s="408"/>
      <c r="P23" s="409"/>
      <c r="Q23" s="409"/>
      <c r="R23" s="409"/>
      <c r="S23" s="409"/>
      <c r="T23" s="409"/>
    </row>
  </sheetData>
  <mergeCells count="6">
    <mergeCell ref="A14:T14"/>
    <mergeCell ref="A15:T15"/>
    <mergeCell ref="F3:M3"/>
    <mergeCell ref="A3:E3"/>
    <mergeCell ref="O23:T23"/>
    <mergeCell ref="R20:T20"/>
  </mergeCells>
  <phoneticPr fontId="0" type="noConversion"/>
  <pageMargins left="3.937007874015748E-2" right="3.937007874015748E-2" top="0.55118110236220474" bottom="0.55118110236220474" header="0.31496062992125984" footer="0.31496062992125984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8"/>
  <sheetViews>
    <sheetView zoomScale="90" zoomScaleNormal="90" workbookViewId="0">
      <selection activeCell="T6" sqref="T6"/>
    </sheetView>
  </sheetViews>
  <sheetFormatPr defaultRowHeight="15"/>
  <cols>
    <col min="1" max="1" width="5.7109375" customWidth="1"/>
    <col min="3" max="3" width="12.140625" customWidth="1"/>
    <col min="4" max="4" width="32.42578125" customWidth="1"/>
    <col min="5" max="5" width="9.7109375" customWidth="1"/>
    <col min="6" max="6" width="7.7109375" customWidth="1"/>
    <col min="7" max="14" width="7.7109375" hidden="1" customWidth="1"/>
    <col min="15" max="15" width="11.42578125" style="121" hidden="1" customWidth="1"/>
    <col min="16" max="16" width="12.42578125" customWidth="1"/>
    <col min="17" max="17" width="8.28515625" customWidth="1"/>
    <col min="18" max="18" width="11.7109375" customWidth="1"/>
    <col min="19" max="19" width="15.42578125" style="73" customWidth="1"/>
    <col min="20" max="20" width="15.28515625" style="73" customWidth="1"/>
    <col min="21" max="21" width="15.42578125" customWidth="1"/>
    <col min="22" max="22" width="13.28515625" customWidth="1"/>
    <col min="23" max="23" width="18.28515625" customWidth="1"/>
    <col min="24" max="24" width="16.85546875" customWidth="1"/>
  </cols>
  <sheetData>
    <row r="1" spans="1:24">
      <c r="A1" s="5"/>
      <c r="B1" s="130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P1" s="5"/>
      <c r="Q1" s="5"/>
      <c r="R1" s="5"/>
      <c r="S1" s="107"/>
      <c r="T1" s="107"/>
      <c r="U1" s="5"/>
    </row>
    <row r="2" spans="1:24">
      <c r="A2" s="5"/>
      <c r="B2" s="364" t="s">
        <v>353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P2" s="5"/>
      <c r="Q2" s="5"/>
      <c r="R2" s="5"/>
      <c r="S2" s="107"/>
      <c r="T2" s="428" t="s">
        <v>22</v>
      </c>
      <c r="U2" s="428"/>
    </row>
    <row r="3" spans="1:24">
      <c r="A3" s="5"/>
      <c r="B3" s="333"/>
      <c r="C3" s="5"/>
      <c r="D3" s="12" t="s">
        <v>1</v>
      </c>
      <c r="E3" s="12"/>
      <c r="F3" s="12"/>
      <c r="G3" s="12"/>
      <c r="H3" s="12"/>
      <c r="I3" s="12"/>
      <c r="J3" s="12"/>
      <c r="K3" s="12"/>
      <c r="L3" s="12"/>
      <c r="M3" s="12"/>
      <c r="N3" s="12"/>
      <c r="P3" s="12"/>
      <c r="Q3" s="12"/>
      <c r="R3" s="12"/>
      <c r="S3" s="106"/>
      <c r="T3" s="107"/>
      <c r="U3" s="5"/>
    </row>
    <row r="4" spans="1:24" ht="18.75" customHeight="1">
      <c r="A4" s="5"/>
      <c r="B4" s="451" t="s">
        <v>358</v>
      </c>
      <c r="C4" s="452"/>
      <c r="D4" s="452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302"/>
      <c r="P4" s="189"/>
      <c r="Q4" s="189"/>
      <c r="R4" s="189"/>
      <c r="S4" s="189"/>
      <c r="T4" s="189"/>
      <c r="U4" s="189"/>
    </row>
    <row r="5" spans="1:24" s="91" customFormat="1" ht="153.75" customHeight="1">
      <c r="A5" s="33" t="s">
        <v>5</v>
      </c>
      <c r="B5" s="444" t="s">
        <v>24</v>
      </c>
      <c r="C5" s="445"/>
      <c r="D5" s="33" t="s">
        <v>178</v>
      </c>
      <c r="E5" s="33" t="s">
        <v>115</v>
      </c>
      <c r="F5" s="294" t="s">
        <v>179</v>
      </c>
      <c r="G5" s="295" t="s">
        <v>116</v>
      </c>
      <c r="H5" s="296" t="s">
        <v>74</v>
      </c>
      <c r="I5" s="295" t="s">
        <v>117</v>
      </c>
      <c r="J5" s="33" t="s">
        <v>73</v>
      </c>
      <c r="K5" s="33" t="s">
        <v>118</v>
      </c>
      <c r="L5" s="33" t="s">
        <v>119</v>
      </c>
      <c r="M5" s="297" t="s">
        <v>120</v>
      </c>
      <c r="N5" s="297" t="s">
        <v>121</v>
      </c>
      <c r="O5" s="297" t="s">
        <v>122</v>
      </c>
      <c r="P5" s="297" t="s">
        <v>123</v>
      </c>
      <c r="Q5" s="297" t="s">
        <v>124</v>
      </c>
      <c r="R5" s="297" t="s">
        <v>125</v>
      </c>
      <c r="S5" s="305" t="s">
        <v>65</v>
      </c>
      <c r="T5" s="305" t="s">
        <v>64</v>
      </c>
      <c r="U5" s="297" t="s">
        <v>126</v>
      </c>
      <c r="V5" s="50" t="s">
        <v>112</v>
      </c>
      <c r="W5" s="50" t="s">
        <v>113</v>
      </c>
    </row>
    <row r="6" spans="1:24" ht="185.25" customHeight="1">
      <c r="A6" s="16">
        <v>1</v>
      </c>
      <c r="B6" s="446" t="s">
        <v>75</v>
      </c>
      <c r="C6" s="447"/>
      <c r="D6" s="3" t="s">
        <v>31</v>
      </c>
      <c r="E6" s="4" t="s">
        <v>27</v>
      </c>
      <c r="F6" s="132">
        <f>SUM(G6:O6)</f>
        <v>2</v>
      </c>
      <c r="G6" s="132"/>
      <c r="H6" s="132"/>
      <c r="I6" s="132"/>
      <c r="J6" s="132"/>
      <c r="K6" s="132"/>
      <c r="L6" s="132">
        <v>2</v>
      </c>
      <c r="M6" s="132"/>
      <c r="N6" s="132"/>
      <c r="O6" s="331"/>
      <c r="P6" s="49"/>
      <c r="Q6" s="80"/>
      <c r="R6" s="108">
        <f>ROUND(P6*(1+Q6),2)</f>
        <v>0</v>
      </c>
      <c r="S6" s="94">
        <f>P6*F6</f>
        <v>0</v>
      </c>
      <c r="T6" s="110">
        <f>R6*F6</f>
        <v>0</v>
      </c>
      <c r="U6" s="18"/>
      <c r="V6" s="257"/>
      <c r="W6" s="263"/>
    </row>
    <row r="7" spans="1:24" ht="46.5" customHeight="1">
      <c r="A7" s="449" t="s">
        <v>77</v>
      </c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54"/>
      <c r="W7" s="54"/>
      <c r="X7" s="54"/>
    </row>
    <row r="8" spans="1:2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P8" s="5"/>
      <c r="Q8" s="5"/>
      <c r="R8" s="5"/>
      <c r="S8" s="107"/>
      <c r="T8" s="107"/>
      <c r="U8" s="5"/>
    </row>
    <row r="9" spans="1:2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P9" s="5"/>
      <c r="Q9" s="5"/>
      <c r="R9" s="5"/>
      <c r="S9" s="107"/>
      <c r="T9" s="107"/>
      <c r="U9" s="5"/>
    </row>
    <row r="10" spans="1:24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P10" s="5"/>
      <c r="Q10" s="5"/>
      <c r="R10" s="5"/>
      <c r="S10" s="107"/>
      <c r="T10" s="107"/>
      <c r="U10" s="5"/>
    </row>
    <row r="11" spans="1:24" ht="48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P11" s="5"/>
      <c r="Q11" s="5"/>
      <c r="R11" s="5"/>
      <c r="S11" s="107"/>
      <c r="T11" s="443" t="s">
        <v>355</v>
      </c>
      <c r="U11" s="407"/>
      <c r="V11" s="407"/>
    </row>
    <row r="12" spans="1:24" ht="51.75" customHeight="1">
      <c r="A12" s="5"/>
      <c r="B12" s="448"/>
      <c r="C12" s="448"/>
      <c r="D12" s="448"/>
      <c r="E12" s="448"/>
      <c r="F12" s="5"/>
      <c r="G12" s="5"/>
      <c r="H12" s="5"/>
      <c r="I12" s="5"/>
      <c r="J12" s="5"/>
      <c r="K12" s="5"/>
      <c r="L12" s="5"/>
      <c r="M12" s="5"/>
      <c r="N12" s="5"/>
      <c r="P12" s="5"/>
      <c r="Q12" s="5"/>
      <c r="R12" s="408"/>
      <c r="S12" s="409"/>
      <c r="T12" s="409"/>
      <c r="U12" s="409"/>
      <c r="V12" s="409"/>
      <c r="W12" s="409"/>
    </row>
    <row r="13" spans="1:2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P13" s="5"/>
      <c r="Q13" s="5"/>
      <c r="R13" s="5"/>
      <c r="S13" s="107"/>
      <c r="T13" s="107"/>
      <c r="U13" s="5"/>
    </row>
    <row r="14" spans="1:24" ht="12.75">
      <c r="A14" s="5"/>
      <c r="B14" s="448"/>
      <c r="C14" s="448"/>
      <c r="D14" s="448"/>
      <c r="E14" s="448"/>
      <c r="F14" s="448"/>
      <c r="G14" s="448"/>
      <c r="H14" s="448"/>
      <c r="I14" s="448"/>
      <c r="J14" s="448"/>
      <c r="K14" s="448"/>
      <c r="L14" s="448"/>
      <c r="M14" s="448"/>
      <c r="N14" s="448"/>
      <c r="O14" s="448"/>
      <c r="P14" s="448"/>
      <c r="Q14" s="9"/>
      <c r="R14" s="9"/>
      <c r="S14" s="72"/>
      <c r="T14" s="107"/>
      <c r="U14" s="5"/>
    </row>
    <row r="15" spans="1:2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P15" s="5"/>
      <c r="Q15" s="5"/>
      <c r="R15" s="5"/>
      <c r="S15" s="107"/>
      <c r="T15" s="107"/>
      <c r="U15" s="5"/>
    </row>
    <row r="16" spans="1:24" ht="12.75">
      <c r="B16" s="448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9"/>
      <c r="R16" s="9"/>
      <c r="S16" s="72"/>
    </row>
    <row r="17" spans="2:19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P17" s="5"/>
      <c r="Q17" s="5"/>
      <c r="R17" s="5"/>
      <c r="S17" s="107"/>
    </row>
    <row r="18" spans="2:19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P18" s="5"/>
      <c r="Q18" s="5"/>
      <c r="R18" s="5"/>
      <c r="S18" s="107"/>
    </row>
  </sheetData>
  <mergeCells count="10">
    <mergeCell ref="T2:U2"/>
    <mergeCell ref="B5:C5"/>
    <mergeCell ref="B6:C6"/>
    <mergeCell ref="B16:P16"/>
    <mergeCell ref="B14:P14"/>
    <mergeCell ref="B12:E12"/>
    <mergeCell ref="A7:U7"/>
    <mergeCell ref="B4:D4"/>
    <mergeCell ref="R12:W12"/>
    <mergeCell ref="T11:V11"/>
  </mergeCells>
  <phoneticPr fontId="6" type="noConversion"/>
  <pageMargins left="0.25" right="0.25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20"/>
  <sheetViews>
    <sheetView topLeftCell="A4" zoomScale="90" zoomScaleNormal="90" workbookViewId="0">
      <selection activeCell="A4" sqref="A4"/>
    </sheetView>
  </sheetViews>
  <sheetFormatPr defaultRowHeight="15"/>
  <cols>
    <col min="1" max="1" width="5.28515625" customWidth="1"/>
    <col min="2" max="2" width="18.85546875" customWidth="1"/>
    <col min="3" max="3" width="41.140625" customWidth="1"/>
    <col min="4" max="4" width="13.5703125" customWidth="1"/>
    <col min="5" max="5" width="7.85546875" customWidth="1"/>
    <col min="6" max="13" width="7.85546875" hidden="1" customWidth="1"/>
    <col min="14" max="14" width="10.28515625" style="121" hidden="1" customWidth="1"/>
    <col min="15" max="15" width="12.85546875" style="149" customWidth="1"/>
    <col min="16" max="16" width="7.140625" style="79" customWidth="1"/>
    <col min="17" max="17" width="12" style="73" customWidth="1"/>
    <col min="18" max="18" width="14.42578125" style="73" customWidth="1"/>
    <col min="19" max="19" width="14" style="73" customWidth="1"/>
    <col min="20" max="20" width="17.140625" customWidth="1"/>
    <col min="21" max="21" width="18.140625" customWidth="1"/>
    <col min="22" max="22" width="18.28515625" customWidth="1"/>
  </cols>
  <sheetData>
    <row r="1" spans="1:25">
      <c r="A1" s="124"/>
      <c r="B1" s="364" t="s">
        <v>353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O1" s="66"/>
      <c r="P1" s="111"/>
      <c r="Q1" s="112"/>
      <c r="R1" s="112"/>
      <c r="S1" s="348" t="s">
        <v>3</v>
      </c>
      <c r="T1" s="124"/>
    </row>
    <row r="2" spans="1:25" ht="15.75">
      <c r="A2" s="124"/>
      <c r="B2" s="13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06"/>
      <c r="O2" s="146"/>
      <c r="P2" s="349"/>
      <c r="Q2" s="348"/>
      <c r="R2" s="348"/>
      <c r="S2" s="2"/>
      <c r="T2" s="124"/>
    </row>
    <row r="3" spans="1:25" ht="15.75">
      <c r="A3" s="124"/>
      <c r="B3" s="33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06"/>
      <c r="O3" s="146"/>
      <c r="P3" s="349"/>
      <c r="Q3" s="348"/>
      <c r="R3" s="348"/>
      <c r="S3" s="2"/>
      <c r="T3" s="124"/>
    </row>
    <row r="4" spans="1:25" ht="12.75">
      <c r="A4" s="190" t="s">
        <v>359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286"/>
      <c r="O4" s="190"/>
      <c r="P4" s="190"/>
      <c r="Q4" s="190"/>
      <c r="R4" s="190"/>
      <c r="S4" s="190"/>
      <c r="T4" s="190"/>
    </row>
    <row r="5" spans="1:25" s="91" customFormat="1" ht="153" customHeight="1">
      <c r="A5" s="33" t="s">
        <v>5</v>
      </c>
      <c r="B5" s="33" t="s">
        <v>24</v>
      </c>
      <c r="C5" s="33" t="s">
        <v>178</v>
      </c>
      <c r="D5" s="33" t="s">
        <v>115</v>
      </c>
      <c r="E5" s="294" t="s">
        <v>179</v>
      </c>
      <c r="F5" s="295" t="s">
        <v>116</v>
      </c>
      <c r="G5" s="296" t="s">
        <v>74</v>
      </c>
      <c r="H5" s="295" t="s">
        <v>117</v>
      </c>
      <c r="I5" s="33" t="s">
        <v>73</v>
      </c>
      <c r="J5" s="33" t="s">
        <v>118</v>
      </c>
      <c r="K5" s="33" t="s">
        <v>119</v>
      </c>
      <c r="L5" s="297" t="s">
        <v>120</v>
      </c>
      <c r="M5" s="297" t="s">
        <v>121</v>
      </c>
      <c r="N5" s="297" t="s">
        <v>122</v>
      </c>
      <c r="O5" s="297" t="s">
        <v>123</v>
      </c>
      <c r="P5" s="297" t="s">
        <v>124</v>
      </c>
      <c r="Q5" s="297" t="s">
        <v>125</v>
      </c>
      <c r="R5" s="115" t="s">
        <v>65</v>
      </c>
      <c r="S5" s="115" t="s">
        <v>64</v>
      </c>
      <c r="T5" s="297" t="s">
        <v>126</v>
      </c>
      <c r="U5" s="50" t="s">
        <v>112</v>
      </c>
      <c r="V5" s="50" t="s">
        <v>113</v>
      </c>
    </row>
    <row r="6" spans="1:25" ht="306">
      <c r="A6" s="26">
        <v>1</v>
      </c>
      <c r="B6" s="26" t="s">
        <v>252</v>
      </c>
      <c r="C6" s="31" t="s">
        <v>253</v>
      </c>
      <c r="D6" s="30" t="s">
        <v>231</v>
      </c>
      <c r="E6" s="50">
        <f>SUM(F6:N6)</f>
        <v>10</v>
      </c>
      <c r="F6" s="50"/>
      <c r="G6" s="50"/>
      <c r="H6" s="50"/>
      <c r="I6" s="50"/>
      <c r="J6" s="50"/>
      <c r="K6" s="50">
        <v>10</v>
      </c>
      <c r="L6" s="50"/>
      <c r="M6" s="50"/>
      <c r="N6" s="290"/>
      <c r="O6" s="148"/>
      <c r="P6" s="32"/>
      <c r="Q6" s="113">
        <f>ROUND(O6*(1+P6),2)</f>
        <v>0</v>
      </c>
      <c r="R6" s="113">
        <f>O6*E6</f>
        <v>0</v>
      </c>
      <c r="S6" s="114">
        <f>Q6*E6</f>
        <v>0</v>
      </c>
      <c r="T6" s="44"/>
      <c r="U6" s="257"/>
      <c r="V6" s="257"/>
    </row>
    <row r="7" spans="1:25" ht="306">
      <c r="A7" s="26">
        <v>2</v>
      </c>
      <c r="B7" s="26" t="s">
        <v>254</v>
      </c>
      <c r="C7" s="29" t="s">
        <v>255</v>
      </c>
      <c r="D7" s="30" t="s">
        <v>256</v>
      </c>
      <c r="E7" s="50">
        <f t="shared" ref="E7" si="0">SUM(F7:N7)</f>
        <v>4</v>
      </c>
      <c r="F7" s="50"/>
      <c r="G7" s="50"/>
      <c r="H7" s="50"/>
      <c r="I7" s="50"/>
      <c r="J7" s="50"/>
      <c r="K7" s="50">
        <v>4</v>
      </c>
      <c r="L7" s="50"/>
      <c r="M7" s="50"/>
      <c r="N7" s="290"/>
      <c r="O7" s="148"/>
      <c r="P7" s="32"/>
      <c r="Q7" s="113">
        <f t="shared" ref="Q7:Q11" si="1">ROUND(O7*(1+P7),2)</f>
        <v>0</v>
      </c>
      <c r="R7" s="113">
        <f t="shared" ref="R7:R11" si="2">O7*E7</f>
        <v>0</v>
      </c>
      <c r="S7" s="114">
        <f t="shared" ref="S7:S11" si="3">Q7*E7</f>
        <v>0</v>
      </c>
      <c r="T7" s="44"/>
      <c r="U7" s="257"/>
      <c r="V7" s="257"/>
    </row>
    <row r="8" spans="1:25" ht="58.9" customHeight="1">
      <c r="A8" s="96">
        <v>3</v>
      </c>
      <c r="B8" s="96" t="s">
        <v>257</v>
      </c>
      <c r="C8" s="350" t="s">
        <v>258</v>
      </c>
      <c r="D8" s="97" t="s">
        <v>225</v>
      </c>
      <c r="E8" s="50">
        <f>SUM(F8:N8)</f>
        <v>10</v>
      </c>
      <c r="F8" s="51"/>
      <c r="G8" s="51"/>
      <c r="H8" s="51"/>
      <c r="I8" s="51"/>
      <c r="J8" s="51"/>
      <c r="K8" s="51">
        <v>10</v>
      </c>
      <c r="L8" s="51"/>
      <c r="M8" s="51"/>
      <c r="N8" s="307"/>
      <c r="O8" s="193"/>
      <c r="P8" s="194"/>
      <c r="Q8" s="113">
        <f t="shared" si="1"/>
        <v>0</v>
      </c>
      <c r="R8" s="195">
        <f t="shared" si="2"/>
        <v>0</v>
      </c>
      <c r="S8" s="114">
        <f t="shared" si="3"/>
        <v>0</v>
      </c>
      <c r="T8" s="196"/>
      <c r="U8" s="257"/>
      <c r="V8" s="257"/>
    </row>
    <row r="9" spans="1:25" s="145" customFormat="1" ht="204">
      <c r="A9" s="96">
        <v>4</v>
      </c>
      <c r="B9" s="96" t="s">
        <v>259</v>
      </c>
      <c r="C9" s="29" t="s">
        <v>336</v>
      </c>
      <c r="D9" s="97" t="s">
        <v>260</v>
      </c>
      <c r="E9" s="50">
        <f t="shared" ref="E9:E11" si="4">SUM(F9:N9)</f>
        <v>2</v>
      </c>
      <c r="F9" s="352"/>
      <c r="G9" s="352"/>
      <c r="H9" s="352"/>
      <c r="I9" s="352"/>
      <c r="J9" s="352"/>
      <c r="K9" s="352">
        <v>2</v>
      </c>
      <c r="L9" s="352"/>
      <c r="M9" s="352"/>
      <c r="N9" s="353"/>
      <c r="O9" s="193"/>
      <c r="P9" s="194"/>
      <c r="Q9" s="113">
        <f t="shared" si="1"/>
        <v>0</v>
      </c>
      <c r="R9" s="195">
        <f t="shared" si="2"/>
        <v>0</v>
      </c>
      <c r="S9" s="114">
        <f t="shared" si="3"/>
        <v>0</v>
      </c>
      <c r="T9" s="196"/>
      <c r="U9" s="257"/>
      <c r="V9" s="257"/>
      <c r="W9"/>
      <c r="X9"/>
      <c r="Y9"/>
    </row>
    <row r="10" spans="1:25" ht="204">
      <c r="A10" s="96">
        <v>5</v>
      </c>
      <c r="B10" s="96" t="s">
        <v>261</v>
      </c>
      <c r="C10" s="29" t="s">
        <v>337</v>
      </c>
      <c r="D10" s="97" t="s">
        <v>260</v>
      </c>
      <c r="E10" s="50">
        <f t="shared" si="4"/>
        <v>2</v>
      </c>
      <c r="F10" s="352"/>
      <c r="G10" s="352"/>
      <c r="H10" s="352"/>
      <c r="I10" s="352"/>
      <c r="J10" s="352"/>
      <c r="K10" s="352">
        <v>2</v>
      </c>
      <c r="L10" s="352"/>
      <c r="M10" s="352"/>
      <c r="N10" s="353"/>
      <c r="O10" s="255"/>
      <c r="P10" s="194"/>
      <c r="Q10" s="113">
        <f t="shared" si="1"/>
        <v>0</v>
      </c>
      <c r="R10" s="195">
        <f t="shared" si="2"/>
        <v>0</v>
      </c>
      <c r="S10" s="114">
        <f t="shared" si="3"/>
        <v>0</v>
      </c>
      <c r="T10" s="196"/>
      <c r="U10" s="257"/>
      <c r="V10" s="257"/>
    </row>
    <row r="11" spans="1:25" ht="105" customHeight="1">
      <c r="A11" s="96">
        <v>6</v>
      </c>
      <c r="B11" s="293" t="s">
        <v>262</v>
      </c>
      <c r="C11" s="371" t="s">
        <v>263</v>
      </c>
      <c r="D11" s="97" t="s">
        <v>264</v>
      </c>
      <c r="E11" s="50">
        <f t="shared" si="4"/>
        <v>4</v>
      </c>
      <c r="F11" s="352"/>
      <c r="G11" s="352"/>
      <c r="H11" s="352"/>
      <c r="I11" s="352"/>
      <c r="J11" s="352"/>
      <c r="K11" s="352">
        <v>4</v>
      </c>
      <c r="L11" s="352"/>
      <c r="M11" s="352"/>
      <c r="N11" s="353"/>
      <c r="O11" s="396"/>
      <c r="P11" s="194"/>
      <c r="Q11" s="113">
        <f t="shared" si="1"/>
        <v>0</v>
      </c>
      <c r="R11" s="195">
        <f t="shared" si="2"/>
        <v>0</v>
      </c>
      <c r="S11" s="114">
        <f t="shared" si="3"/>
        <v>0</v>
      </c>
      <c r="T11" s="196"/>
      <c r="U11" s="257"/>
      <c r="V11" s="257"/>
    </row>
    <row r="12" spans="1:25" ht="15.75">
      <c r="A12" s="142"/>
      <c r="B12" s="453" t="s">
        <v>91</v>
      </c>
      <c r="C12" s="454"/>
      <c r="D12" s="454"/>
      <c r="E12" s="454"/>
      <c r="F12" s="454"/>
      <c r="G12" s="454"/>
      <c r="H12" s="454"/>
      <c r="I12" s="454"/>
      <c r="J12" s="454"/>
      <c r="K12" s="454"/>
      <c r="L12" s="454"/>
      <c r="M12" s="454"/>
      <c r="N12" s="454"/>
      <c r="O12" s="454"/>
      <c r="P12" s="454"/>
      <c r="Q12" s="454"/>
      <c r="R12" s="144">
        <f>SUM(R6:R11)</f>
        <v>0</v>
      </c>
      <c r="S12" s="144">
        <f>SUM(S6:S11)</f>
        <v>0</v>
      </c>
      <c r="T12" s="142"/>
      <c r="U12" s="145"/>
      <c r="V12" s="145"/>
      <c r="W12" s="145"/>
      <c r="X12" s="145"/>
      <c r="Y12" s="145"/>
    </row>
    <row r="13" spans="1:25" ht="42" customHeight="1">
      <c r="A13" s="455" t="s">
        <v>99</v>
      </c>
      <c r="B13" s="456"/>
      <c r="C13" s="456"/>
      <c r="D13" s="456"/>
      <c r="E13" s="456"/>
      <c r="F13" s="456"/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6"/>
      <c r="T13" s="456"/>
      <c r="U13" s="457"/>
      <c r="V13" s="458"/>
      <c r="W13" s="458"/>
      <c r="X13" s="458"/>
      <c r="Y13" s="458"/>
    </row>
    <row r="14" spans="1:25" ht="54.75" customHeight="1">
      <c r="A14" s="124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2"/>
      <c r="V14" s="233"/>
      <c r="W14" s="233"/>
      <c r="X14" s="233"/>
      <c r="Y14" s="233"/>
    </row>
    <row r="15" spans="1:25">
      <c r="A15" s="124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2"/>
      <c r="V15" s="233"/>
      <c r="W15" s="233"/>
      <c r="X15" s="233"/>
      <c r="Y15" s="233"/>
    </row>
    <row r="16" spans="1:25" ht="33" customHeight="1"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443" t="s">
        <v>357</v>
      </c>
      <c r="U16" s="407"/>
      <c r="V16" s="407"/>
      <c r="W16" s="233"/>
      <c r="X16" s="233"/>
      <c r="Y16" s="233"/>
    </row>
    <row r="17" spans="1:20" ht="12.75">
      <c r="A17" s="448"/>
      <c r="B17" s="448"/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78"/>
      <c r="Q17" s="72"/>
      <c r="R17" s="72"/>
      <c r="S17" s="72"/>
      <c r="T17" s="5"/>
    </row>
    <row r="18" spans="1:20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O18" s="147"/>
      <c r="P18" s="76"/>
      <c r="Q18" s="107"/>
      <c r="R18" s="107"/>
      <c r="S18" s="107"/>
      <c r="T18" s="5"/>
    </row>
    <row r="19" spans="1:20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291"/>
      <c r="O19" s="150"/>
      <c r="P19" s="78"/>
      <c r="Q19" s="72"/>
      <c r="R19" s="72"/>
    </row>
    <row r="20" spans="1: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O20" s="147"/>
      <c r="P20" s="76"/>
      <c r="Q20" s="107"/>
      <c r="R20" s="107"/>
    </row>
  </sheetData>
  <mergeCells count="5">
    <mergeCell ref="A17:O17"/>
    <mergeCell ref="B12:Q12"/>
    <mergeCell ref="A13:T13"/>
    <mergeCell ref="U13:Y13"/>
    <mergeCell ref="T16:V16"/>
  </mergeCells>
  <phoneticPr fontId="6" type="noConversion"/>
  <pageMargins left="0.23622047244094491" right="0.23622047244094491" top="0.74803149606299213" bottom="0.55118110236220474" header="0.31496062992125984" footer="0.31496062992125984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"/>
  <sheetViews>
    <sheetView zoomScale="90" zoomScaleNormal="90" workbookViewId="0">
      <selection activeCell="B4" sqref="B4:D4"/>
    </sheetView>
  </sheetViews>
  <sheetFormatPr defaultRowHeight="15"/>
  <cols>
    <col min="1" max="1" width="5.7109375" customWidth="1"/>
    <col min="3" max="3" width="10.42578125" customWidth="1"/>
    <col min="4" max="4" width="42.28515625" customWidth="1"/>
    <col min="5" max="5" width="12.140625" customWidth="1"/>
    <col min="7" max="14" width="0" hidden="1" customWidth="1"/>
    <col min="15" max="15" width="9.140625" style="121" hidden="1" customWidth="1"/>
    <col min="16" max="19" width="10.28515625" customWidth="1"/>
    <col min="20" max="20" width="13.140625" customWidth="1"/>
    <col min="21" max="21" width="15.5703125" customWidth="1"/>
    <col min="22" max="22" width="14" customWidth="1"/>
    <col min="23" max="23" width="21" customWidth="1"/>
  </cols>
  <sheetData>
    <row r="1" spans="1:23">
      <c r="A1" s="5"/>
      <c r="B1" s="130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310"/>
      <c r="P1" s="19"/>
      <c r="Q1" s="19"/>
      <c r="R1" s="19"/>
      <c r="S1" s="19"/>
      <c r="T1" s="19"/>
      <c r="U1" s="19"/>
    </row>
    <row r="2" spans="1:23">
      <c r="A2" s="5"/>
      <c r="B2" s="364" t="s">
        <v>353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310"/>
      <c r="P2" s="20"/>
      <c r="Q2" s="20"/>
      <c r="R2" s="20"/>
      <c r="S2" s="20"/>
      <c r="T2" s="459" t="s">
        <v>25</v>
      </c>
      <c r="U2" s="459"/>
    </row>
    <row r="3" spans="1:23">
      <c r="A3" s="5"/>
      <c r="B3" s="338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311"/>
      <c r="P3" s="21"/>
      <c r="Q3" s="21"/>
      <c r="R3" s="21"/>
      <c r="S3" s="21"/>
      <c r="T3" s="2"/>
      <c r="U3" s="19"/>
    </row>
    <row r="4" spans="1:23" ht="19.5" customHeight="1">
      <c r="A4" s="5"/>
      <c r="B4" s="464" t="s">
        <v>360</v>
      </c>
      <c r="C4" s="465"/>
      <c r="D4" s="465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302"/>
      <c r="P4" s="228"/>
      <c r="Q4" s="191"/>
      <c r="R4" s="191"/>
      <c r="S4" s="191"/>
      <c r="T4" s="191"/>
      <c r="U4" s="191"/>
    </row>
    <row r="5" spans="1:23" s="91" customFormat="1" ht="144.75" customHeight="1">
      <c r="A5" s="33" t="s">
        <v>5</v>
      </c>
      <c r="B5" s="460" t="s">
        <v>24</v>
      </c>
      <c r="C5" s="461"/>
      <c r="D5" s="33" t="s">
        <v>178</v>
      </c>
      <c r="E5" s="33" t="s">
        <v>115</v>
      </c>
      <c r="F5" s="294" t="s">
        <v>179</v>
      </c>
      <c r="G5" s="295" t="s">
        <v>116</v>
      </c>
      <c r="H5" s="296" t="s">
        <v>74</v>
      </c>
      <c r="I5" s="295" t="s">
        <v>117</v>
      </c>
      <c r="J5" s="33" t="s">
        <v>73</v>
      </c>
      <c r="K5" s="33" t="s">
        <v>118</v>
      </c>
      <c r="L5" s="33" t="s">
        <v>119</v>
      </c>
      <c r="M5" s="297" t="s">
        <v>120</v>
      </c>
      <c r="N5" s="297" t="s">
        <v>121</v>
      </c>
      <c r="O5" s="297" t="s">
        <v>122</v>
      </c>
      <c r="P5" s="297" t="s">
        <v>123</v>
      </c>
      <c r="Q5" s="297" t="s">
        <v>124</v>
      </c>
      <c r="R5" s="297" t="s">
        <v>125</v>
      </c>
      <c r="S5" s="308" t="s">
        <v>65</v>
      </c>
      <c r="T5" s="309" t="s">
        <v>64</v>
      </c>
      <c r="U5" s="297" t="s">
        <v>126</v>
      </c>
      <c r="V5" s="50" t="s">
        <v>112</v>
      </c>
      <c r="W5" s="50" t="s">
        <v>113</v>
      </c>
    </row>
    <row r="6" spans="1:23" ht="195" customHeight="1">
      <c r="A6" s="10">
        <v>1</v>
      </c>
      <c r="B6" s="462" t="s">
        <v>62</v>
      </c>
      <c r="C6" s="463"/>
      <c r="D6" s="3" t="s">
        <v>265</v>
      </c>
      <c r="E6" s="3" t="s">
        <v>26</v>
      </c>
      <c r="F6" s="33">
        <f>SUM(G6:O6)</f>
        <v>1</v>
      </c>
      <c r="G6" s="33"/>
      <c r="H6" s="33"/>
      <c r="I6" s="33"/>
      <c r="J6" s="33"/>
      <c r="K6" s="33"/>
      <c r="L6" s="33">
        <v>1</v>
      </c>
      <c r="M6" s="33"/>
      <c r="N6" s="33"/>
      <c r="O6" s="290"/>
      <c r="P6" s="226"/>
      <c r="Q6" s="227"/>
      <c r="R6" s="151">
        <f>ROUND(P6*(1+Q6),2)</f>
        <v>0</v>
      </c>
      <c r="S6" s="115">
        <f>P6*F6</f>
        <v>0</v>
      </c>
      <c r="T6" s="250">
        <f>R6*F6</f>
        <v>0</v>
      </c>
      <c r="U6" s="3"/>
      <c r="V6" s="257"/>
      <c r="W6" s="257"/>
    </row>
    <row r="7" spans="1:23" ht="12.75">
      <c r="A7" s="449" t="s">
        <v>266</v>
      </c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</row>
    <row r="8" spans="1:23" ht="18.75" customHeight="1">
      <c r="A8" s="450"/>
      <c r="B8" s="450"/>
      <c r="C8" s="450"/>
      <c r="D8" s="450"/>
      <c r="E8" s="450"/>
      <c r="F8" s="450"/>
      <c r="G8" s="450"/>
      <c r="H8" s="450"/>
      <c r="I8" s="450"/>
      <c r="J8" s="450"/>
      <c r="K8" s="450"/>
      <c r="L8" s="450"/>
      <c r="M8" s="450"/>
      <c r="N8" s="450"/>
      <c r="O8" s="450"/>
      <c r="P8" s="450"/>
      <c r="Q8" s="450"/>
      <c r="R8" s="450"/>
      <c r="S8" s="450"/>
      <c r="T8" s="450"/>
      <c r="U8" s="450"/>
    </row>
    <row r="9" spans="1:23" ht="18.75" customHeight="1">
      <c r="A9" s="5"/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</row>
    <row r="10" spans="1:23" ht="18.75" customHeight="1">
      <c r="A10" s="5"/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</row>
    <row r="11" spans="1:23" ht="18.75" customHeight="1"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</row>
    <row r="12" spans="1:23" ht="53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P12" s="5"/>
      <c r="Q12" s="5"/>
      <c r="R12" s="5"/>
      <c r="S12" s="5"/>
      <c r="T12" s="443" t="s">
        <v>357</v>
      </c>
      <c r="U12" s="407"/>
      <c r="V12" s="407"/>
    </row>
    <row r="13" spans="1:23" ht="45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P13" s="5"/>
      <c r="Q13" s="408"/>
      <c r="R13" s="409"/>
      <c r="S13" s="409"/>
      <c r="T13" s="409"/>
      <c r="U13" s="409"/>
      <c r="V13" s="409"/>
    </row>
    <row r="14" spans="1:23" ht="12.75">
      <c r="A14" s="5"/>
      <c r="B14" s="448"/>
      <c r="C14" s="448"/>
      <c r="D14" s="448"/>
      <c r="E14" s="448"/>
      <c r="F14" s="448"/>
      <c r="G14" s="448"/>
      <c r="H14" s="448"/>
      <c r="I14" s="448"/>
      <c r="J14" s="448"/>
      <c r="K14" s="448"/>
      <c r="L14" s="448"/>
      <c r="M14" s="448"/>
      <c r="N14" s="448"/>
      <c r="O14" s="448"/>
      <c r="P14" s="448"/>
      <c r="Q14" s="9"/>
      <c r="R14" s="9"/>
      <c r="S14" s="9"/>
      <c r="T14" s="5"/>
      <c r="U14" s="5"/>
    </row>
    <row r="15" spans="1:2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P15" s="5"/>
      <c r="Q15" s="5"/>
      <c r="R15" s="5"/>
      <c r="S15" s="5"/>
      <c r="T15" s="5"/>
      <c r="U15" s="5"/>
    </row>
    <row r="16" spans="1:23" ht="12.75">
      <c r="A16" s="5"/>
      <c r="B16" s="448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5"/>
    </row>
    <row r="17" spans="1:2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P17" s="5"/>
      <c r="Q17" s="5"/>
      <c r="R17" s="5"/>
      <c r="S17" s="5"/>
      <c r="T17" s="5"/>
      <c r="U17" s="5"/>
    </row>
    <row r="18" spans="1:21" ht="12.75">
      <c r="A18" s="5"/>
      <c r="B18" s="448"/>
      <c r="C18" s="448"/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</row>
  </sheetData>
  <mergeCells count="10">
    <mergeCell ref="T2:U2"/>
    <mergeCell ref="B5:C5"/>
    <mergeCell ref="B6:C6"/>
    <mergeCell ref="B18:T18"/>
    <mergeCell ref="B16:T16"/>
    <mergeCell ref="B14:P14"/>
    <mergeCell ref="A7:U8"/>
    <mergeCell ref="B4:D4"/>
    <mergeCell ref="Q13:V13"/>
    <mergeCell ref="T12:V12"/>
  </mergeCells>
  <phoneticPr fontId="6" type="noConversion"/>
  <pageMargins left="0.25" right="0.25" top="0.75" bottom="0.75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1"/>
  <sheetViews>
    <sheetView topLeftCell="A6" zoomScale="90" zoomScaleNormal="90" workbookViewId="0">
      <selection activeCell="C7" sqref="C7"/>
    </sheetView>
  </sheetViews>
  <sheetFormatPr defaultRowHeight="15"/>
  <cols>
    <col min="1" max="1" width="4" customWidth="1"/>
    <col min="2" max="2" width="19.140625" customWidth="1"/>
    <col min="3" max="3" width="27.7109375" customWidth="1"/>
    <col min="4" max="4" width="15.5703125" customWidth="1"/>
    <col min="5" max="5" width="7.42578125" customWidth="1"/>
    <col min="6" max="13" width="7.42578125" hidden="1" customWidth="1"/>
    <col min="14" max="14" width="15.85546875" style="121" hidden="1" customWidth="1"/>
    <col min="15" max="15" width="11.140625" style="91" customWidth="1"/>
    <col min="16" max="16" width="6.42578125" style="155" customWidth="1"/>
    <col min="17" max="17" width="12.28515625" style="73" customWidth="1"/>
    <col min="18" max="18" width="13" style="73" customWidth="1"/>
    <col min="19" max="19" width="13.140625" style="73" customWidth="1"/>
    <col min="20" max="20" width="19.5703125" customWidth="1"/>
    <col min="21" max="21" width="13.85546875" customWidth="1"/>
    <col min="22" max="22" width="21" customWidth="1"/>
  </cols>
  <sheetData>
    <row r="1" spans="1:22">
      <c r="B1" s="364" t="s">
        <v>353</v>
      </c>
      <c r="U1" s="91" t="s">
        <v>372</v>
      </c>
    </row>
    <row r="2" spans="1:22" ht="14.25">
      <c r="A2" s="1"/>
      <c r="B2" s="1"/>
      <c r="C2" s="466" t="s">
        <v>8</v>
      </c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</row>
    <row r="3" spans="1:22" ht="14.25">
      <c r="A3" s="1"/>
      <c r="B3" s="33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</row>
    <row r="4" spans="1:22" ht="14.25">
      <c r="A4" s="192" t="s">
        <v>361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266"/>
      <c r="O4" s="192"/>
      <c r="P4" s="192"/>
      <c r="Q4" s="225"/>
      <c r="R4" s="192"/>
      <c r="S4" s="192"/>
      <c r="T4" s="192"/>
    </row>
    <row r="5" spans="1:22" s="91" customFormat="1" ht="148.5" customHeight="1">
      <c r="A5" s="33" t="s">
        <v>5</v>
      </c>
      <c r="B5" s="33" t="s">
        <v>24</v>
      </c>
      <c r="C5" s="33" t="s">
        <v>178</v>
      </c>
      <c r="D5" s="33" t="s">
        <v>115</v>
      </c>
      <c r="E5" s="294" t="s">
        <v>179</v>
      </c>
      <c r="F5" s="295" t="s">
        <v>116</v>
      </c>
      <c r="G5" s="296" t="s">
        <v>74</v>
      </c>
      <c r="H5" s="295" t="s">
        <v>117</v>
      </c>
      <c r="I5" s="33" t="s">
        <v>73</v>
      </c>
      <c r="J5" s="33" t="s">
        <v>118</v>
      </c>
      <c r="K5" s="33" t="s">
        <v>119</v>
      </c>
      <c r="L5" s="297" t="s">
        <v>120</v>
      </c>
      <c r="M5" s="297" t="s">
        <v>121</v>
      </c>
      <c r="N5" s="297" t="s">
        <v>122</v>
      </c>
      <c r="O5" s="297" t="s">
        <v>123</v>
      </c>
      <c r="P5" s="297" t="s">
        <v>124</v>
      </c>
      <c r="Q5" s="297" t="s">
        <v>125</v>
      </c>
      <c r="R5" s="115" t="s">
        <v>65</v>
      </c>
      <c r="S5" s="115" t="s">
        <v>64</v>
      </c>
      <c r="T5" s="297" t="s">
        <v>126</v>
      </c>
      <c r="U5" s="50" t="s">
        <v>112</v>
      </c>
      <c r="V5" s="50" t="s">
        <v>113</v>
      </c>
    </row>
    <row r="6" spans="1:22" ht="123.75" customHeight="1">
      <c r="A6" s="25">
        <v>1</v>
      </c>
      <c r="B6" s="25" t="s">
        <v>12</v>
      </c>
      <c r="C6" s="29" t="s">
        <v>202</v>
      </c>
      <c r="D6" s="30" t="s">
        <v>9</v>
      </c>
      <c r="E6" s="33">
        <f>SUM(F6:N6)</f>
        <v>4</v>
      </c>
      <c r="F6" s="33"/>
      <c r="G6" s="33"/>
      <c r="H6" s="33"/>
      <c r="I6" s="33">
        <v>4</v>
      </c>
      <c r="J6" s="33"/>
      <c r="K6" s="33"/>
      <c r="L6" s="33"/>
      <c r="M6" s="33"/>
      <c r="N6" s="312"/>
      <c r="O6" s="156"/>
      <c r="P6" s="157"/>
      <c r="Q6" s="236">
        <f>ROUND(O6*(1+P6),2)</f>
        <v>0</v>
      </c>
      <c r="R6" s="236">
        <f>O6*E6</f>
        <v>0</v>
      </c>
      <c r="S6" s="114">
        <f>Q6*E6</f>
        <v>0</v>
      </c>
      <c r="T6" s="251"/>
      <c r="U6" s="257"/>
      <c r="V6" s="257"/>
    </row>
    <row r="7" spans="1:22" ht="86.25" customHeight="1">
      <c r="A7" s="25">
        <v>2</v>
      </c>
      <c r="B7" s="27" t="s">
        <v>13</v>
      </c>
      <c r="C7" s="29" t="s">
        <v>203</v>
      </c>
      <c r="D7" s="30" t="s">
        <v>9</v>
      </c>
      <c r="E7" s="33">
        <f t="shared" ref="E7:E14" si="0">SUM(F7:N7)</f>
        <v>4</v>
      </c>
      <c r="F7" s="33"/>
      <c r="G7" s="33"/>
      <c r="H7" s="33"/>
      <c r="I7" s="33">
        <v>4</v>
      </c>
      <c r="J7" s="33"/>
      <c r="K7" s="33"/>
      <c r="L7" s="33"/>
      <c r="M7" s="33"/>
      <c r="N7" s="312"/>
      <c r="O7" s="156"/>
      <c r="P7" s="157"/>
      <c r="Q7" s="236">
        <f t="shared" ref="Q7:Q14" si="1">ROUND(O7*(1+P7),2)</f>
        <v>0</v>
      </c>
      <c r="R7" s="236">
        <f t="shared" ref="R7:R14" si="2">O7*E7</f>
        <v>0</v>
      </c>
      <c r="S7" s="114">
        <f t="shared" ref="S7:S14" si="3">Q7*E7</f>
        <v>0</v>
      </c>
      <c r="T7" s="251"/>
      <c r="U7" s="257"/>
      <c r="V7" s="257"/>
    </row>
    <row r="8" spans="1:22" ht="134.25" customHeight="1">
      <c r="A8" s="25">
        <v>3</v>
      </c>
      <c r="B8" s="123" t="s">
        <v>78</v>
      </c>
      <c r="C8" s="86" t="s">
        <v>103</v>
      </c>
      <c r="D8" s="87" t="s">
        <v>9</v>
      </c>
      <c r="E8" s="33">
        <f t="shared" si="0"/>
        <v>8</v>
      </c>
      <c r="F8" s="33"/>
      <c r="G8" s="33"/>
      <c r="H8" s="33"/>
      <c r="I8" s="33">
        <v>8</v>
      </c>
      <c r="J8" s="33"/>
      <c r="K8" s="33"/>
      <c r="L8" s="33"/>
      <c r="M8" s="33"/>
      <c r="N8" s="312"/>
      <c r="O8" s="158"/>
      <c r="P8" s="157"/>
      <c r="Q8" s="236">
        <f t="shared" si="1"/>
        <v>0</v>
      </c>
      <c r="R8" s="236">
        <f t="shared" si="2"/>
        <v>0</v>
      </c>
      <c r="S8" s="114">
        <f t="shared" si="3"/>
        <v>0</v>
      </c>
      <c r="T8" s="251"/>
      <c r="U8" s="257"/>
      <c r="V8" s="257"/>
    </row>
    <row r="9" spans="1:22" ht="47.25" customHeight="1">
      <c r="A9" s="25">
        <v>4</v>
      </c>
      <c r="B9" s="27" t="s">
        <v>14</v>
      </c>
      <c r="C9" s="29" t="s">
        <v>204</v>
      </c>
      <c r="D9" s="30" t="s">
        <v>10</v>
      </c>
      <c r="E9" s="33">
        <f t="shared" si="0"/>
        <v>4</v>
      </c>
      <c r="F9" s="33"/>
      <c r="G9" s="33"/>
      <c r="H9" s="33"/>
      <c r="I9" s="33">
        <v>4</v>
      </c>
      <c r="J9" s="33"/>
      <c r="K9" s="33"/>
      <c r="L9" s="33"/>
      <c r="M9" s="33"/>
      <c r="N9" s="312"/>
      <c r="O9" s="156"/>
      <c r="P9" s="157"/>
      <c r="Q9" s="236">
        <f t="shared" si="1"/>
        <v>0</v>
      </c>
      <c r="R9" s="236">
        <f t="shared" si="2"/>
        <v>0</v>
      </c>
      <c r="S9" s="114">
        <f t="shared" si="3"/>
        <v>0</v>
      </c>
      <c r="T9" s="251"/>
      <c r="U9" s="257"/>
      <c r="V9" s="257"/>
    </row>
    <row r="10" spans="1:22" ht="72.599999999999994" customHeight="1">
      <c r="A10" s="25">
        <v>5</v>
      </c>
      <c r="B10" s="27" t="s">
        <v>15</v>
      </c>
      <c r="C10" s="29" t="s">
        <v>205</v>
      </c>
      <c r="D10" s="30" t="s">
        <v>61</v>
      </c>
      <c r="E10" s="33">
        <f t="shared" si="0"/>
        <v>400</v>
      </c>
      <c r="F10" s="33"/>
      <c r="G10" s="33"/>
      <c r="H10" s="33"/>
      <c r="I10" s="33">
        <v>400</v>
      </c>
      <c r="J10" s="33"/>
      <c r="K10" s="33"/>
      <c r="L10" s="33"/>
      <c r="M10" s="33"/>
      <c r="N10" s="312"/>
      <c r="O10" s="156"/>
      <c r="P10" s="157"/>
      <c r="Q10" s="236">
        <f t="shared" si="1"/>
        <v>0</v>
      </c>
      <c r="R10" s="236">
        <f t="shared" si="2"/>
        <v>0</v>
      </c>
      <c r="S10" s="114">
        <f t="shared" si="3"/>
        <v>0</v>
      </c>
      <c r="T10" s="251"/>
      <c r="U10" s="257"/>
      <c r="V10" s="257"/>
    </row>
    <row r="11" spans="1:22" ht="60" customHeight="1">
      <c r="A11" s="25">
        <v>6</v>
      </c>
      <c r="B11" s="27" t="s">
        <v>16</v>
      </c>
      <c r="C11" s="29" t="s">
        <v>206</v>
      </c>
      <c r="D11" s="237" t="s">
        <v>17</v>
      </c>
      <c r="E11" s="33">
        <f t="shared" si="0"/>
        <v>2</v>
      </c>
      <c r="F11" s="33"/>
      <c r="G11" s="33"/>
      <c r="H11" s="33"/>
      <c r="I11" s="33">
        <v>2</v>
      </c>
      <c r="J11" s="33"/>
      <c r="K11" s="33"/>
      <c r="L11" s="33"/>
      <c r="M11" s="33"/>
      <c r="N11" s="313"/>
      <c r="O11" s="156"/>
      <c r="P11" s="157"/>
      <c r="Q11" s="236">
        <f t="shared" si="1"/>
        <v>0</v>
      </c>
      <c r="R11" s="236">
        <f t="shared" si="2"/>
        <v>0</v>
      </c>
      <c r="S11" s="114">
        <f t="shared" si="3"/>
        <v>0</v>
      </c>
      <c r="T11" s="251"/>
      <c r="U11" s="257"/>
      <c r="V11" s="257"/>
    </row>
    <row r="12" spans="1:22" ht="86.25" customHeight="1">
      <c r="A12" s="25">
        <v>7</v>
      </c>
      <c r="B12" s="26" t="s">
        <v>207</v>
      </c>
      <c r="C12" s="29" t="s">
        <v>208</v>
      </c>
      <c r="D12" s="29" t="s">
        <v>71</v>
      </c>
      <c r="E12" s="33">
        <f t="shared" si="0"/>
        <v>1</v>
      </c>
      <c r="F12" s="33"/>
      <c r="G12" s="33"/>
      <c r="H12" s="33"/>
      <c r="I12" s="33">
        <v>1</v>
      </c>
      <c r="J12" s="33"/>
      <c r="K12" s="33"/>
      <c r="L12" s="33"/>
      <c r="M12" s="33"/>
      <c r="N12" s="313"/>
      <c r="O12" s="156"/>
      <c r="P12" s="157"/>
      <c r="Q12" s="236">
        <f t="shared" si="1"/>
        <v>0</v>
      </c>
      <c r="R12" s="236">
        <f t="shared" si="2"/>
        <v>0</v>
      </c>
      <c r="S12" s="114">
        <f t="shared" si="3"/>
        <v>0</v>
      </c>
      <c r="T12" s="251"/>
      <c r="U12" s="257"/>
      <c r="V12" s="257"/>
    </row>
    <row r="13" spans="1:22" ht="72" customHeight="1">
      <c r="A13" s="95">
        <v>8</v>
      </c>
      <c r="B13" s="96" t="s">
        <v>209</v>
      </c>
      <c r="C13" s="97" t="s">
        <v>210</v>
      </c>
      <c r="D13" s="97" t="s">
        <v>61</v>
      </c>
      <c r="E13" s="33">
        <f t="shared" si="0"/>
        <v>1</v>
      </c>
      <c r="F13" s="99"/>
      <c r="G13" s="99"/>
      <c r="H13" s="99"/>
      <c r="I13" s="99">
        <v>1</v>
      </c>
      <c r="J13" s="99"/>
      <c r="K13" s="99"/>
      <c r="L13" s="99"/>
      <c r="M13" s="99"/>
      <c r="N13" s="314"/>
      <c r="O13" s="159"/>
      <c r="P13" s="157"/>
      <c r="Q13" s="236">
        <f t="shared" si="1"/>
        <v>0</v>
      </c>
      <c r="R13" s="236">
        <f t="shared" si="2"/>
        <v>0</v>
      </c>
      <c r="S13" s="114">
        <f t="shared" si="3"/>
        <v>0</v>
      </c>
      <c r="T13" s="251"/>
      <c r="U13" s="257"/>
      <c r="V13" s="257"/>
    </row>
    <row r="14" spans="1:22" ht="72" customHeight="1">
      <c r="A14" s="95">
        <v>9</v>
      </c>
      <c r="B14" s="96" t="s">
        <v>97</v>
      </c>
      <c r="C14" s="97" t="s">
        <v>211</v>
      </c>
      <c r="D14" s="97" t="s">
        <v>98</v>
      </c>
      <c r="E14" s="33">
        <f t="shared" si="0"/>
        <v>1</v>
      </c>
      <c r="F14" s="99"/>
      <c r="G14" s="99"/>
      <c r="H14" s="99"/>
      <c r="I14" s="99">
        <v>1</v>
      </c>
      <c r="J14" s="99"/>
      <c r="K14" s="99"/>
      <c r="L14" s="99"/>
      <c r="M14" s="99"/>
      <c r="N14" s="314"/>
      <c r="O14" s="159"/>
      <c r="P14" s="157"/>
      <c r="Q14" s="236">
        <f t="shared" si="1"/>
        <v>0</v>
      </c>
      <c r="R14" s="236">
        <f t="shared" si="2"/>
        <v>0</v>
      </c>
      <c r="S14" s="114">
        <f t="shared" si="3"/>
        <v>0</v>
      </c>
      <c r="T14" s="251"/>
      <c r="U14" s="257"/>
      <c r="V14" s="257"/>
    </row>
    <row r="15" spans="1:22" s="140" customFormat="1" ht="25.15" customHeight="1">
      <c r="A15" s="152"/>
      <c r="B15" s="152" t="s">
        <v>91</v>
      </c>
      <c r="C15" s="142"/>
      <c r="D15" s="152"/>
      <c r="E15" s="153"/>
      <c r="F15" s="153"/>
      <c r="G15" s="153"/>
      <c r="H15" s="153"/>
      <c r="I15" s="153"/>
      <c r="J15" s="153"/>
      <c r="K15" s="153"/>
      <c r="L15" s="153"/>
      <c r="M15" s="153"/>
      <c r="N15" s="315"/>
      <c r="O15" s="152"/>
      <c r="P15" s="154"/>
      <c r="Q15" s="141"/>
      <c r="R15" s="141">
        <f>SUM(R6:R14)</f>
        <v>0</v>
      </c>
      <c r="S15" s="141">
        <f>SUM(S6:S14)</f>
        <v>0</v>
      </c>
      <c r="T15" s="152"/>
      <c r="U15" s="264"/>
      <c r="V15" s="264"/>
    </row>
    <row r="16" spans="1:22" ht="30" customHeight="1">
      <c r="A16" s="467" t="s">
        <v>82</v>
      </c>
      <c r="B16" s="467"/>
      <c r="C16" s="467"/>
      <c r="D16" s="467"/>
      <c r="E16" s="467"/>
      <c r="F16" s="467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</row>
    <row r="17" spans="1:22">
      <c r="A17" s="5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</row>
    <row r="18" spans="1:22">
      <c r="A18" s="5"/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</row>
    <row r="19" spans="1:22"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</row>
    <row r="20" spans="1:22" ht="46.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O20" s="124"/>
      <c r="P20" s="160"/>
      <c r="Q20" s="107"/>
      <c r="R20" s="107"/>
      <c r="S20" s="107"/>
      <c r="T20" s="443" t="s">
        <v>357</v>
      </c>
      <c r="U20" s="407"/>
      <c r="V20" s="407"/>
    </row>
    <row r="21" spans="1:22" ht="4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O21" s="124"/>
      <c r="P21" s="408"/>
      <c r="Q21" s="409"/>
      <c r="R21" s="409"/>
      <c r="S21" s="409"/>
      <c r="T21" s="409"/>
      <c r="U21" s="409"/>
    </row>
    <row r="22" spans="1:22" ht="37.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O22" s="124"/>
      <c r="P22" s="160"/>
      <c r="Q22" s="107"/>
      <c r="R22" s="107"/>
      <c r="S22" s="107"/>
      <c r="T22" s="5"/>
    </row>
    <row r="23" spans="1:22" ht="12.75">
      <c r="A23" s="5"/>
      <c r="B23" s="448"/>
      <c r="C23" s="448"/>
      <c r="D23" s="448"/>
      <c r="E23" s="448"/>
      <c r="F23" s="448"/>
      <c r="G23" s="448"/>
      <c r="H23" s="448"/>
      <c r="I23" s="448"/>
      <c r="J23" s="448"/>
      <c r="K23" s="448"/>
      <c r="L23" s="448"/>
      <c r="M23" s="448"/>
      <c r="N23" s="448"/>
      <c r="O23" s="448"/>
      <c r="P23" s="161"/>
      <c r="Q23" s="72"/>
      <c r="R23" s="72"/>
      <c r="S23" s="107"/>
      <c r="T23" s="5"/>
    </row>
    <row r="24" spans="1:2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O24" s="124"/>
      <c r="P24" s="160"/>
      <c r="Q24" s="107"/>
      <c r="R24" s="107"/>
      <c r="S24" s="107"/>
      <c r="T24" s="5"/>
    </row>
    <row r="25" spans="1:2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O25" s="124"/>
      <c r="P25" s="160"/>
      <c r="Q25" s="107"/>
      <c r="R25" s="107"/>
      <c r="S25" s="107"/>
      <c r="T25" s="5"/>
    </row>
    <row r="26" spans="1:22" ht="12.75">
      <c r="A26" s="5"/>
      <c r="B26" s="448"/>
      <c r="C26" s="448"/>
      <c r="D26" s="448"/>
      <c r="E26" s="448"/>
      <c r="F26" s="448"/>
      <c r="G26" s="448"/>
      <c r="H26" s="448"/>
      <c r="I26" s="448"/>
      <c r="J26" s="448"/>
      <c r="K26" s="448"/>
      <c r="L26" s="448"/>
      <c r="M26" s="448"/>
      <c r="N26" s="448"/>
      <c r="O26" s="448"/>
      <c r="P26" s="448"/>
      <c r="Q26" s="448"/>
      <c r="R26" s="448"/>
      <c r="S26" s="448"/>
      <c r="T26" s="448"/>
    </row>
    <row r="27" spans="1:2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O27" s="124"/>
      <c r="P27" s="160"/>
      <c r="Q27" s="107"/>
      <c r="R27" s="107"/>
      <c r="S27" s="107"/>
      <c r="T27" s="5"/>
    </row>
    <row r="28" spans="1:22" ht="12.75">
      <c r="A28" s="5"/>
      <c r="B28" s="448"/>
      <c r="C28" s="448"/>
      <c r="D28" s="448"/>
      <c r="E28" s="448"/>
      <c r="F28" s="448"/>
      <c r="G28" s="448"/>
      <c r="H28" s="448"/>
      <c r="I28" s="448"/>
      <c r="J28" s="448"/>
      <c r="K28" s="448"/>
      <c r="L28" s="448"/>
      <c r="M28" s="448"/>
      <c r="N28" s="448"/>
      <c r="O28" s="448"/>
      <c r="P28" s="448"/>
      <c r="Q28" s="448"/>
      <c r="R28" s="448"/>
      <c r="S28" s="448"/>
      <c r="T28" s="448"/>
    </row>
    <row r="29" spans="1:2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O29" s="124"/>
      <c r="P29" s="160"/>
      <c r="Q29" s="107"/>
      <c r="R29" s="107"/>
      <c r="S29" s="107"/>
      <c r="T29" s="5"/>
    </row>
    <row r="30" spans="1:2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O30" s="124"/>
      <c r="P30" s="160"/>
      <c r="Q30" s="107"/>
      <c r="R30" s="107"/>
      <c r="S30" s="107"/>
      <c r="T30" s="5"/>
    </row>
    <row r="31" spans="1:2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O31" s="124"/>
      <c r="P31" s="160"/>
      <c r="Q31" s="107"/>
      <c r="R31" s="107"/>
      <c r="S31" s="107"/>
      <c r="T31" s="5"/>
    </row>
  </sheetData>
  <protectedRanges>
    <protectedRange sqref="N6:N14" name="Rozstęp2"/>
  </protectedRanges>
  <mergeCells count="7">
    <mergeCell ref="B28:T28"/>
    <mergeCell ref="C2:T2"/>
    <mergeCell ref="B26:T26"/>
    <mergeCell ref="B23:O23"/>
    <mergeCell ref="A16:T16"/>
    <mergeCell ref="P21:U21"/>
    <mergeCell ref="T20:V20"/>
  </mergeCells>
  <phoneticPr fontId="6" type="noConversion"/>
  <pageMargins left="0.25" right="0.25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Nazwane zakresy</vt:lpstr>
      </vt:variant>
      <vt:variant>
        <vt:i4>17</vt:i4>
      </vt:variant>
    </vt:vector>
  </HeadingPairs>
  <TitlesOfParts>
    <vt:vector size="35" baseType="lpstr">
      <vt:lpstr>Pakiet 8</vt:lpstr>
      <vt:lpstr>Pakiet 1</vt:lpstr>
      <vt:lpstr>Pakiet 2 </vt:lpstr>
      <vt:lpstr>Pakiet 3</vt:lpstr>
      <vt:lpstr>Pakiet 4</vt:lpstr>
      <vt:lpstr>Pakiet 5</vt:lpstr>
      <vt:lpstr>Pakiet 6</vt:lpstr>
      <vt:lpstr>Pakiet 7</vt:lpstr>
      <vt:lpstr>Pakiet 8 </vt:lpstr>
      <vt:lpstr>Pakiet 9</vt:lpstr>
      <vt:lpstr>Pakiet 10</vt:lpstr>
      <vt:lpstr>Pakiet 11</vt:lpstr>
      <vt:lpstr>Pakiet 12</vt:lpstr>
      <vt:lpstr>Pakiet 13</vt:lpstr>
      <vt:lpstr>Pakiet 14</vt:lpstr>
      <vt:lpstr>Pakiet 15</vt:lpstr>
      <vt:lpstr>Pakiet 16</vt:lpstr>
      <vt:lpstr>Pakiet 17</vt:lpstr>
      <vt:lpstr>'Pakiet 1'!Obszar_wydruku</vt:lpstr>
      <vt:lpstr>'Pakiet 10'!Obszar_wydruku</vt:lpstr>
      <vt:lpstr>'Pakiet 11'!Obszar_wydruku</vt:lpstr>
      <vt:lpstr>'Pakiet 13'!Obszar_wydruku</vt:lpstr>
      <vt:lpstr>'Pakiet 14'!Obszar_wydruku</vt:lpstr>
      <vt:lpstr>'Pakiet 15'!Obszar_wydruku</vt:lpstr>
      <vt:lpstr>'Pakiet 16'!Obszar_wydruku</vt:lpstr>
      <vt:lpstr>'Pakiet 17'!Obszar_wydruku</vt:lpstr>
      <vt:lpstr>'Pakiet 2 '!Obszar_wydruku</vt:lpstr>
      <vt:lpstr>'Pakiet 3'!Obszar_wydruku</vt:lpstr>
      <vt:lpstr>'Pakiet 4'!Obszar_wydruku</vt:lpstr>
      <vt:lpstr>'Pakiet 5'!Obszar_wydruku</vt:lpstr>
      <vt:lpstr>'Pakiet 6'!Obszar_wydruku</vt:lpstr>
      <vt:lpstr>'Pakiet 7'!Obszar_wydruku</vt:lpstr>
      <vt:lpstr>'Pakiet 8'!Obszar_wydruku</vt:lpstr>
      <vt:lpstr>'Pakiet 8 '!Obszar_wydruku</vt:lpstr>
      <vt:lpstr>'Pakiet 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sarzynski.wies</dc:creator>
  <cp:lastModifiedBy>WSSE Lublin - Anna Mianowany</cp:lastModifiedBy>
  <cp:lastPrinted>2024-10-28T10:12:01Z</cp:lastPrinted>
  <dcterms:created xsi:type="dcterms:W3CDTF">2010-03-18T07:47:21Z</dcterms:created>
  <dcterms:modified xsi:type="dcterms:W3CDTF">2024-10-28T10:12:45Z</dcterms:modified>
</cp:coreProperties>
</file>