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9600" tabRatio="926" activeTab="0"/>
  </bookViews>
  <sheets>
    <sheet name="cz.1" sheetId="1" r:id="rId1"/>
  </sheets>
  <definedNames>
    <definedName name="_xlnm.Print_Area" localSheetId="0">'cz.1'!$A$1:$M$38</definedName>
  </definedNames>
  <calcPr fullCalcOnLoad="1"/>
</workbook>
</file>

<file path=xl/sharedStrings.xml><?xml version="1.0" encoding="utf-8"?>
<sst xmlns="http://schemas.openxmlformats.org/spreadsheetml/2006/main" count="85" uniqueCount="62">
  <si>
    <t>L.p.</t>
  </si>
  <si>
    <t>Producent</t>
  </si>
  <si>
    <t>Cena jednostkowa netto [zł]</t>
  </si>
  <si>
    <t>VAT [%]</t>
  </si>
  <si>
    <t>Wartość netto pozycji [zł]</t>
  </si>
  <si>
    <t>Wartość brutto pozycji [zł]</t>
  </si>
  <si>
    <t>Numer kodu katalogowego</t>
  </si>
  <si>
    <t>Nazwa handlowa</t>
  </si>
  <si>
    <t>Cena jednostkowa brutto [zł]</t>
  </si>
  <si>
    <t>Ilość w szt.</t>
  </si>
  <si>
    <t>Klasa wyrobu medycznego</t>
  </si>
  <si>
    <t>Nr grupy</t>
  </si>
  <si>
    <t>Wartość zamówienia podstawowego</t>
  </si>
  <si>
    <t>Całkowita wartość zamówienia</t>
  </si>
  <si>
    <t>Warunki realizacji zamówienia:</t>
  </si>
  <si>
    <t>Instrumentaria</t>
  </si>
  <si>
    <t>Dostawy</t>
  </si>
  <si>
    <t>Jałowość</t>
  </si>
  <si>
    <t>Napędy</t>
  </si>
  <si>
    <r>
      <t xml:space="preserve">Wartość zamówienia w ramach prawa opcji w wysokości </t>
    </r>
    <r>
      <rPr>
        <b/>
        <u val="single"/>
        <sz val="10"/>
        <rFont val="Times New Roman"/>
        <family val="1"/>
      </rPr>
      <t>30%</t>
    </r>
    <r>
      <rPr>
        <b/>
        <sz val="10"/>
        <rFont val="Times New Roman"/>
        <family val="1"/>
      </rPr>
      <t xml:space="preserve"> zamówienia podstawowego</t>
    </r>
  </si>
  <si>
    <t>Przedmiot zamówienia</t>
  </si>
  <si>
    <t>Załączniknr 1 do SWZ</t>
  </si>
  <si>
    <t>SZP/APT-MI/17/2024</t>
  </si>
  <si>
    <t xml:space="preserve">Część nr 1 Endoprotezy stawu biodrowego z trzpieniem w wersji bezkołnierzowej - wersja cementowa i bezcementowa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</si>
  <si>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Endoproteza pierwotna</t>
  </si>
  <si>
    <t>D01</t>
  </si>
  <si>
    <t>Trzpień prosty (nie anatomiczny, o geometrii podwójnego lub potrójnego klina) w wersji  bezkołnierzowej, samocentrujący, wykonany ze stopu tytanowego,  na całej długości pokryty  warstwą hydroksyapatytu,  dostępny w  przynajmniej 9 rozmiarach od min. 31 mm offset'u , (odległość od osi trzpienia do środka konusa), wymagana jest także dostępność trzpienia zwiększonej lateralizacji (tzw. high offset).</t>
  </si>
  <si>
    <t>Głowa metalowa ze stopu CoCrMo w średnicha zew. 22+/- 0,2mm (2 długości szyjki), 28 mm, 32 mm i 36 mm (przynajmniej 4 długości szyjki dla każdego rozmiaru)</t>
  </si>
  <si>
    <t>Głowa Bi-polarna wykonana z metalu i polietylenu w rozmiarach w zakresie od min. 46 do min. 60 mm (+/- 1mm dla obu wartości) ze skokiem co 2mm średnicy zewnętrznej i 28 mm lub 32 mm średnicy wewnętrznej, wyposażona w mechanizm zamykający.</t>
  </si>
  <si>
    <t xml:space="preserve">Wkład panewkowy dostosowany do rosnących wraz ze średnicą panewki głów 22+/- 0,2 mm, 28mm , 32mm i 36 mm wykonany z wysokousieciowanego (polietylen sieciowany radiacyjne wg normy ASTM F2565; dawka min 50 kGy) polietylenu bez nawisu, oraz z nawisem którego kąt mieści się  w zakresie 10-25 st. </t>
  </si>
  <si>
    <t>Panewka bezcementowa typu Press-fit w kształcie  hemisfery, o rozmiarach od min. 44 mm do min. 64 mm, - skok co 2 mm. Panewka wykonana z tytanu lub jego stopu,  pokryta warstwą porowatą umożliwiającą osteointegrację. Wymagana jest dostępność panewek bezotworowych jak również posiadających otwory umożliwiające stabilizacje za pomocą przynajmniej  3 śrub tytanowych oraz panewek wielootworowych z gniazdami dla śrub na całym obwodzie. Dopuszcza się dostarczenie panewek z fabrycznie zaślepionymi otworami zamiast panewek litych</t>
  </si>
  <si>
    <t>Elementy ceramiczne</t>
  </si>
  <si>
    <t>Wkładka ceramiczna Biolox Delta,  na głowy co najmniej 32 mm i 36 mm. Dopuszcza się zaoferowanie wkałdki zintegrowanej z panewką.</t>
  </si>
  <si>
    <t>Głowa cermaiczna Biolox Delta, o śrenicach 28mm, 32mm i 36 mm w przynajmniej 3 rozmiarach (S,M,L)</t>
  </si>
  <si>
    <t>Wkład antyluksacyjny dwumobilny lub zatrzaskowy wraz z głową CoCrMo ; w wycenie należy uwzględnić wszystkie implantowane  zgodnie z techniką operacyjną elementy artykulacji antylukascyjnej wraz ze standardową głową CoCrMo podając indywidualną cenę każdego komponentu; w przypadku zaoferowania wkładów zatrzaskowych oraz dwumobilnych należy wycenić oba rodzaje artykulacji w proporcjach : 80% dwumobilne i 20% zatrzaskowe</t>
  </si>
  <si>
    <t>Pozostałe elementy</t>
  </si>
  <si>
    <t xml:space="preserve">śruby panewkowe ( tytanowe o długościach co najmniej w zakresie od 16 mm do 44 mm, ze skokiem co 4-5 mm), </t>
  </si>
  <si>
    <r>
      <t xml:space="preserve">Zaślepki do panewek - do otworów technologicznch. </t>
    </r>
    <r>
      <rPr>
        <b/>
        <sz val="10"/>
        <rFont val="Times New Roman"/>
        <family val="1"/>
      </rPr>
      <t>Pozycja nie podlega wycenie jedynie gdy zaślepki są fabrycznie pakowane wraz z panewką</t>
    </r>
  </si>
  <si>
    <r>
      <t xml:space="preserve">Zaślepki do panewek - do otworów technologicznch dla śrub. </t>
    </r>
    <r>
      <rPr>
        <b/>
        <sz val="10"/>
        <rFont val="Times New Roman"/>
        <family val="1"/>
      </rPr>
      <t>Pozycja nie podlega wycenie jeżeli zaślepki są fabrycznie pakowane wraz z panewką.</t>
    </r>
  </si>
  <si>
    <t>Ostrza kompatybilne z użyczonymi napędami. Rózne rozmiary umożliwiające wykonanie zabiegu wg zaoferowanej techniki.</t>
  </si>
  <si>
    <t>Implanty cementowe</t>
  </si>
  <si>
    <t xml:space="preserve">Kompatybilny z trzpieniem bezcementowym trzpień cementowany; jego implantacja przebiega zastosowaniem narzędzi przewidzianych do implantacji trzpienia bezcementowego. Trzpień wysokopolerowany, wykonany ze stali nierdzewnej lub stopu chromowo - kobaltowego dostępny w dwóch offsetach, wyposażony w polimerowy centralizer umożliwiający osiowe osadzenie implantu </t>
  </si>
  <si>
    <t>Panewka cementowana hemisferyczna wykonana z polietylenu wysokousieciowanego, dostępna w średnicach rosnących co 2-3 mm które miesczą się co najmniej w przedziale 44-64 mm ;</t>
  </si>
  <si>
    <t>Głowa endoprotezy metalowa kompatybilna z trzpieniem cementowanym, wymagane dostarczenie głów 22+/-0,2 mm , 28, 32 i 36 mm; każda średnica dostępna z przynajmniej trzema rozmiarami szyjki</t>
  </si>
  <si>
    <t>Panewka dwumobilna cementowana wykonana ze stali nierdzewnej lub stopu CoCrMo; panewka dostępna w rozmiarach od min. 46 mm do 60 mm; wkład z polietylenu wysokousieciowanego; należy wycenić komplet panewka - wkład polietylenowy podając cenę sumaryczną oraz ceny poszczególnych elementów</t>
  </si>
  <si>
    <t>Elementy rewizyjne</t>
  </si>
  <si>
    <t>Trzpień bezcementowy, tytanowy o kształcie 3 stopniowego stożka z głębokim ożebrowaniem zapewniającym dystalne blokowanie, w rozmiarach o długości 240 mm oraz 300 mm oraz średnicy w przedziale 12-27 mm ze skokiem co 1mm; trzpień o długości 190 mm w rozmiarach o średnicy 12-21mm ze skokiem co 1mm; trzpienie w wersji standardowej i high offset, stożek 12/14.</t>
  </si>
  <si>
    <t>Panewka rewizyjna wykonana z tytanu, w pełni porowata, wielootworowa, dostępna w rozmiarach od min 48 do 72 mm wyposażona w otwory do mocowania śrub gąbczastych, oraz gąbczastych śrub blokowanych</t>
  </si>
  <si>
    <t>Metalowe augmenty w kształcie zbliżonym do półksiężyca, kompatybilne z systemem panewkowym. Asortyment obejmuje min. 3 rozmiary (średnice), dla każdego rozmiaru min. 3 grubości augmentów</t>
  </si>
  <si>
    <t>Wkład panewkowy mocowany cementowo dostosowany do panewki rewizyjnej</t>
  </si>
  <si>
    <t>Śruby panewkowe gąbczasne blokowane, których głowa blokuje się w otworach w panewce; min 4 długości śrub ze skokiem co 4-5 mm</t>
  </si>
  <si>
    <t xml:space="preserve">śruby panewkowe min 4 długości  ze skokiem co 4-5 mm, </t>
  </si>
  <si>
    <t>Elastyczne wiertła do śrub - 15, 25, 35, 50 mm</t>
  </si>
  <si>
    <t xml:space="preserve">Wymagane jałowe wyroby medyczne do implantacji </t>
  </si>
  <si>
    <t>Depozyt komisowy utworzony w siedzibie Zamawiajacego przez cały czas okres obowiązywania umowy; Każda endoproteza musi posiadać metryczkę z nr katalogowym i nr seryjnym gotową do wklejenia do dokumentacji  szpitalnej; Wymagane dostarczenie wraz z wyrobami medycznymi paszportu implantu; Zamawiający wymaga zabezpieczenia w depozycie co najmniej czeterech implantów każdego rozmiaru z wyłączeniem największych i najmniejszych rozmiarów (maksymalnie 20% przewidzianych w technice operacyjnej asortymentu) a także implantów cementowanych (poz. 13-16) - dla których dopuszcza się dostarcenie dwóch implantów każdego rozmiaru</t>
  </si>
  <si>
    <t>Jakość wyrobu</t>
  </si>
  <si>
    <r>
      <rPr>
        <b/>
        <sz val="10"/>
        <rFont val="Times New Roman"/>
        <family val="1"/>
      </rPr>
      <t>6 kompletów instrumentarium</t>
    </r>
    <r>
      <rPr>
        <sz val="10"/>
        <rFont val="Times New Roman"/>
        <family val="1"/>
      </rPr>
      <t xml:space="preserve"> na stanie przez cały okres trwania umowy;</t>
    </r>
    <r>
      <rPr>
        <b/>
        <sz val="10"/>
        <rFont val="Times New Roman"/>
        <family val="1"/>
      </rPr>
      <t xml:space="preserve"> Zamawiający dopuszcza dostarczenie w ciągu 5 dni roboczych od daty podpisania umowy co najmniej dwóch pełnych zestawów</t>
    </r>
    <r>
      <rPr>
        <sz val="10"/>
        <rFont val="Times New Roman"/>
        <family val="1"/>
      </rPr>
      <t xml:space="preserve"> a następnie uzupełnienie ilości instrumentariów o dwa lub więcej co miesiąc. Przekazanie kompletnych zestawów instrumentarium odbywać się będzie na podstawie protokołu przekazania. Dla endoprotez pierwotnych wymagane instrumentarium z uchwytami prostymi i offsetowymi do zabiegów mini inwazyjnych zarówno do trzpienia jak i do panewki (do raszpli i frez); wymagane dostarczenie wkrętaków do śrub / zaślepek w wersji prostej, wyposażonej w przegub oraz z elastycznym trzpieniem; wymagane elastycznych wierteł do śrub co najmniej czterech długościach jako część instrumentarium</t>
    </r>
  </si>
  <si>
    <r>
      <t xml:space="preserve">Zamawiający wymaga </t>
    </r>
    <r>
      <rPr>
        <b/>
        <sz val="10"/>
        <rFont val="Times New Roman"/>
        <family val="1"/>
      </rPr>
      <t>6 napędów</t>
    </r>
    <r>
      <rPr>
        <sz val="10"/>
        <rFont val="Times New Roman"/>
        <family val="1"/>
      </rPr>
      <t xml:space="preserve"> na stanie Zamawiającego przez cały okres trwania umowy;  </t>
    </r>
    <r>
      <rPr>
        <b/>
        <sz val="10"/>
        <rFont val="Times New Roman"/>
        <family val="1"/>
      </rPr>
      <t xml:space="preserve">Zamawiający dopuszcza dostarczenie w ciągu 5 dni roboczych od daty podpisania umowy co najmniej dwóch napędów </t>
    </r>
    <r>
      <rPr>
        <sz val="10"/>
        <rFont val="Times New Roman"/>
        <family val="1"/>
      </rPr>
      <t>a następnie uzupełnienie ilości napędów o dwa lub więcej co miesiąc. Przekazanie napędów odbywać się będzie na podstawie protokołu przekazania</t>
    </r>
  </si>
  <si>
    <t>Elementy antyluksacyjne</t>
  </si>
  <si>
    <t xml:space="preserve">W celu zapewnienia wysokiej jakości i trwałości działania wyrobów medycznych, zamawiający wymaga dostarczenia implantów (system panewkowy i trzpień bezcementowy - elementy pierwotne) które uzyskały kategorię ODEP 3A lub wyższą </t>
  </si>
  <si>
    <r>
      <t xml:space="preserve">FORMULARZ ASORTYMENTOWO-CENOWY </t>
    </r>
    <r>
      <rPr>
        <b/>
        <sz val="18"/>
        <color indexed="10"/>
        <rFont val="Times New Roman"/>
        <family val="1"/>
      </rPr>
      <t>ZMIANA</t>
    </r>
  </si>
  <si>
    <r>
      <t xml:space="preserve">Zgodna z opisem w poz. 4. </t>
    </r>
    <r>
      <rPr>
        <b/>
        <strike/>
        <sz val="10"/>
        <rFont val="Times New Roman"/>
        <family val="1"/>
      </rPr>
      <t>Pozycja nie podlega wycenie w przypadku zaoferowania w poz. 5 wkładek ceramicznych zintegrowanych z panewką</t>
    </r>
    <r>
      <rPr>
        <b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</t>
    </r>
    <r>
      <rPr>
        <strike/>
        <sz val="10"/>
        <rFont val="Times New Roman"/>
        <family val="1"/>
      </rPr>
      <t xml:space="preserve">    </t>
    </r>
    <r>
      <rPr>
        <sz val="10"/>
        <color indexed="10"/>
        <rFont val="Times New Roman"/>
        <family val="1"/>
      </rPr>
      <t>Panewka zgodna z opisem w poz. 5. Panewka nie podlega wycenie w przypadku zaoferowania w poz. 6 wkładek ceramicznych zintegrowanych z panewką.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</si>
</sst>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\ &quot;zł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-415]dddd\,\ d\ mmmm\ yyyy"/>
    <numFmt numFmtId="178" formatCode="_-* #,##0.00\ [$€-1]_-;\-* #,##0.00\ [$€-1]_-;_-* &quot;-&quot;??\ [$€-1]_-;_-@_-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5" fillId="0" borderId="10" xfId="40" applyNumberFormat="1" applyFont="1" applyFill="1" applyBorder="1" applyAlignment="1">
      <alignment horizontal="center" vertical="center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/>
      <protection/>
    </xf>
    <xf numFmtId="0" fontId="12" fillId="33" borderId="10" xfId="53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4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ane wyjściowe 2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70" zoomScaleNormal="70" workbookViewId="0" topLeftCell="A7">
      <selection activeCell="C15" sqref="C15"/>
    </sheetView>
  </sheetViews>
  <sheetFormatPr defaultColWidth="17.125" defaultRowHeight="12.75"/>
  <cols>
    <col min="1" max="1" width="10.00390625" style="4" customWidth="1"/>
    <col min="2" max="2" width="5.75390625" style="4" customWidth="1"/>
    <col min="3" max="3" width="80.875" style="4" customWidth="1"/>
    <col min="4" max="4" width="9.875" style="4" customWidth="1"/>
    <col min="5" max="5" width="14.25390625" style="4" customWidth="1"/>
    <col min="6" max="6" width="9.25390625" style="4" customWidth="1"/>
    <col min="7" max="7" width="15.125" style="4" customWidth="1"/>
    <col min="8" max="9" width="17.875" style="4" customWidth="1"/>
    <col min="10" max="11" width="25.75390625" style="4" customWidth="1"/>
    <col min="12" max="12" width="24.25390625" style="4" customWidth="1"/>
    <col min="13" max="13" width="20.75390625" style="4" customWidth="1"/>
    <col min="14" max="16384" width="17.125" style="4" customWidth="1"/>
  </cols>
  <sheetData>
    <row r="1" spans="3:13" s="1" customFormat="1" ht="27" customHeight="1">
      <c r="C1" s="2" t="s">
        <v>22</v>
      </c>
      <c r="L1" s="45" t="s">
        <v>21</v>
      </c>
      <c r="M1" s="45"/>
    </row>
    <row r="2" spans="2:13" s="24" customFormat="1" ht="26.25" customHeight="1">
      <c r="B2" s="54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="1" customFormat="1" ht="15.75"/>
    <row r="4" spans="1:13" s="3" customFormat="1" ht="42" customHeight="1">
      <c r="A4" s="56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8" customFormat="1" ht="64.5" customHeight="1">
      <c r="A5" s="6" t="s">
        <v>11</v>
      </c>
      <c r="B5" s="6" t="s">
        <v>0</v>
      </c>
      <c r="C5" s="7" t="s">
        <v>20</v>
      </c>
      <c r="D5" s="6" t="s">
        <v>9</v>
      </c>
      <c r="E5" s="6" t="s">
        <v>2</v>
      </c>
      <c r="F5" s="6" t="s">
        <v>3</v>
      </c>
      <c r="G5" s="6" t="s">
        <v>8</v>
      </c>
      <c r="H5" s="6" t="s">
        <v>4</v>
      </c>
      <c r="I5" s="6" t="s">
        <v>5</v>
      </c>
      <c r="J5" s="6" t="s">
        <v>1</v>
      </c>
      <c r="K5" s="6" t="s">
        <v>7</v>
      </c>
      <c r="L5" s="6" t="s">
        <v>6</v>
      </c>
      <c r="M5" s="6" t="s">
        <v>10</v>
      </c>
    </row>
    <row r="6" spans="1:13" s="8" customFormat="1" ht="41.25" customHeight="1">
      <c r="A6" s="51" t="s">
        <v>24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3" s="11" customFormat="1" ht="68.25" customHeight="1">
      <c r="A7" s="27" t="s">
        <v>25</v>
      </c>
      <c r="B7" s="28">
        <v>1</v>
      </c>
      <c r="C7" s="29" t="s">
        <v>26</v>
      </c>
      <c r="D7" s="30">
        <v>700</v>
      </c>
      <c r="E7" s="22"/>
      <c r="F7" s="9">
        <v>0.08</v>
      </c>
      <c r="G7" s="10">
        <f>ROUND(E7+(E7*F7),2)</f>
        <v>0</v>
      </c>
      <c r="H7" s="10">
        <f>ROUND(D7*E7,2)</f>
        <v>0</v>
      </c>
      <c r="I7" s="10">
        <f>ROUND(D7*G7,2)</f>
        <v>0</v>
      </c>
      <c r="J7" s="21"/>
      <c r="K7" s="21"/>
      <c r="L7" s="21"/>
      <c r="M7" s="21"/>
    </row>
    <row r="8" spans="1:13" s="5" customFormat="1" ht="42" customHeight="1">
      <c r="A8" s="27" t="s">
        <v>25</v>
      </c>
      <c r="B8" s="28">
        <v>2</v>
      </c>
      <c r="C8" s="29" t="s">
        <v>27</v>
      </c>
      <c r="D8" s="30">
        <v>650</v>
      </c>
      <c r="E8" s="22"/>
      <c r="F8" s="12">
        <v>0.08</v>
      </c>
      <c r="G8" s="10">
        <f>ROUND(E8+(E8*F8),2)</f>
        <v>0</v>
      </c>
      <c r="H8" s="10">
        <f>ROUND(D8*E8,2)</f>
        <v>0</v>
      </c>
      <c r="I8" s="10">
        <f>ROUND(D8*G8,2)</f>
        <v>0</v>
      </c>
      <c r="J8" s="6"/>
      <c r="K8" s="6"/>
      <c r="L8" s="6"/>
      <c r="M8" s="6"/>
    </row>
    <row r="9" spans="1:13" s="5" customFormat="1" ht="46.5" customHeight="1">
      <c r="A9" s="27" t="s">
        <v>25</v>
      </c>
      <c r="B9" s="28">
        <v>3</v>
      </c>
      <c r="C9" s="29" t="s">
        <v>28</v>
      </c>
      <c r="D9" s="30">
        <v>20</v>
      </c>
      <c r="E9" s="22"/>
      <c r="F9" s="12">
        <v>0.08</v>
      </c>
      <c r="G9" s="10">
        <f>ROUND(E9+(E9*F9),2)</f>
        <v>0</v>
      </c>
      <c r="H9" s="10">
        <f>ROUND(D9*E9,2)</f>
        <v>0</v>
      </c>
      <c r="I9" s="10">
        <f>ROUND(D9*G9,2)</f>
        <v>0</v>
      </c>
      <c r="J9" s="6"/>
      <c r="K9" s="6"/>
      <c r="L9" s="6"/>
      <c r="M9" s="6"/>
    </row>
    <row r="10" spans="1:13" s="5" customFormat="1" ht="51" customHeight="1">
      <c r="A10" s="27" t="s">
        <v>25</v>
      </c>
      <c r="B10" s="28">
        <v>4</v>
      </c>
      <c r="C10" s="29" t="s">
        <v>29</v>
      </c>
      <c r="D10" s="30">
        <v>650</v>
      </c>
      <c r="E10" s="22"/>
      <c r="F10" s="12">
        <v>0.08</v>
      </c>
      <c r="G10" s="10">
        <f>ROUND(E10+(E10*F10),2)</f>
        <v>0</v>
      </c>
      <c r="H10" s="10">
        <f>ROUND(D10*E10,2)</f>
        <v>0</v>
      </c>
      <c r="I10" s="10">
        <f>ROUND(D10*G10,2)</f>
        <v>0</v>
      </c>
      <c r="J10" s="6"/>
      <c r="K10" s="6"/>
      <c r="L10" s="6"/>
      <c r="M10" s="6"/>
    </row>
    <row r="11" spans="1:13" s="11" customFormat="1" ht="76.5">
      <c r="A11" s="27" t="s">
        <v>25</v>
      </c>
      <c r="B11" s="7">
        <v>5</v>
      </c>
      <c r="C11" s="29" t="s">
        <v>30</v>
      </c>
      <c r="D11" s="30">
        <v>700</v>
      </c>
      <c r="E11" s="22"/>
      <c r="F11" s="14">
        <v>0.08</v>
      </c>
      <c r="G11" s="10">
        <f>ROUND(E11+(E11*F11),2)</f>
        <v>0</v>
      </c>
      <c r="H11" s="10">
        <f>ROUND(D11*E11,2)</f>
        <v>0</v>
      </c>
      <c r="I11" s="10">
        <f>ROUND(D11*G11,2)</f>
        <v>0</v>
      </c>
      <c r="J11" s="21"/>
      <c r="K11" s="21"/>
      <c r="L11" s="21"/>
      <c r="M11" s="21"/>
    </row>
    <row r="12" spans="1:13" s="5" customFormat="1" ht="42" customHeight="1">
      <c r="A12" s="39" t="s">
        <v>31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s="5" customFormat="1" ht="30.75" customHeight="1">
      <c r="A13" s="27" t="s">
        <v>25</v>
      </c>
      <c r="B13" s="30">
        <v>6</v>
      </c>
      <c r="C13" s="29" t="s">
        <v>32</v>
      </c>
      <c r="D13" s="30">
        <v>50</v>
      </c>
      <c r="E13" s="22"/>
      <c r="F13" s="15">
        <v>0.08</v>
      </c>
      <c r="G13" s="16">
        <f>ROUND(E13+(E13*F13),2)</f>
        <v>0</v>
      </c>
      <c r="H13" s="10">
        <f>ROUND(D13*E13,2)</f>
        <v>0</v>
      </c>
      <c r="I13" s="13">
        <f>ROUND(D13*G13,2)</f>
        <v>0</v>
      </c>
      <c r="J13" s="17"/>
      <c r="K13" s="6"/>
      <c r="L13" s="6"/>
      <c r="M13" s="6"/>
    </row>
    <row r="14" spans="1:13" s="5" customFormat="1" ht="63" customHeight="1">
      <c r="A14" s="27" t="s">
        <v>25</v>
      </c>
      <c r="B14" s="31">
        <v>7</v>
      </c>
      <c r="C14" s="34" t="s">
        <v>61</v>
      </c>
      <c r="D14" s="31">
        <v>10</v>
      </c>
      <c r="E14" s="22"/>
      <c r="F14" s="15">
        <v>0.08</v>
      </c>
      <c r="G14" s="16">
        <f>ROUND(E14+(E14*F14),2)</f>
        <v>0</v>
      </c>
      <c r="H14" s="10">
        <f>ROUND(D14*E14,2)</f>
        <v>0</v>
      </c>
      <c r="I14" s="13">
        <f>ROUND(D14*G14,2)</f>
        <v>0</v>
      </c>
      <c r="J14" s="17"/>
      <c r="K14" s="6"/>
      <c r="L14" s="6"/>
      <c r="M14" s="6"/>
    </row>
    <row r="15" spans="1:13" s="5" customFormat="1" ht="34.5" customHeight="1">
      <c r="A15" s="27" t="s">
        <v>25</v>
      </c>
      <c r="B15" s="30">
        <v>8</v>
      </c>
      <c r="C15" s="29" t="s">
        <v>33</v>
      </c>
      <c r="D15" s="30">
        <v>50</v>
      </c>
      <c r="E15" s="22"/>
      <c r="F15" s="15">
        <v>0.08</v>
      </c>
      <c r="G15" s="16">
        <f>ROUND(E15+(E15*F15),2)</f>
        <v>0</v>
      </c>
      <c r="H15" s="10">
        <f>ROUND(D15*E15,2)</f>
        <v>0</v>
      </c>
      <c r="I15" s="13">
        <f>ROUND(D15*G15,2)</f>
        <v>0</v>
      </c>
      <c r="J15" s="17"/>
      <c r="K15" s="6"/>
      <c r="L15" s="6"/>
      <c r="M15" s="6"/>
    </row>
    <row r="16" spans="1:13" s="5" customFormat="1" ht="42" customHeight="1">
      <c r="A16" s="39" t="s">
        <v>58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s="5" customFormat="1" ht="69.75" customHeight="1">
      <c r="A17" s="27" t="s">
        <v>25</v>
      </c>
      <c r="B17" s="30">
        <v>9</v>
      </c>
      <c r="C17" s="29" t="s">
        <v>34</v>
      </c>
      <c r="D17" s="30">
        <v>50</v>
      </c>
      <c r="E17" s="22"/>
      <c r="F17" s="15">
        <v>0.08</v>
      </c>
      <c r="G17" s="16">
        <f>ROUND(E17+(E17*F17),2)</f>
        <v>0</v>
      </c>
      <c r="H17" s="10">
        <f>ROUND(D17*E17,2)</f>
        <v>0</v>
      </c>
      <c r="I17" s="13">
        <f>ROUND(D17*G17,2)</f>
        <v>0</v>
      </c>
      <c r="J17" s="17"/>
      <c r="K17" s="6"/>
      <c r="L17" s="6"/>
      <c r="M17" s="6"/>
    </row>
    <row r="18" spans="1:13" s="5" customFormat="1" ht="42" customHeight="1">
      <c r="A18" s="39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s="5" customFormat="1" ht="33" customHeight="1">
      <c r="A19" s="27" t="s">
        <v>25</v>
      </c>
      <c r="B19" s="30">
        <v>10</v>
      </c>
      <c r="C19" s="32" t="s">
        <v>36</v>
      </c>
      <c r="D19" s="30">
        <v>200</v>
      </c>
      <c r="E19" s="22"/>
      <c r="F19" s="15">
        <v>0.08</v>
      </c>
      <c r="G19" s="16">
        <f>ROUND(E19+(E19*F19),2)</f>
        <v>0</v>
      </c>
      <c r="H19" s="10">
        <f>ROUND(D19*E19,2)</f>
        <v>0</v>
      </c>
      <c r="I19" s="13">
        <f>ROUND(D19*G19,2)</f>
        <v>0</v>
      </c>
      <c r="J19" s="17"/>
      <c r="K19" s="6"/>
      <c r="L19" s="6"/>
      <c r="M19" s="6"/>
    </row>
    <row r="20" spans="1:13" s="5" customFormat="1" ht="34.5" customHeight="1">
      <c r="A20" s="27" t="s">
        <v>25</v>
      </c>
      <c r="B20" s="30">
        <v>11</v>
      </c>
      <c r="C20" s="32" t="s">
        <v>37</v>
      </c>
      <c r="D20" s="30">
        <v>700</v>
      </c>
      <c r="E20" s="22"/>
      <c r="F20" s="15">
        <v>0.08</v>
      </c>
      <c r="G20" s="16">
        <f>ROUND(E20+(E20*F20),2)</f>
        <v>0</v>
      </c>
      <c r="H20" s="10">
        <f>ROUND(D20*E20,2)</f>
        <v>0</v>
      </c>
      <c r="I20" s="13">
        <f>ROUND(D20*G20,2)</f>
        <v>0</v>
      </c>
      <c r="J20" s="17"/>
      <c r="K20" s="6"/>
      <c r="L20" s="6"/>
      <c r="M20" s="6"/>
    </row>
    <row r="21" spans="1:13" s="5" customFormat="1" ht="36.75" customHeight="1">
      <c r="A21" s="27" t="s">
        <v>25</v>
      </c>
      <c r="B21" s="30">
        <v>12</v>
      </c>
      <c r="C21" s="32" t="s">
        <v>38</v>
      </c>
      <c r="D21" s="30">
        <v>200</v>
      </c>
      <c r="E21" s="22"/>
      <c r="F21" s="15">
        <v>0.08</v>
      </c>
      <c r="G21" s="16">
        <f>ROUND(E21+(E21*F21),2)</f>
        <v>0</v>
      </c>
      <c r="H21" s="10">
        <f>ROUND(D21*E21,2)</f>
        <v>0</v>
      </c>
      <c r="I21" s="13">
        <f>ROUND(D21*G21,2)</f>
        <v>0</v>
      </c>
      <c r="J21" s="17"/>
      <c r="K21" s="6"/>
      <c r="L21" s="6"/>
      <c r="M21" s="6"/>
    </row>
    <row r="22" spans="1:13" s="5" customFormat="1" ht="30" customHeight="1">
      <c r="A22" s="27" t="s">
        <v>25</v>
      </c>
      <c r="B22" s="30">
        <v>13</v>
      </c>
      <c r="C22" s="32" t="s">
        <v>39</v>
      </c>
      <c r="D22" s="30">
        <v>700</v>
      </c>
      <c r="E22" s="22"/>
      <c r="F22" s="15">
        <v>0.08</v>
      </c>
      <c r="G22" s="16">
        <f>ROUND(E22+(E22*F22),2)</f>
        <v>0</v>
      </c>
      <c r="H22" s="10">
        <f>ROUND(D22*E22,2)</f>
        <v>0</v>
      </c>
      <c r="I22" s="13">
        <f>ROUND(D22*G22,2)</f>
        <v>0</v>
      </c>
      <c r="J22" s="17"/>
      <c r="K22" s="6"/>
      <c r="L22" s="6"/>
      <c r="M22" s="6"/>
    </row>
    <row r="23" spans="1:13" s="5" customFormat="1" ht="42" customHeight="1">
      <c r="A23" s="39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s="5" customFormat="1" ht="54" customHeight="1">
      <c r="A24" s="27" t="s">
        <v>25</v>
      </c>
      <c r="B24" s="30">
        <v>14</v>
      </c>
      <c r="C24" s="32" t="s">
        <v>41</v>
      </c>
      <c r="D24" s="30">
        <v>20</v>
      </c>
      <c r="E24" s="22"/>
      <c r="F24" s="15">
        <v>0.08</v>
      </c>
      <c r="G24" s="16">
        <f>ROUND(E24+(E24*F24),2)</f>
        <v>0</v>
      </c>
      <c r="H24" s="10">
        <f>ROUND(D24*E24,2)</f>
        <v>0</v>
      </c>
      <c r="I24" s="13">
        <f>ROUND(D24*G24,2)</f>
        <v>0</v>
      </c>
      <c r="J24" s="17"/>
      <c r="K24" s="6"/>
      <c r="L24" s="6"/>
      <c r="M24" s="6"/>
    </row>
    <row r="25" spans="1:13" s="5" customFormat="1" ht="40.5" customHeight="1">
      <c r="A25" s="27" t="s">
        <v>25</v>
      </c>
      <c r="B25" s="30">
        <v>15</v>
      </c>
      <c r="C25" s="32" t="s">
        <v>42</v>
      </c>
      <c r="D25" s="30">
        <v>20</v>
      </c>
      <c r="E25" s="22"/>
      <c r="F25" s="15">
        <v>0.08</v>
      </c>
      <c r="G25" s="16">
        <f>ROUND(E25+(E25*F25),2)</f>
        <v>0</v>
      </c>
      <c r="H25" s="10">
        <f>ROUND(D25*E25,2)</f>
        <v>0</v>
      </c>
      <c r="I25" s="13">
        <f>ROUND(D25*G25,2)</f>
        <v>0</v>
      </c>
      <c r="J25" s="17"/>
      <c r="K25" s="6"/>
      <c r="L25" s="6"/>
      <c r="M25" s="6"/>
    </row>
    <row r="26" spans="1:13" s="5" customFormat="1" ht="45" customHeight="1">
      <c r="A26" s="27" t="s">
        <v>25</v>
      </c>
      <c r="B26" s="30">
        <v>16</v>
      </c>
      <c r="C26" s="32" t="s">
        <v>43</v>
      </c>
      <c r="D26" s="30">
        <v>20</v>
      </c>
      <c r="E26" s="22"/>
      <c r="F26" s="15">
        <v>0.08</v>
      </c>
      <c r="G26" s="16">
        <f>ROUND(E26+(E26*F26),2)</f>
        <v>0</v>
      </c>
      <c r="H26" s="10">
        <f>ROUND(D26*E26,2)</f>
        <v>0</v>
      </c>
      <c r="I26" s="13">
        <f>ROUND(D26*G26,2)</f>
        <v>0</v>
      </c>
      <c r="J26" s="17"/>
      <c r="K26" s="6"/>
      <c r="L26" s="6"/>
      <c r="M26" s="6"/>
    </row>
    <row r="27" spans="1:13" s="5" customFormat="1" ht="55.5" customHeight="1">
      <c r="A27" s="27" t="s">
        <v>25</v>
      </c>
      <c r="B27" s="30">
        <v>17</v>
      </c>
      <c r="C27" s="32" t="s">
        <v>44</v>
      </c>
      <c r="D27" s="30">
        <v>20</v>
      </c>
      <c r="E27" s="22"/>
      <c r="F27" s="15">
        <v>0.08</v>
      </c>
      <c r="G27" s="16">
        <f>ROUND(E27+(E27*F27),2)</f>
        <v>0</v>
      </c>
      <c r="H27" s="10">
        <f>ROUND(D27*E27,2)</f>
        <v>0</v>
      </c>
      <c r="I27" s="13">
        <f>ROUND(D27*G27,2)</f>
        <v>0</v>
      </c>
      <c r="J27" s="17"/>
      <c r="K27" s="6"/>
      <c r="L27" s="6"/>
      <c r="M27" s="6"/>
    </row>
    <row r="28" spans="1:13" s="5" customFormat="1" ht="42" customHeight="1">
      <c r="A28" s="39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s="5" customFormat="1" ht="66.75" customHeight="1">
      <c r="A29" s="27" t="s">
        <v>25</v>
      </c>
      <c r="B29" s="30">
        <v>18</v>
      </c>
      <c r="C29" s="32" t="s">
        <v>46</v>
      </c>
      <c r="D29" s="30">
        <v>30</v>
      </c>
      <c r="E29" s="22"/>
      <c r="F29" s="15">
        <v>0.08</v>
      </c>
      <c r="G29" s="16">
        <f aca="true" t="shared" si="0" ref="G29:G35">ROUND(E29+(E29*F29),2)</f>
        <v>0</v>
      </c>
      <c r="H29" s="10">
        <f aca="true" t="shared" si="1" ref="H29:H35">ROUND(D29*E29,2)</f>
        <v>0</v>
      </c>
      <c r="I29" s="13">
        <f aca="true" t="shared" si="2" ref="I29:I35">ROUND(D29*G29,2)</f>
        <v>0</v>
      </c>
      <c r="J29" s="17"/>
      <c r="K29" s="6"/>
      <c r="L29" s="6"/>
      <c r="M29" s="6"/>
    </row>
    <row r="30" spans="1:13" s="5" customFormat="1" ht="55.5" customHeight="1">
      <c r="A30" s="27" t="s">
        <v>25</v>
      </c>
      <c r="B30" s="30">
        <v>19</v>
      </c>
      <c r="C30" s="29" t="s">
        <v>47</v>
      </c>
      <c r="D30" s="30">
        <v>30</v>
      </c>
      <c r="E30" s="22"/>
      <c r="F30" s="15">
        <v>0.08</v>
      </c>
      <c r="G30" s="16">
        <f t="shared" si="0"/>
        <v>0</v>
      </c>
      <c r="H30" s="10">
        <f t="shared" si="1"/>
        <v>0</v>
      </c>
      <c r="I30" s="13">
        <f t="shared" si="2"/>
        <v>0</v>
      </c>
      <c r="J30" s="17"/>
      <c r="K30" s="6"/>
      <c r="L30" s="6"/>
      <c r="M30" s="6"/>
    </row>
    <row r="31" spans="1:13" s="5" customFormat="1" ht="44.25" customHeight="1">
      <c r="A31" s="27" t="s">
        <v>25</v>
      </c>
      <c r="B31" s="30">
        <v>20</v>
      </c>
      <c r="C31" s="29" t="s">
        <v>48</v>
      </c>
      <c r="D31" s="28">
        <v>15</v>
      </c>
      <c r="E31" s="22"/>
      <c r="F31" s="15">
        <v>0.08</v>
      </c>
      <c r="G31" s="16">
        <f t="shared" si="0"/>
        <v>0</v>
      </c>
      <c r="H31" s="10">
        <f t="shared" si="1"/>
        <v>0</v>
      </c>
      <c r="I31" s="13">
        <f t="shared" si="2"/>
        <v>0</v>
      </c>
      <c r="J31" s="17"/>
      <c r="K31" s="6"/>
      <c r="L31" s="6"/>
      <c r="M31" s="6"/>
    </row>
    <row r="32" spans="1:13" s="5" customFormat="1" ht="37.5" customHeight="1">
      <c r="A32" s="27" t="s">
        <v>25</v>
      </c>
      <c r="B32" s="30">
        <v>21</v>
      </c>
      <c r="C32" s="29" t="s">
        <v>49</v>
      </c>
      <c r="D32" s="28">
        <v>30</v>
      </c>
      <c r="E32" s="22"/>
      <c r="F32" s="15">
        <v>0.08</v>
      </c>
      <c r="G32" s="16">
        <f t="shared" si="0"/>
        <v>0</v>
      </c>
      <c r="H32" s="10">
        <f t="shared" si="1"/>
        <v>0</v>
      </c>
      <c r="I32" s="13">
        <f t="shared" si="2"/>
        <v>0</v>
      </c>
      <c r="J32" s="17"/>
      <c r="K32" s="6"/>
      <c r="L32" s="6"/>
      <c r="M32" s="6"/>
    </row>
    <row r="33" spans="1:13" s="5" customFormat="1" ht="42" customHeight="1">
      <c r="A33" s="27" t="s">
        <v>25</v>
      </c>
      <c r="B33" s="30">
        <v>22</v>
      </c>
      <c r="C33" s="32" t="s">
        <v>50</v>
      </c>
      <c r="D33" s="28">
        <v>30</v>
      </c>
      <c r="E33" s="22"/>
      <c r="F33" s="15">
        <v>0.08</v>
      </c>
      <c r="G33" s="16">
        <f t="shared" si="0"/>
        <v>0</v>
      </c>
      <c r="H33" s="10">
        <f t="shared" si="1"/>
        <v>0</v>
      </c>
      <c r="I33" s="13">
        <f t="shared" si="2"/>
        <v>0</v>
      </c>
      <c r="J33" s="17"/>
      <c r="K33" s="6"/>
      <c r="L33" s="6"/>
      <c r="M33" s="6"/>
    </row>
    <row r="34" spans="1:13" s="5" customFormat="1" ht="30" customHeight="1">
      <c r="A34" s="27" t="s">
        <v>25</v>
      </c>
      <c r="B34" s="30">
        <v>23</v>
      </c>
      <c r="C34" s="32" t="s">
        <v>51</v>
      </c>
      <c r="D34" s="28">
        <v>20</v>
      </c>
      <c r="E34" s="22"/>
      <c r="F34" s="15">
        <v>0.08</v>
      </c>
      <c r="G34" s="16">
        <f t="shared" si="0"/>
        <v>0</v>
      </c>
      <c r="H34" s="10">
        <f t="shared" si="1"/>
        <v>0</v>
      </c>
      <c r="I34" s="13">
        <f t="shared" si="2"/>
        <v>0</v>
      </c>
      <c r="J34" s="17"/>
      <c r="K34" s="6"/>
      <c r="L34" s="6"/>
      <c r="M34" s="6"/>
    </row>
    <row r="35" spans="1:13" s="5" customFormat="1" ht="30" customHeight="1">
      <c r="A35" s="27" t="s">
        <v>25</v>
      </c>
      <c r="B35" s="30">
        <v>24</v>
      </c>
      <c r="C35" s="33" t="s">
        <v>52</v>
      </c>
      <c r="D35" s="28">
        <v>30</v>
      </c>
      <c r="E35" s="22"/>
      <c r="F35" s="15">
        <v>0.08</v>
      </c>
      <c r="G35" s="16">
        <f t="shared" si="0"/>
        <v>0</v>
      </c>
      <c r="H35" s="10">
        <f t="shared" si="1"/>
        <v>0</v>
      </c>
      <c r="I35" s="13">
        <f t="shared" si="2"/>
        <v>0</v>
      </c>
      <c r="J35" s="17"/>
      <c r="K35" s="6"/>
      <c r="L35" s="6"/>
      <c r="M35" s="6"/>
    </row>
    <row r="36" spans="1:12" s="19" customFormat="1" ht="34.5" customHeight="1">
      <c r="A36" s="49" t="s">
        <v>12</v>
      </c>
      <c r="B36" s="49"/>
      <c r="C36" s="49"/>
      <c r="D36" s="49"/>
      <c r="E36" s="49"/>
      <c r="F36" s="49"/>
      <c r="G36" s="50"/>
      <c r="H36" s="25">
        <f>SUM(H7:H35)</f>
        <v>0</v>
      </c>
      <c r="I36" s="25">
        <f>SUM(I7:I35)</f>
        <v>0</v>
      </c>
      <c r="J36" s="18"/>
      <c r="K36" s="18"/>
      <c r="L36" s="18"/>
    </row>
    <row r="37" spans="1:12" s="20" customFormat="1" ht="34.5" customHeight="1">
      <c r="A37" s="47" t="s">
        <v>19</v>
      </c>
      <c r="B37" s="48"/>
      <c r="C37" s="48"/>
      <c r="D37" s="48"/>
      <c r="E37" s="48"/>
      <c r="F37" s="48"/>
      <c r="G37" s="48"/>
      <c r="H37" s="26">
        <f>(H36*0.3)</f>
        <v>0</v>
      </c>
      <c r="I37" s="26">
        <f>(I36*0.3)</f>
        <v>0</v>
      </c>
      <c r="J37" s="18"/>
      <c r="K37" s="18"/>
      <c r="L37" s="18"/>
    </row>
    <row r="38" spans="1:12" s="20" customFormat="1" ht="34.5" customHeight="1">
      <c r="A38" s="46" t="s">
        <v>13</v>
      </c>
      <c r="B38" s="46"/>
      <c r="C38" s="46"/>
      <c r="D38" s="46"/>
      <c r="E38" s="46"/>
      <c r="F38" s="46"/>
      <c r="G38" s="47"/>
      <c r="H38" s="26">
        <f>SUM(H36:H37)</f>
        <v>0</v>
      </c>
      <c r="I38" s="26">
        <f>SUM(I36:I37)</f>
        <v>0</v>
      </c>
      <c r="J38" s="18"/>
      <c r="K38" s="18"/>
      <c r="L38" s="18"/>
    </row>
    <row r="39" spans="4:12" s="20" customFormat="1" ht="24.75" customHeight="1">
      <c r="D39" s="18"/>
      <c r="E39" s="18"/>
      <c r="F39" s="18"/>
      <c r="G39" s="18"/>
      <c r="H39" s="18"/>
      <c r="I39" s="18"/>
      <c r="J39" s="18"/>
      <c r="K39" s="18"/>
      <c r="L39" s="18"/>
    </row>
    <row r="40" spans="1:13" s="5" customFormat="1" ht="42" customHeight="1">
      <c r="A40" s="39" t="s">
        <v>14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s="23" customFormat="1" ht="65.25" customHeight="1">
      <c r="A41" s="41" t="s">
        <v>15</v>
      </c>
      <c r="B41" s="41"/>
      <c r="C41" s="42" t="s">
        <v>56</v>
      </c>
      <c r="D41" s="43"/>
      <c r="E41" s="43"/>
      <c r="F41" s="43"/>
      <c r="G41" s="43"/>
      <c r="H41" s="43"/>
      <c r="I41" s="43"/>
      <c r="J41" s="43"/>
      <c r="K41" s="43"/>
      <c r="L41" s="43"/>
      <c r="M41" s="44"/>
    </row>
    <row r="42" spans="1:13" s="23" customFormat="1" ht="40.5" customHeight="1">
      <c r="A42" s="35" t="s">
        <v>18</v>
      </c>
      <c r="B42" s="35"/>
      <c r="C42" s="42" t="s">
        <v>57</v>
      </c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s="23" customFormat="1" ht="29.25" customHeight="1">
      <c r="A43" s="35" t="s">
        <v>17</v>
      </c>
      <c r="B43" s="35"/>
      <c r="C43" s="36" t="s">
        <v>53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s="23" customFormat="1" ht="50.25" customHeight="1">
      <c r="A44" s="35" t="s">
        <v>16</v>
      </c>
      <c r="B44" s="35"/>
      <c r="C44" s="36" t="s">
        <v>54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s="23" customFormat="1" ht="50.25" customHeight="1">
      <c r="A45" s="37" t="s">
        <v>55</v>
      </c>
      <c r="B45" s="37"/>
      <c r="C45" s="38" t="s">
        <v>59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="20" customFormat="1" ht="19.5" customHeight="1"/>
    <row r="47" s="20" customFormat="1" ht="19.5" customHeight="1"/>
    <row r="48" s="20" customFormat="1" ht="19.5" customHeight="1"/>
    <row r="49" s="20" customFormat="1" ht="19.5" customHeight="1"/>
    <row r="50" spans="2:3" s="20" customFormat="1" ht="19.5" customHeight="1">
      <c r="B50" s="18"/>
      <c r="C50" s="18"/>
    </row>
    <row r="51" spans="2:3" s="20" customFormat="1" ht="19.5" customHeight="1">
      <c r="B51" s="18"/>
      <c r="C51" s="18"/>
    </row>
    <row r="52" s="20" customFormat="1" ht="19.5" customHeight="1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</sheetData>
  <sheetProtection/>
  <mergeCells count="23">
    <mergeCell ref="L1:M1"/>
    <mergeCell ref="A38:G38"/>
    <mergeCell ref="A37:G37"/>
    <mergeCell ref="A36:G36"/>
    <mergeCell ref="A6:M6"/>
    <mergeCell ref="A16:M16"/>
    <mergeCell ref="B2:M2"/>
    <mergeCell ref="A4:M4"/>
    <mergeCell ref="A12:M12"/>
    <mergeCell ref="A18:M18"/>
    <mergeCell ref="A23:M23"/>
    <mergeCell ref="A28:M28"/>
    <mergeCell ref="A40:M40"/>
    <mergeCell ref="A41:B41"/>
    <mergeCell ref="C41:M41"/>
    <mergeCell ref="A42:B42"/>
    <mergeCell ref="C42:M42"/>
    <mergeCell ref="A43:B43"/>
    <mergeCell ref="C43:M43"/>
    <mergeCell ref="A44:B44"/>
    <mergeCell ref="C44:M44"/>
    <mergeCell ref="A45:B45"/>
    <mergeCell ref="C45:M45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Monika Pietrzyk</cp:lastModifiedBy>
  <cp:lastPrinted>2023-05-08T11:12:25Z</cp:lastPrinted>
  <dcterms:created xsi:type="dcterms:W3CDTF">2007-10-11T08:40:02Z</dcterms:created>
  <dcterms:modified xsi:type="dcterms:W3CDTF">2024-05-10T06:09:09Z</dcterms:modified>
  <cp:category/>
  <cp:version/>
  <cp:contentType/>
  <cp:contentStatus/>
</cp:coreProperties>
</file>