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2\ZAPYTANIA OFERTOWE 2022 - platforma\4. Usługa telefonii komórkowej\"/>
    </mc:Choice>
  </mc:AlternateContent>
  <xr:revisionPtr revIDLastSave="0" documentId="13_ncr:1_{3639DF9E-7808-4001-89B4-EAF83D04C545}" xr6:coauthVersionLast="47" xr6:coauthVersionMax="47" xr10:uidLastSave="{00000000-0000-0000-0000-000000000000}"/>
  <bookViews>
    <workbookView xWindow="-108" yWindow="-108" windowWidth="23256" windowHeight="12576" xr2:uid="{72373170-2CF9-4F94-A563-11944B928C41}"/>
  </bookViews>
  <sheets>
    <sheet name="Formularz cenowy zał. 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H6" i="2" s="1"/>
  <c r="I6" i="2" s="1"/>
  <c r="G12" i="2"/>
  <c r="H12" i="2"/>
  <c r="I12" i="2" s="1"/>
  <c r="J12" i="2" s="1"/>
  <c r="G24" i="2"/>
  <c r="H24" i="2"/>
  <c r="I24" i="2" s="1"/>
  <c r="J24" i="2" s="1"/>
  <c r="G30" i="2"/>
  <c r="H30" i="2"/>
  <c r="I30" i="2"/>
  <c r="J30" i="2" s="1"/>
  <c r="G31" i="2"/>
  <c r="H31" i="2"/>
  <c r="G32" i="2"/>
  <c r="H32" i="2" s="1"/>
  <c r="G34" i="2"/>
  <c r="H34" i="2"/>
  <c r="G35" i="2"/>
  <c r="H35" i="2"/>
  <c r="G36" i="2"/>
  <c r="H36" i="2" s="1"/>
  <c r="I34" i="2" s="1"/>
  <c r="J34" i="2" s="1"/>
  <c r="G38" i="2"/>
  <c r="H38" i="2"/>
  <c r="I38" i="2"/>
  <c r="J38" i="2" s="1"/>
  <c r="G39" i="2"/>
  <c r="H39" i="2"/>
  <c r="G43" i="2"/>
  <c r="H43" i="2"/>
  <c r="G44" i="2"/>
  <c r="G47" i="2" s="1"/>
  <c r="H47" i="2" s="1"/>
  <c r="G45" i="2"/>
  <c r="H45" i="2"/>
  <c r="G46" i="2"/>
  <c r="H46" i="2" s="1"/>
  <c r="I41" i="2" l="1"/>
  <c r="J6" i="2"/>
  <c r="J41" i="2" s="1"/>
  <c r="H44" i="2"/>
</calcChain>
</file>

<file path=xl/sharedStrings.xml><?xml version="1.0" encoding="utf-8"?>
<sst xmlns="http://schemas.openxmlformats.org/spreadsheetml/2006/main" count="121" uniqueCount="77">
  <si>
    <t>do składania oświadczeń woli w imieniu Wykonawcy)</t>
  </si>
  <si>
    <t>(podpis, pieczątka imienna osoby upoważnionej</t>
  </si>
  <si>
    <t>(miejscowość i data)</t>
  </si>
  <si>
    <t>….……..……………………………………………</t>
  </si>
  <si>
    <t>………………………….</t>
  </si>
  <si>
    <t>*Proszę uzpełnić żółtą kolumnę o ceny jednostkowe netto</t>
  </si>
  <si>
    <t>Budżet na urządzenia</t>
  </si>
  <si>
    <t>cena ofertowa</t>
  </si>
  <si>
    <t xml:space="preserve">urządzenie pakietowej transmisji danych (przenośne typu modem, router)      </t>
  </si>
  <si>
    <t>Urządzenia pakietowej transmisji danych (nowe)</t>
  </si>
  <si>
    <r>
      <rPr>
        <b/>
        <sz val="18"/>
        <color theme="1"/>
        <rFont val="Times New Roman"/>
        <family val="1"/>
        <charset val="238"/>
      </rPr>
      <t>aparat - klasa III</t>
    </r>
    <r>
      <rPr>
        <sz val="18"/>
        <color theme="1"/>
        <rFont val="Times New Roman"/>
        <family val="1"/>
        <charset val="238"/>
      </rPr>
      <t xml:space="preserve"> (Hammer 5 Smart)</t>
    </r>
  </si>
  <si>
    <r>
      <rPr>
        <b/>
        <sz val="18"/>
        <color theme="1"/>
        <rFont val="Times New Roman"/>
        <family val="1"/>
        <charset val="238"/>
      </rPr>
      <t>aparat - klasa II</t>
    </r>
    <r>
      <rPr>
        <sz val="18"/>
        <color theme="1"/>
        <rFont val="Times New Roman"/>
        <family val="1"/>
        <charset val="238"/>
      </rPr>
      <t xml:space="preserve"> (Samsung Galaxy S21FE lub Samsung Galaxy A52s lub Xiaomi Redmi Note 10 PRO)</t>
    </r>
  </si>
  <si>
    <r>
      <rPr>
        <b/>
        <sz val="18"/>
        <color theme="1"/>
        <rFont val="Times New Roman"/>
        <family val="1"/>
        <charset val="238"/>
      </rPr>
      <t>aparat - klasa I</t>
    </r>
    <r>
      <rPr>
        <sz val="18"/>
        <color theme="1"/>
        <rFont val="Times New Roman"/>
        <family val="1"/>
        <charset val="238"/>
      </rPr>
      <t xml:space="preserve"> (Apple iPhone 13 PRO 256GB lub Samsung Galaxy S22 Ultra 5G 512 GB)</t>
    </r>
  </si>
  <si>
    <t xml:space="preserve">Aparaty telefonowe (53 szt. nowych)                 </t>
  </si>
  <si>
    <t xml:space="preserve">Wartość brutto (kol. 7 +  VAT)     </t>
  </si>
  <si>
    <t xml:space="preserve">Wartość netto  (kol. 5 x kol. 6)  </t>
  </si>
  <si>
    <t>URZĄDZENIA BUDŻET</t>
  </si>
  <si>
    <t>Wartość rocznego zamówienia brutto</t>
  </si>
  <si>
    <t>Wartość miesięcznego zobowiązania brutto</t>
  </si>
  <si>
    <t>CENA OFERTY BRUTTO</t>
  </si>
  <si>
    <t>szt.</t>
  </si>
  <si>
    <t>abonament misięczny za każdy numer zapewniający świadczenie telekomunikacyjne (pakietowa transmisja danych 0,25 GB)</t>
  </si>
  <si>
    <t>Abonament (nowe karty SIM)</t>
  </si>
  <si>
    <t xml:space="preserve">Abonament (obecne karty SIM)   </t>
  </si>
  <si>
    <t>ŁĄCZNOŚĆ Z URZĄDZENIAMI (dźwigi osobowe, bramy itp.)</t>
  </si>
  <si>
    <t>abonament miesięczny za każdy numer zapewniający świadczenie telekomunikacyjne (nielimitowana transmisja danych- prędkość internetu 40 Mbps)</t>
  </si>
  <si>
    <t>Abonament (nowe)</t>
  </si>
  <si>
    <t xml:space="preserve">szt. </t>
  </si>
  <si>
    <t>opłata fakturowana</t>
  </si>
  <si>
    <t xml:space="preserve">urządzenie pakietowej transmisji danych (przenośne typu modem, router)                                                            </t>
  </si>
  <si>
    <t>MOBILNY DOSTĘP DO INTERNETU</t>
  </si>
  <si>
    <t xml:space="preserve">Aparaty telefonowe (53 szt. nowych)             </t>
  </si>
  <si>
    <t>GB</t>
  </si>
  <si>
    <t>pakietowa transmisja danych (25 GB dostęp do internetu)</t>
  </si>
  <si>
    <t>nielimitowane</t>
  </si>
  <si>
    <t>wysyłanie wiadmości tekstowej (SMS) do krajowych operatorów komórkowych</t>
  </si>
  <si>
    <t>wysyłanie wiadmości multimedialnej (MMS) do krajowych operatorów komórkowych</t>
  </si>
  <si>
    <t>połączenia głosowe do sieci stacjonarnych</t>
  </si>
  <si>
    <t>połączenia głosowe do sieci innych operatorów komórkowych</t>
  </si>
  <si>
    <t>połączenia głosowe do własnej sieci komórkowej Wykonawcy</t>
  </si>
  <si>
    <r>
      <t xml:space="preserve">Usługa abonamentu na połączenia i transmisje danych </t>
    </r>
    <r>
      <rPr>
        <b/>
        <sz val="18"/>
        <color theme="1"/>
        <rFont val="Times New Roman"/>
        <family val="1"/>
        <charset val="238"/>
      </rPr>
      <t>w ofercie krajowej</t>
    </r>
    <r>
      <rPr>
        <sz val="18"/>
        <color theme="1"/>
        <rFont val="Times New Roman"/>
        <family val="1"/>
        <charset val="238"/>
      </rPr>
      <t xml:space="preserve"> (nowe karty SIM)</t>
    </r>
  </si>
  <si>
    <t>pakietowa transmisja danych (10 GB dostęp do internetu)</t>
  </si>
  <si>
    <t>sztuk</t>
  </si>
  <si>
    <t>wysyłanie wiadmości tekstowej (SMS) do krajowych operatorów komórkowych (100 szt.)</t>
  </si>
  <si>
    <t>wysyłanie wiadmości multimedialnej (MMS) do krajowych operatorów komórkowych (50 sztuk)</t>
  </si>
  <si>
    <t>godz.</t>
  </si>
  <si>
    <t>połączenia głosowe do sieci stacjonarnych (10 godz.)</t>
  </si>
  <si>
    <t>połączenia głosowe do sieci innych operatorów komórkowych (10 godz.)</t>
  </si>
  <si>
    <t>połączenia głosowe do własnej sieci komórkowej Wykonawcy (10 godz.)</t>
  </si>
  <si>
    <t>pakietowa transmisja danych (25 GB dostęp do internetu) (w ofercie krajowej)</t>
  </si>
  <si>
    <t>wysyłanie wiadmości tekstowej (SMS) do krajowych operatorów komórkowych (w ofercie krajowej)</t>
  </si>
  <si>
    <t>wysyłanie wiadmości multimedialnej (MMS) do krajowych operatorów komórkowych (w ofercie krajowej)</t>
  </si>
  <si>
    <t>połączenia głosowe do sieci stacjonarnych (w ofercie krajowej)</t>
  </si>
  <si>
    <t>połączenia głosowe do sieci innych operatorów komórkowych (w ofercie krajowej)</t>
  </si>
  <si>
    <t>połączenia głosowe do własnej sieci komórkowej Wykonawcy (w ofercie krajowej)</t>
  </si>
  <si>
    <r>
      <t xml:space="preserve">Usługa abonamentu na połączenia i transmisje danych </t>
    </r>
    <r>
      <rPr>
        <b/>
        <sz val="18"/>
        <color theme="1"/>
        <rFont val="Times New Roman"/>
        <family val="1"/>
        <charset val="238"/>
      </rPr>
      <t>w ofercie krajowej i na terenie UE</t>
    </r>
    <r>
      <rPr>
        <sz val="18"/>
        <color theme="1"/>
        <rFont val="Times New Roman"/>
        <family val="1"/>
        <charset val="238"/>
      </rPr>
      <t xml:space="preserve"> (przeniesienie obecnnych kart SIM Zamawiającego)</t>
    </r>
  </si>
  <si>
    <r>
      <t xml:space="preserve">Usługa abonamentu na połączenia i transmisje danych </t>
    </r>
    <r>
      <rPr>
        <b/>
        <sz val="18"/>
        <color theme="1"/>
        <rFont val="Times New Roman"/>
        <family val="1"/>
        <charset val="238"/>
      </rPr>
      <t>w ofercie krajowej</t>
    </r>
    <r>
      <rPr>
        <sz val="18"/>
        <color theme="1"/>
        <rFont val="Times New Roman"/>
        <family val="1"/>
        <charset val="238"/>
      </rPr>
      <t xml:space="preserve"> (przeniesienie obecnnych kart SIM Zamawiającego)</t>
    </r>
  </si>
  <si>
    <t>TELEFONY KOMÓRKOWE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</si>
  <si>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</si>
  <si>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</si>
  <si>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</si>
  <si>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</si>
  <si>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</si>
  <si>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</si>
  <si>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</si>
  <si>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</si>
  <si>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</si>
  <si>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</si>
  <si>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Wartość rocznego zamówienia brutto (kol. 9 x 12 m-cy)</t>
  </si>
  <si>
    <t>Cena jednostkowa netto (zł/jedn.)*</t>
  </si>
  <si>
    <t>Ilość urządzeń/ kart SIM</t>
  </si>
  <si>
    <t>Jednostka</t>
  </si>
  <si>
    <t>Usługa / Dostawa</t>
  </si>
  <si>
    <t>Kryterium</t>
  </si>
  <si>
    <t>Lp.</t>
  </si>
  <si>
    <t>FORMULARZ  CENOWY</t>
  </si>
  <si>
    <r>
      <rPr>
        <b/>
        <sz val="22"/>
        <color theme="1"/>
        <rFont val="Times New Roman"/>
        <family val="1"/>
        <charset val="238"/>
      </rPr>
      <t>Załącznik nr 1</t>
    </r>
    <r>
      <rPr>
        <b/>
        <sz val="14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</si>
</sst>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164" fontId="1" fillId="3" borderId="18" xfId="0" applyNumberFormat="1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164" fontId="1" fillId="3" borderId="19" xfId="0" applyNumberFormat="1" applyFont="1" applyFill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35" xfId="0" applyFont="1" applyFill="1" applyBorder="1"/>
    <xf numFmtId="164" fontId="1" fillId="0" borderId="13" xfId="0" applyNumberFormat="1" applyFont="1" applyBorder="1" applyAlignment="1">
      <alignment horizontal="right" vertical="center" wrapText="1"/>
    </xf>
    <xf numFmtId="164" fontId="1" fillId="3" borderId="13" xfId="0" applyNumberFormat="1" applyFont="1" applyFill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49" fontId="10" fillId="0" borderId="4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6" fillId="4" borderId="4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164" fontId="1" fillId="3" borderId="38" xfId="0" applyNumberFormat="1" applyFont="1" applyFill="1" applyBorder="1" applyAlignment="1">
      <alignment horizontal="righ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164" fontId="1" fillId="0" borderId="41" xfId="0" applyNumberFormat="1" applyFont="1" applyBorder="1" applyAlignment="1">
      <alignment horizontal="right" vertical="center" wrapText="1"/>
    </xf>
    <xf numFmtId="164" fontId="1" fillId="0" borderId="39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31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2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49" fontId="8" fillId="3" borderId="29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49" fontId="8" fillId="3" borderId="42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4" fillId="3" borderId="2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139472</xdr:colOff>
      <xdr:row>0</xdr:row>
      <xdr:rowOff>98652</xdr:rowOff>
    </xdr:from>
    <xdr:ext cx="1112385" cy="1105763"/>
    <xdr:pic>
      <xdr:nvPicPr>
        <xdr:cNvPr id="2" name="Obraz 1" descr="Logotyp - Uniwersytet Szczeciński">
          <a:extLst>
            <a:ext uri="{FF2B5EF4-FFF2-40B4-BE49-F238E27FC236}">
              <a16:creationId xmlns:a16="http://schemas.microsoft.com/office/drawing/2014/main" id="{615F1CEA-DBFE-4F7C-82F9-FD114E6E8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6452" y="98652"/>
          <a:ext cx="1112385" cy="110576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ABF6-BB58-41F5-A6CD-C25564808532}">
  <sheetPr>
    <pageSetUpPr fitToPage="1"/>
  </sheetPr>
  <dimension ref="A1:J56"/>
  <sheetViews>
    <sheetView tabSelected="1" topLeftCell="A28" zoomScale="40" zoomScaleNormal="40" workbookViewId="0">
      <selection activeCell="H1" sqref="H1:J1"/>
    </sheetView>
  </sheetViews>
  <sheetFormatPr defaultColWidth="92.109375" defaultRowHeight="22.8" x14ac:dyDescent="0.4"/>
  <cols>
    <col min="1" max="1" width="5.6640625" style="1" bestFit="1" customWidth="1"/>
    <col min="2" max="2" width="73.6640625" style="1" customWidth="1"/>
    <col min="3" max="3" width="154.5546875" style="1" customWidth="1"/>
    <col min="4" max="4" width="23" style="1" bestFit="1" customWidth="1"/>
    <col min="5" max="5" width="13.44140625" style="1" bestFit="1" customWidth="1"/>
    <col min="6" max="6" width="31.44140625" style="1" bestFit="1" customWidth="1"/>
    <col min="7" max="7" width="30.5546875" style="1" customWidth="1"/>
    <col min="8" max="9" width="29" style="1" customWidth="1"/>
    <col min="10" max="10" width="29.6640625" style="2" customWidth="1"/>
    <col min="11" max="16384" width="92.109375" style="1"/>
  </cols>
  <sheetData>
    <row r="1" spans="1:10" ht="102" customHeight="1" x14ac:dyDescent="0.4">
      <c r="C1" s="98" t="s">
        <v>75</v>
      </c>
      <c r="D1" s="98"/>
      <c r="E1" s="98"/>
      <c r="F1" s="98"/>
      <c r="G1" s="98"/>
      <c r="H1" s="88" t="s">
        <v>76</v>
      </c>
      <c r="I1" s="88"/>
      <c r="J1" s="88"/>
    </row>
    <row r="2" spans="1:10" ht="23.4" thickBot="1" x14ac:dyDescent="0.45">
      <c r="C2" s="99"/>
      <c r="D2" s="99"/>
      <c r="E2" s="99"/>
      <c r="F2" s="99"/>
      <c r="G2" s="99"/>
      <c r="H2" s="99"/>
    </row>
    <row r="3" spans="1:10" s="45" customFormat="1" ht="102" customHeight="1" thickBot="1" x14ac:dyDescent="0.4">
      <c r="A3" s="47" t="s">
        <v>74</v>
      </c>
      <c r="B3" s="46" t="s">
        <v>73</v>
      </c>
      <c r="C3" s="46" t="s">
        <v>72</v>
      </c>
      <c r="D3" s="46" t="s">
        <v>71</v>
      </c>
      <c r="E3" s="46" t="s">
        <v>70</v>
      </c>
      <c r="F3" s="46" t="s">
        <v>69</v>
      </c>
      <c r="G3" s="46" t="s">
        <v>15</v>
      </c>
      <c r="H3" s="46" t="s">
        <v>14</v>
      </c>
      <c r="I3" s="29" t="s">
        <v>18</v>
      </c>
      <c r="J3" s="29" t="s">
        <v>68</v>
      </c>
    </row>
    <row r="4" spans="1:10" s="41" customFormat="1" ht="19.5" customHeight="1" thickBot="1" x14ac:dyDescent="0.3">
      <c r="A4" s="44" t="s">
        <v>67</v>
      </c>
      <c r="B4" s="42" t="s">
        <v>66</v>
      </c>
      <c r="C4" s="42" t="s">
        <v>65</v>
      </c>
      <c r="D4" s="42" t="s">
        <v>64</v>
      </c>
      <c r="E4" s="42" t="s">
        <v>63</v>
      </c>
      <c r="F4" s="42" t="s">
        <v>62</v>
      </c>
      <c r="G4" s="42" t="s">
        <v>61</v>
      </c>
      <c r="H4" s="42" t="s">
        <v>60</v>
      </c>
      <c r="I4" s="43" t="s">
        <v>59</v>
      </c>
      <c r="J4" s="42" t="s">
        <v>58</v>
      </c>
    </row>
    <row r="5" spans="1:10" ht="24" customHeight="1" thickBot="1" x14ac:dyDescent="0.45">
      <c r="A5" s="85" t="s">
        <v>57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x14ac:dyDescent="0.4">
      <c r="A6" s="35">
        <v>1</v>
      </c>
      <c r="B6" s="68" t="s">
        <v>56</v>
      </c>
      <c r="C6" s="25" t="s">
        <v>39</v>
      </c>
      <c r="D6" s="24" t="s">
        <v>34</v>
      </c>
      <c r="E6" s="51">
        <v>61</v>
      </c>
      <c r="F6" s="54">
        <v>0</v>
      </c>
      <c r="G6" s="63">
        <f>E6*F6</f>
        <v>0</v>
      </c>
      <c r="H6" s="63">
        <f>G6*1.23</f>
        <v>0</v>
      </c>
      <c r="I6" s="66">
        <f>SUM(H6:H11)</f>
        <v>0</v>
      </c>
      <c r="J6" s="77">
        <f>I6*12</f>
        <v>0</v>
      </c>
    </row>
    <row r="7" spans="1:10" x14ac:dyDescent="0.4">
      <c r="A7" s="40">
        <v>2</v>
      </c>
      <c r="B7" s="69"/>
      <c r="C7" s="19" t="s">
        <v>38</v>
      </c>
      <c r="D7" s="18" t="s">
        <v>34</v>
      </c>
      <c r="E7" s="52"/>
      <c r="F7" s="55"/>
      <c r="G7" s="64"/>
      <c r="H7" s="64"/>
      <c r="I7" s="71"/>
      <c r="J7" s="78"/>
    </row>
    <row r="8" spans="1:10" x14ac:dyDescent="0.4">
      <c r="A8" s="40">
        <v>3</v>
      </c>
      <c r="B8" s="69"/>
      <c r="C8" s="19" t="s">
        <v>37</v>
      </c>
      <c r="D8" s="18" t="s">
        <v>34</v>
      </c>
      <c r="E8" s="52"/>
      <c r="F8" s="55"/>
      <c r="G8" s="64"/>
      <c r="H8" s="64"/>
      <c r="I8" s="71"/>
      <c r="J8" s="78"/>
    </row>
    <row r="9" spans="1:10" x14ac:dyDescent="0.4">
      <c r="A9" s="40">
        <v>4</v>
      </c>
      <c r="B9" s="69"/>
      <c r="C9" s="19" t="s">
        <v>36</v>
      </c>
      <c r="D9" s="18" t="s">
        <v>34</v>
      </c>
      <c r="E9" s="52"/>
      <c r="F9" s="55"/>
      <c r="G9" s="64"/>
      <c r="H9" s="64"/>
      <c r="I9" s="71"/>
      <c r="J9" s="78"/>
    </row>
    <row r="10" spans="1:10" x14ac:dyDescent="0.4">
      <c r="A10" s="40">
        <v>5</v>
      </c>
      <c r="B10" s="69"/>
      <c r="C10" s="19" t="s">
        <v>35</v>
      </c>
      <c r="D10" s="18" t="s">
        <v>34</v>
      </c>
      <c r="E10" s="52"/>
      <c r="F10" s="55"/>
      <c r="G10" s="64"/>
      <c r="H10" s="64"/>
      <c r="I10" s="71"/>
      <c r="J10" s="78"/>
    </row>
    <row r="11" spans="1:10" ht="23.4" thickBot="1" x14ac:dyDescent="0.45">
      <c r="A11" s="32">
        <v>6</v>
      </c>
      <c r="B11" s="70"/>
      <c r="C11" s="12" t="s">
        <v>33</v>
      </c>
      <c r="D11" s="11" t="s">
        <v>32</v>
      </c>
      <c r="E11" s="53"/>
      <c r="F11" s="56"/>
      <c r="G11" s="65"/>
      <c r="H11" s="65"/>
      <c r="I11" s="67"/>
      <c r="J11" s="79"/>
    </row>
    <row r="12" spans="1:10" x14ac:dyDescent="0.4">
      <c r="A12" s="35">
        <v>7</v>
      </c>
      <c r="B12" s="48" t="s">
        <v>55</v>
      </c>
      <c r="C12" s="25" t="s">
        <v>54</v>
      </c>
      <c r="D12" s="24" t="s">
        <v>34</v>
      </c>
      <c r="E12" s="51">
        <v>10</v>
      </c>
      <c r="F12" s="54">
        <v>0</v>
      </c>
      <c r="G12" s="63">
        <f>E12*F12</f>
        <v>0</v>
      </c>
      <c r="H12" s="63">
        <f>G12*1.23</f>
        <v>0</v>
      </c>
      <c r="I12" s="60">
        <f>SUM(H12:H17)</f>
        <v>0</v>
      </c>
      <c r="J12" s="77">
        <f>I12*12</f>
        <v>0</v>
      </c>
    </row>
    <row r="13" spans="1:10" x14ac:dyDescent="0.4">
      <c r="A13" s="40">
        <v>8</v>
      </c>
      <c r="B13" s="49"/>
      <c r="C13" s="19" t="s">
        <v>53</v>
      </c>
      <c r="D13" s="18" t="s">
        <v>34</v>
      </c>
      <c r="E13" s="52"/>
      <c r="F13" s="55"/>
      <c r="G13" s="64"/>
      <c r="H13" s="64"/>
      <c r="I13" s="61"/>
      <c r="J13" s="78"/>
    </row>
    <row r="14" spans="1:10" x14ac:dyDescent="0.4">
      <c r="A14" s="40">
        <v>9</v>
      </c>
      <c r="B14" s="49"/>
      <c r="C14" s="19" t="s">
        <v>52</v>
      </c>
      <c r="D14" s="18" t="s">
        <v>34</v>
      </c>
      <c r="E14" s="52"/>
      <c r="F14" s="55"/>
      <c r="G14" s="64"/>
      <c r="H14" s="64"/>
      <c r="I14" s="61"/>
      <c r="J14" s="78"/>
    </row>
    <row r="15" spans="1:10" x14ac:dyDescent="0.4">
      <c r="A15" s="40">
        <v>10</v>
      </c>
      <c r="B15" s="49"/>
      <c r="C15" s="19" t="s">
        <v>51</v>
      </c>
      <c r="D15" s="18" t="s">
        <v>34</v>
      </c>
      <c r="E15" s="52"/>
      <c r="F15" s="55"/>
      <c r="G15" s="64"/>
      <c r="H15" s="64"/>
      <c r="I15" s="61"/>
      <c r="J15" s="78"/>
    </row>
    <row r="16" spans="1:10" x14ac:dyDescent="0.4">
      <c r="A16" s="40">
        <v>11</v>
      </c>
      <c r="B16" s="49"/>
      <c r="C16" s="19" t="s">
        <v>50</v>
      </c>
      <c r="D16" s="18" t="s">
        <v>34</v>
      </c>
      <c r="E16" s="52"/>
      <c r="F16" s="55"/>
      <c r="G16" s="64"/>
      <c r="H16" s="64"/>
      <c r="I16" s="61"/>
      <c r="J16" s="78"/>
    </row>
    <row r="17" spans="1:10" ht="23.4" thickBot="1" x14ac:dyDescent="0.45">
      <c r="A17" s="40">
        <v>12</v>
      </c>
      <c r="B17" s="49"/>
      <c r="C17" s="12" t="s">
        <v>49</v>
      </c>
      <c r="D17" s="11" t="s">
        <v>32</v>
      </c>
      <c r="E17" s="52"/>
      <c r="F17" s="55"/>
      <c r="G17" s="64"/>
      <c r="H17" s="64"/>
      <c r="I17" s="61"/>
      <c r="J17" s="78"/>
    </row>
    <row r="18" spans="1:10" x14ac:dyDescent="0.4">
      <c r="A18" s="40">
        <v>13</v>
      </c>
      <c r="B18" s="49"/>
      <c r="C18" s="25" t="s">
        <v>48</v>
      </c>
      <c r="D18" s="24" t="s">
        <v>45</v>
      </c>
      <c r="E18" s="52"/>
      <c r="F18" s="55"/>
      <c r="G18" s="64"/>
      <c r="H18" s="64"/>
      <c r="I18" s="61"/>
      <c r="J18" s="78"/>
    </row>
    <row r="19" spans="1:10" x14ac:dyDescent="0.4">
      <c r="A19" s="40">
        <v>14</v>
      </c>
      <c r="B19" s="49"/>
      <c r="C19" s="19" t="s">
        <v>47</v>
      </c>
      <c r="D19" s="18" t="s">
        <v>45</v>
      </c>
      <c r="E19" s="52"/>
      <c r="F19" s="55"/>
      <c r="G19" s="64"/>
      <c r="H19" s="64"/>
      <c r="I19" s="61"/>
      <c r="J19" s="78"/>
    </row>
    <row r="20" spans="1:10" x14ac:dyDescent="0.4">
      <c r="A20" s="40">
        <v>15</v>
      </c>
      <c r="B20" s="49"/>
      <c r="C20" s="19" t="s">
        <v>46</v>
      </c>
      <c r="D20" s="18" t="s">
        <v>45</v>
      </c>
      <c r="E20" s="52"/>
      <c r="F20" s="55"/>
      <c r="G20" s="64"/>
      <c r="H20" s="64"/>
      <c r="I20" s="61"/>
      <c r="J20" s="78"/>
    </row>
    <row r="21" spans="1:10" x14ac:dyDescent="0.4">
      <c r="A21" s="40">
        <v>16</v>
      </c>
      <c r="B21" s="49"/>
      <c r="C21" s="19" t="s">
        <v>44</v>
      </c>
      <c r="D21" s="18" t="s">
        <v>42</v>
      </c>
      <c r="E21" s="52"/>
      <c r="F21" s="55"/>
      <c r="G21" s="64"/>
      <c r="H21" s="64"/>
      <c r="I21" s="61"/>
      <c r="J21" s="78"/>
    </row>
    <row r="22" spans="1:10" x14ac:dyDescent="0.4">
      <c r="A22" s="40">
        <v>17</v>
      </c>
      <c r="B22" s="49"/>
      <c r="C22" s="19" t="s">
        <v>43</v>
      </c>
      <c r="D22" s="18" t="s">
        <v>42</v>
      </c>
      <c r="E22" s="52"/>
      <c r="F22" s="55"/>
      <c r="G22" s="64"/>
      <c r="H22" s="64"/>
      <c r="I22" s="61"/>
      <c r="J22" s="78"/>
    </row>
    <row r="23" spans="1:10" ht="23.4" thickBot="1" x14ac:dyDescent="0.45">
      <c r="A23" s="32">
        <v>18</v>
      </c>
      <c r="B23" s="50"/>
      <c r="C23" s="12" t="s">
        <v>41</v>
      </c>
      <c r="D23" s="11" t="s">
        <v>32</v>
      </c>
      <c r="E23" s="53"/>
      <c r="F23" s="56"/>
      <c r="G23" s="65"/>
      <c r="H23" s="65"/>
      <c r="I23" s="62"/>
      <c r="J23" s="79"/>
    </row>
    <row r="24" spans="1:10" x14ac:dyDescent="0.4">
      <c r="A24" s="35">
        <v>19</v>
      </c>
      <c r="B24" s="68" t="s">
        <v>40</v>
      </c>
      <c r="C24" s="25" t="s">
        <v>39</v>
      </c>
      <c r="D24" s="24" t="s">
        <v>34</v>
      </c>
      <c r="E24" s="51">
        <v>10</v>
      </c>
      <c r="F24" s="54">
        <v>0</v>
      </c>
      <c r="G24" s="63">
        <f>E24*F24</f>
        <v>0</v>
      </c>
      <c r="H24" s="63">
        <f>G24*1.23</f>
        <v>0</v>
      </c>
      <c r="I24" s="66">
        <f>SUM(H24:H29)</f>
        <v>0</v>
      </c>
      <c r="J24" s="77">
        <f>I24*12</f>
        <v>0</v>
      </c>
    </row>
    <row r="25" spans="1:10" x14ac:dyDescent="0.4">
      <c r="A25" s="40">
        <v>20</v>
      </c>
      <c r="B25" s="69"/>
      <c r="C25" s="19" t="s">
        <v>38</v>
      </c>
      <c r="D25" s="18" t="s">
        <v>34</v>
      </c>
      <c r="E25" s="52"/>
      <c r="F25" s="55"/>
      <c r="G25" s="64"/>
      <c r="H25" s="64"/>
      <c r="I25" s="71"/>
      <c r="J25" s="78"/>
    </row>
    <row r="26" spans="1:10" x14ac:dyDescent="0.4">
      <c r="A26" s="40">
        <v>21</v>
      </c>
      <c r="B26" s="69"/>
      <c r="C26" s="19" t="s">
        <v>37</v>
      </c>
      <c r="D26" s="18" t="s">
        <v>34</v>
      </c>
      <c r="E26" s="52"/>
      <c r="F26" s="55"/>
      <c r="G26" s="64"/>
      <c r="H26" s="64"/>
      <c r="I26" s="71"/>
      <c r="J26" s="78"/>
    </row>
    <row r="27" spans="1:10" x14ac:dyDescent="0.4">
      <c r="A27" s="40">
        <v>22</v>
      </c>
      <c r="B27" s="69"/>
      <c r="C27" s="19" t="s">
        <v>36</v>
      </c>
      <c r="D27" s="18" t="s">
        <v>34</v>
      </c>
      <c r="E27" s="52"/>
      <c r="F27" s="55"/>
      <c r="G27" s="64"/>
      <c r="H27" s="64"/>
      <c r="I27" s="71"/>
      <c r="J27" s="78"/>
    </row>
    <row r="28" spans="1:10" x14ac:dyDescent="0.4">
      <c r="A28" s="40">
        <v>23</v>
      </c>
      <c r="B28" s="69"/>
      <c r="C28" s="19" t="s">
        <v>35</v>
      </c>
      <c r="D28" s="18" t="s">
        <v>34</v>
      </c>
      <c r="E28" s="52"/>
      <c r="F28" s="55"/>
      <c r="G28" s="64"/>
      <c r="H28" s="64"/>
      <c r="I28" s="71"/>
      <c r="J28" s="78"/>
    </row>
    <row r="29" spans="1:10" ht="23.4" thickBot="1" x14ac:dyDescent="0.45">
      <c r="A29" s="32">
        <v>24</v>
      </c>
      <c r="B29" s="70"/>
      <c r="C29" s="12" t="s">
        <v>33</v>
      </c>
      <c r="D29" s="11" t="s">
        <v>32</v>
      </c>
      <c r="E29" s="53"/>
      <c r="F29" s="56"/>
      <c r="G29" s="65"/>
      <c r="H29" s="64"/>
      <c r="I29" s="72"/>
      <c r="J29" s="78"/>
    </row>
    <row r="30" spans="1:10" ht="45.6" x14ac:dyDescent="0.4">
      <c r="A30" s="35">
        <v>25</v>
      </c>
      <c r="B30" s="57" t="s">
        <v>31</v>
      </c>
      <c r="C30" s="25" t="s">
        <v>12</v>
      </c>
      <c r="D30" s="24" t="s">
        <v>28</v>
      </c>
      <c r="E30" s="24">
        <v>8</v>
      </c>
      <c r="F30" s="34">
        <v>0</v>
      </c>
      <c r="G30" s="33">
        <f>E30*F30</f>
        <v>0</v>
      </c>
      <c r="H30" s="37">
        <f>G30*1.23</f>
        <v>0</v>
      </c>
      <c r="I30" s="59">
        <f>SUM(H30:H31)</f>
        <v>0</v>
      </c>
      <c r="J30" s="80">
        <f>I30*12</f>
        <v>0</v>
      </c>
    </row>
    <row r="31" spans="1:10" ht="46.2" thickBot="1" x14ac:dyDescent="0.45">
      <c r="A31" s="40">
        <v>26</v>
      </c>
      <c r="B31" s="58"/>
      <c r="C31" s="19" t="s">
        <v>11</v>
      </c>
      <c r="D31" s="18" t="s">
        <v>28</v>
      </c>
      <c r="E31" s="18">
        <v>40</v>
      </c>
      <c r="F31" s="38">
        <v>0</v>
      </c>
      <c r="G31" s="37">
        <f>E31*F31</f>
        <v>0</v>
      </c>
      <c r="H31" s="39">
        <f>G31*1.23</f>
        <v>0</v>
      </c>
      <c r="I31" s="59"/>
      <c r="J31" s="80"/>
    </row>
    <row r="32" spans="1:10" ht="45.6" x14ac:dyDescent="0.4">
      <c r="A32" s="35">
        <v>27</v>
      </c>
      <c r="B32" s="58"/>
      <c r="C32" s="19" t="s">
        <v>10</v>
      </c>
      <c r="D32" s="18" t="s">
        <v>28</v>
      </c>
      <c r="E32" s="18">
        <v>5</v>
      </c>
      <c r="F32" s="38">
        <v>0</v>
      </c>
      <c r="G32" s="37">
        <f>E32*F32</f>
        <v>0</v>
      </c>
      <c r="H32" s="37">
        <f>G32*1.23</f>
        <v>0</v>
      </c>
      <c r="I32" s="59"/>
      <c r="J32" s="80"/>
    </row>
    <row r="33" spans="1:10" ht="24" customHeight="1" thickBot="1" x14ac:dyDescent="0.45">
      <c r="A33" s="73" t="s">
        <v>30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46.2" thickBot="1" x14ac:dyDescent="0.45">
      <c r="A34" s="35">
        <v>28</v>
      </c>
      <c r="B34" s="25" t="s">
        <v>9</v>
      </c>
      <c r="C34" s="25" t="s">
        <v>29</v>
      </c>
      <c r="D34" s="24" t="s">
        <v>28</v>
      </c>
      <c r="E34" s="24">
        <v>15</v>
      </c>
      <c r="F34" s="34">
        <v>0</v>
      </c>
      <c r="G34" s="33">
        <f>E34*F34</f>
        <v>0</v>
      </c>
      <c r="H34" s="33">
        <f>G34*1.23</f>
        <v>0</v>
      </c>
      <c r="I34" s="66">
        <f>SUM(H34:H36)</f>
        <v>0</v>
      </c>
      <c r="J34" s="77">
        <f>I34*12</f>
        <v>0</v>
      </c>
    </row>
    <row r="35" spans="1:10" ht="45.6" x14ac:dyDescent="0.4">
      <c r="A35" s="35">
        <v>29</v>
      </c>
      <c r="B35" s="19" t="s">
        <v>23</v>
      </c>
      <c r="C35" s="19" t="s">
        <v>25</v>
      </c>
      <c r="D35" s="18" t="s">
        <v>27</v>
      </c>
      <c r="E35" s="18">
        <v>24</v>
      </c>
      <c r="F35" s="38">
        <v>0</v>
      </c>
      <c r="G35" s="37">
        <f>E35*F35</f>
        <v>0</v>
      </c>
      <c r="H35" s="37">
        <f>G35*1.23</f>
        <v>0</v>
      </c>
      <c r="I35" s="71"/>
      <c r="J35" s="78"/>
    </row>
    <row r="36" spans="1:10" ht="46.2" thickBot="1" x14ac:dyDescent="0.45">
      <c r="A36" s="32">
        <v>30</v>
      </c>
      <c r="B36" s="12" t="s">
        <v>26</v>
      </c>
      <c r="C36" s="12" t="s">
        <v>25</v>
      </c>
      <c r="D36" s="11" t="s">
        <v>20</v>
      </c>
      <c r="E36" s="11">
        <v>20</v>
      </c>
      <c r="F36" s="31">
        <v>0</v>
      </c>
      <c r="G36" s="30">
        <f>E36*F36</f>
        <v>0</v>
      </c>
      <c r="H36" s="30">
        <f>G36*1.23</f>
        <v>0</v>
      </c>
      <c r="I36" s="67"/>
      <c r="J36" s="79"/>
    </row>
    <row r="37" spans="1:10" ht="24" customHeight="1" thickBot="1" x14ac:dyDescent="0.45">
      <c r="A37" s="36"/>
      <c r="B37" s="76" t="s">
        <v>24</v>
      </c>
      <c r="C37" s="74"/>
      <c r="D37" s="74"/>
      <c r="E37" s="74"/>
      <c r="F37" s="74"/>
      <c r="G37" s="74"/>
      <c r="H37" s="74"/>
      <c r="I37" s="74"/>
      <c r="J37" s="75"/>
    </row>
    <row r="38" spans="1:10" ht="45.6" x14ac:dyDescent="0.4">
      <c r="A38" s="35">
        <v>31</v>
      </c>
      <c r="B38" s="25" t="s">
        <v>23</v>
      </c>
      <c r="C38" s="25" t="s">
        <v>21</v>
      </c>
      <c r="D38" s="24" t="s">
        <v>20</v>
      </c>
      <c r="E38" s="24">
        <v>23</v>
      </c>
      <c r="F38" s="34">
        <v>0</v>
      </c>
      <c r="G38" s="33">
        <f>E38*F38</f>
        <v>0</v>
      </c>
      <c r="H38" s="33">
        <f>G38*1.23</f>
        <v>0</v>
      </c>
      <c r="I38" s="66">
        <f>SUM(H38:H39)</f>
        <v>0</v>
      </c>
      <c r="J38" s="77">
        <f>I38*12</f>
        <v>0</v>
      </c>
    </row>
    <row r="39" spans="1:10" ht="46.2" thickBot="1" x14ac:dyDescent="0.45">
      <c r="A39" s="32">
        <v>31</v>
      </c>
      <c r="B39" s="12" t="s">
        <v>22</v>
      </c>
      <c r="C39" s="12" t="s">
        <v>21</v>
      </c>
      <c r="D39" s="11" t="s">
        <v>20</v>
      </c>
      <c r="E39" s="11">
        <v>10</v>
      </c>
      <c r="F39" s="31">
        <v>0</v>
      </c>
      <c r="G39" s="30">
        <f>E39*F39</f>
        <v>0</v>
      </c>
      <c r="H39" s="30">
        <f>G39*1.23</f>
        <v>0</v>
      </c>
      <c r="I39" s="67"/>
      <c r="J39" s="79"/>
    </row>
    <row r="40" spans="1:10" ht="35.4" thickBot="1" x14ac:dyDescent="0.45">
      <c r="A40" s="92" t="s">
        <v>19</v>
      </c>
      <c r="B40" s="93"/>
      <c r="C40" s="93"/>
      <c r="D40" s="93"/>
      <c r="E40" s="93"/>
      <c r="F40" s="93"/>
      <c r="G40" s="93"/>
      <c r="H40" s="94"/>
      <c r="I40" s="29" t="s">
        <v>18</v>
      </c>
      <c r="J40" s="29" t="s">
        <v>17</v>
      </c>
    </row>
    <row r="41" spans="1:10" ht="30.6" thickBot="1" x14ac:dyDescent="0.55000000000000004">
      <c r="A41" s="95"/>
      <c r="B41" s="96"/>
      <c r="C41" s="96"/>
      <c r="D41" s="96"/>
      <c r="E41" s="96"/>
      <c r="F41" s="96"/>
      <c r="G41" s="96"/>
      <c r="H41" s="97"/>
      <c r="I41" s="28">
        <f>I6+I18+I24+I30+I34+I38</f>
        <v>0</v>
      </c>
      <c r="J41" s="28">
        <f>J6+J18+J24+J30+J34+J38</f>
        <v>0</v>
      </c>
    </row>
    <row r="42" spans="1:10" ht="35.4" thickBot="1" x14ac:dyDescent="0.45">
      <c r="A42" s="89" t="s">
        <v>16</v>
      </c>
      <c r="B42" s="89"/>
      <c r="C42" s="89"/>
      <c r="D42" s="89"/>
      <c r="E42" s="89"/>
      <c r="F42" s="89"/>
      <c r="G42" s="27" t="s">
        <v>15</v>
      </c>
      <c r="H42" s="26" t="s">
        <v>14</v>
      </c>
      <c r="J42" s="1"/>
    </row>
    <row r="43" spans="1:10" x14ac:dyDescent="0.4">
      <c r="A43" s="90">
        <v>32</v>
      </c>
      <c r="B43" s="82" t="s">
        <v>13</v>
      </c>
      <c r="C43" s="25" t="s">
        <v>12</v>
      </c>
      <c r="D43" s="24" t="s">
        <v>7</v>
      </c>
      <c r="E43" s="24">
        <v>8</v>
      </c>
      <c r="F43" s="23">
        <v>0</v>
      </c>
      <c r="G43" s="22">
        <f>E43*F43</f>
        <v>0</v>
      </c>
      <c r="H43" s="21">
        <f>G43*1.23</f>
        <v>0</v>
      </c>
    </row>
    <row r="44" spans="1:10" x14ac:dyDescent="0.4">
      <c r="A44" s="91"/>
      <c r="B44" s="83"/>
      <c r="C44" s="19" t="s">
        <v>11</v>
      </c>
      <c r="D44" s="18" t="s">
        <v>7</v>
      </c>
      <c r="E44" s="18">
        <v>40</v>
      </c>
      <c r="F44" s="16">
        <v>0</v>
      </c>
      <c r="G44" s="15">
        <f>E44*F44</f>
        <v>0</v>
      </c>
      <c r="H44" s="14">
        <f>G44*1.23</f>
        <v>0</v>
      </c>
    </row>
    <row r="45" spans="1:10" x14ac:dyDescent="0.4">
      <c r="A45" s="20">
        <v>33</v>
      </c>
      <c r="B45" s="84"/>
      <c r="C45" s="19" t="s">
        <v>10</v>
      </c>
      <c r="D45" s="18" t="s">
        <v>7</v>
      </c>
      <c r="E45" s="17">
        <v>5</v>
      </c>
      <c r="F45" s="16">
        <v>0</v>
      </c>
      <c r="G45" s="15">
        <f>E45*F45</f>
        <v>0</v>
      </c>
      <c r="H45" s="14">
        <f>G45*1.23</f>
        <v>0</v>
      </c>
    </row>
    <row r="46" spans="1:10" ht="23.4" thickBot="1" x14ac:dyDescent="0.45">
      <c r="A46" s="13">
        <v>34</v>
      </c>
      <c r="B46" s="12" t="s">
        <v>9</v>
      </c>
      <c r="C46" s="12" t="s">
        <v>8</v>
      </c>
      <c r="D46" s="11" t="s">
        <v>7</v>
      </c>
      <c r="E46" s="11">
        <v>15</v>
      </c>
      <c r="F46" s="10">
        <v>0</v>
      </c>
      <c r="G46" s="9">
        <f>E46*F46</f>
        <v>0</v>
      </c>
      <c r="H46" s="8">
        <f>G46*1.23</f>
        <v>0</v>
      </c>
    </row>
    <row r="47" spans="1:10" ht="46.2" thickBot="1" x14ac:dyDescent="0.45">
      <c r="F47" s="7" t="s">
        <v>6</v>
      </c>
      <c r="G47" s="6">
        <f>SUM(G43:G46)</f>
        <v>0</v>
      </c>
      <c r="H47" s="5">
        <f>G47*1.23</f>
        <v>0</v>
      </c>
      <c r="I47" s="4"/>
      <c r="J47" s="3"/>
    </row>
    <row r="49" spans="2:10" x14ac:dyDescent="0.4">
      <c r="B49" s="81" t="s">
        <v>5</v>
      </c>
      <c r="C49" s="81"/>
    </row>
    <row r="54" spans="2:10" x14ac:dyDescent="0.4">
      <c r="B54" s="1" t="s">
        <v>4</v>
      </c>
      <c r="G54" s="1" t="s">
        <v>3</v>
      </c>
      <c r="J54" s="1"/>
    </row>
    <row r="55" spans="2:10" x14ac:dyDescent="0.4">
      <c r="B55" s="1" t="s">
        <v>2</v>
      </c>
      <c r="G55" s="1" t="s">
        <v>1</v>
      </c>
      <c r="J55" s="1"/>
    </row>
    <row r="56" spans="2:10" x14ac:dyDescent="0.4">
      <c r="G56" s="1" t="s">
        <v>0</v>
      </c>
      <c r="J56" s="1"/>
    </row>
  </sheetData>
  <mergeCells count="39">
    <mergeCell ref="B49:C49"/>
    <mergeCell ref="B43:B45"/>
    <mergeCell ref="A5:J5"/>
    <mergeCell ref="J6:J11"/>
    <mergeCell ref="H1:J1"/>
    <mergeCell ref="A42:F42"/>
    <mergeCell ref="J38:J39"/>
    <mergeCell ref="A43:A44"/>
    <mergeCell ref="A40:H41"/>
    <mergeCell ref="C1:G1"/>
    <mergeCell ref="B6:B11"/>
    <mergeCell ref="I6:I11"/>
    <mergeCell ref="E6:E11"/>
    <mergeCell ref="F6:F11"/>
    <mergeCell ref="G6:G11"/>
    <mergeCell ref="C2:H2"/>
    <mergeCell ref="H6:H11"/>
    <mergeCell ref="H12:H23"/>
    <mergeCell ref="G12:G23"/>
    <mergeCell ref="J12:J23"/>
    <mergeCell ref="J24:J29"/>
    <mergeCell ref="I38:I39"/>
    <mergeCell ref="B24:B29"/>
    <mergeCell ref="I24:I29"/>
    <mergeCell ref="A33:J33"/>
    <mergeCell ref="B37:J37"/>
    <mergeCell ref="J34:J36"/>
    <mergeCell ref="I34:I36"/>
    <mergeCell ref="J30:J32"/>
    <mergeCell ref="B12:B23"/>
    <mergeCell ref="E12:E23"/>
    <mergeCell ref="F12:F23"/>
    <mergeCell ref="B30:B32"/>
    <mergeCell ref="I30:I32"/>
    <mergeCell ref="I12:I23"/>
    <mergeCell ref="E24:E29"/>
    <mergeCell ref="F24:F29"/>
    <mergeCell ref="G24:G29"/>
    <mergeCell ref="H24:H29"/>
  </mergeCells>
  <pageMargins left="0.25" right="0.25" top="0.75" bottom="0.75" header="0.3" footer="0.3"/>
  <pageSetup paperSize="9" scale="29" orientation="landscape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zał.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Karska-Zdziebko</dc:creator>
  <cp:lastModifiedBy>Anna Karska-Zdziebko</cp:lastModifiedBy>
  <dcterms:created xsi:type="dcterms:W3CDTF">2022-03-17T13:54:30Z</dcterms:created>
  <dcterms:modified xsi:type="dcterms:W3CDTF">2022-03-18T08:53:25Z</dcterms:modified>
</cp:coreProperties>
</file>