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Gosia_zlecenia\Leki\"/>
    </mc:Choice>
  </mc:AlternateContent>
  <xr:revisionPtr revIDLastSave="0" documentId="13_ncr:1_{CBAD0F5E-721F-4D80-9386-2946871CE8E1}" xr6:coauthVersionLast="36" xr6:coauthVersionMax="36" xr10:uidLastSave="{00000000-0000-0000-0000-000000000000}"/>
  <bookViews>
    <workbookView xWindow="0" yWindow="0" windowWidth="23040" windowHeight="8076" activeTab="6" xr2:uid="{00000000-000D-0000-FFFF-FFFF00000000}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7" l="1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11" i="5"/>
  <c r="J11" i="5" s="1"/>
  <c r="I10" i="5"/>
  <c r="J10" i="5" s="1"/>
  <c r="I9" i="5"/>
  <c r="J9" i="5" s="1"/>
  <c r="I8" i="5"/>
  <c r="J8" i="5" s="1"/>
  <c r="I7" i="5"/>
  <c r="J7" i="5" s="1"/>
  <c r="I16" i="4"/>
  <c r="I15" i="4"/>
  <c r="I14" i="4"/>
  <c r="I13" i="4"/>
  <c r="I12" i="4"/>
  <c r="I11" i="4"/>
  <c r="I10" i="4"/>
  <c r="I9" i="4"/>
  <c r="I8" i="4"/>
  <c r="I7" i="4"/>
  <c r="I14" i="3"/>
  <c r="I13" i="3"/>
  <c r="I12" i="3"/>
  <c r="I11" i="3"/>
  <c r="I10" i="3"/>
  <c r="I9" i="3"/>
  <c r="I8" i="3"/>
  <c r="I7" i="3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J36" i="6" l="1"/>
  <c r="J21" i="7"/>
  <c r="J12" i="5"/>
  <c r="J29" i="2"/>
  <c r="I19" i="1"/>
  <c r="J19" i="1" s="1"/>
  <c r="I7" i="1"/>
  <c r="I8" i="1"/>
  <c r="J7" i="4" l="1"/>
  <c r="J7" i="1"/>
  <c r="J7" i="3"/>
  <c r="J8" i="3"/>
  <c r="J8" i="4"/>
  <c r="J8" i="1"/>
  <c r="I9" i="1"/>
  <c r="I10" i="1"/>
  <c r="I11" i="1"/>
  <c r="I12" i="1"/>
  <c r="I13" i="1"/>
  <c r="I14" i="1"/>
  <c r="I15" i="1"/>
  <c r="I16" i="1"/>
  <c r="I17" i="1"/>
  <c r="J17" i="1" s="1"/>
  <c r="I18" i="1"/>
  <c r="J18" i="1" s="1"/>
  <c r="J10" i="3" l="1"/>
  <c r="J10" i="4"/>
  <c r="J10" i="1"/>
  <c r="J14" i="3"/>
  <c r="J14" i="4"/>
  <c r="J14" i="1"/>
  <c r="J9" i="3"/>
  <c r="J9" i="4"/>
  <c r="J9" i="1"/>
  <c r="J16" i="4"/>
  <c r="J16" i="1"/>
  <c r="J12" i="3"/>
  <c r="J12" i="4"/>
  <c r="J12" i="1"/>
  <c r="J13" i="3"/>
  <c r="J13" i="4"/>
  <c r="J13" i="1"/>
  <c r="J15" i="4"/>
  <c r="J15" i="1"/>
  <c r="J11" i="4"/>
  <c r="J11" i="1"/>
  <c r="J11" i="3"/>
  <c r="J20" i="1" l="1"/>
  <c r="J15" i="3"/>
  <c r="J17" i="4"/>
</calcChain>
</file>

<file path=xl/sharedStrings.xml><?xml version="1.0" encoding="utf-8"?>
<sst xmlns="http://schemas.openxmlformats.org/spreadsheetml/2006/main" count="421" uniqueCount="168">
  <si>
    <t>L.p.</t>
  </si>
  <si>
    <t>Nazwa asortymentu</t>
  </si>
  <si>
    <t>op.</t>
  </si>
  <si>
    <t>szt.</t>
  </si>
  <si>
    <t>10 amp.</t>
  </si>
  <si>
    <t>j.m.</t>
  </si>
  <si>
    <t>proponowana wielkość opakowania</t>
  </si>
  <si>
    <t>VAT %</t>
  </si>
  <si>
    <t>RAZEM:</t>
  </si>
  <si>
    <t>wielkość opakowania</t>
  </si>
  <si>
    <t>cena netto
jednostkowa</t>
  </si>
  <si>
    <t>cena brutto
jednostkowa</t>
  </si>
  <si>
    <t>PAKIET - płyny infuzyjne</t>
  </si>
  <si>
    <t>5% Glukosum/op. 100ml</t>
  </si>
  <si>
    <t>5% Glukosum/op. 500ml</t>
  </si>
  <si>
    <t>5% Glukosum/op. 250ml</t>
  </si>
  <si>
    <t>Aqua pro injectione 10ml</t>
  </si>
  <si>
    <t>Mannitol 15%</t>
  </si>
  <si>
    <t>Natrium chloratum 0,9%, amp. po 10 ml</t>
  </si>
  <si>
    <t>100 szt.</t>
  </si>
  <si>
    <t>100 ml</t>
  </si>
  <si>
    <t>250 ml</t>
  </si>
  <si>
    <t>500 ml</t>
  </si>
  <si>
    <t>Natrium chloratum 0,9% op. po 100 ml</t>
  </si>
  <si>
    <t>Natrium chloratum 0,9% op. po 250 ml</t>
  </si>
  <si>
    <t>Natrium chloratum 0,9% op. po 500 ml</t>
  </si>
  <si>
    <t xml:space="preserve">Płyn wieloelektrolitowy Optylaite op. po 500 ml </t>
  </si>
  <si>
    <t xml:space="preserve">Płyn wieloelektrolitowy Optylaite op. po 250 ml </t>
  </si>
  <si>
    <t>Ringeri solutio/op. 500 ml</t>
  </si>
  <si>
    <t>Voluven 10%</t>
  </si>
  <si>
    <t>PAKIET - kardiologia/nadciśnienie</t>
  </si>
  <si>
    <t>Adenocor 6 mg/2ml amp. po 2ml</t>
  </si>
  <si>
    <t>6 fiolek</t>
  </si>
  <si>
    <t>Betaloc 1mg/5ml, amp. po 5ml</t>
  </si>
  <si>
    <t>5 amp.</t>
  </si>
  <si>
    <t>Captopril tab. 12,5 mg</t>
  </si>
  <si>
    <t>30 tab.</t>
  </si>
  <si>
    <t>Captopril tab. 25 mg</t>
  </si>
  <si>
    <t>Clopidix 75 mg/tab.</t>
  </si>
  <si>
    <t>28 szt.</t>
  </si>
  <si>
    <t>Cordarone 150mg/3 ml, amp. po 3 ml</t>
  </si>
  <si>
    <t>6 amp</t>
  </si>
  <si>
    <t>Furosemidum 10mg/ml, amp. po 2ml</t>
  </si>
  <si>
    <t>Heparinum 5000j.m./ml, amp. po 5ml</t>
  </si>
  <si>
    <t>Metocard 50 mg/tab.</t>
  </si>
  <si>
    <t>30 szt.</t>
  </si>
  <si>
    <t>60 tab.</t>
  </si>
  <si>
    <t>Mononit 10mg/tab.</t>
  </si>
  <si>
    <t>Mononit 20mg/tab.</t>
  </si>
  <si>
    <t>Mononit 40mg/tab.</t>
  </si>
  <si>
    <t>Nitrendypina 10mg/tab.</t>
  </si>
  <si>
    <t>Nitrendypina 20mg/tab.</t>
  </si>
  <si>
    <t>Nitromint aerozol 0,4 mg/dawka 11g</t>
  </si>
  <si>
    <t>200 dawek/11g</t>
  </si>
  <si>
    <t>Tachyben 25mg/5ml, amp. po 5 ml</t>
  </si>
  <si>
    <t>5 fiolek</t>
  </si>
  <si>
    <t>2% Lignocainum hydrochloricum 20mg/ml, amp. po 2 ml</t>
  </si>
  <si>
    <t>1% Lignocainum hydrochloricum 10mg/ml, fiolka. po 20ml</t>
  </si>
  <si>
    <t>1% Lignocainum hydrochloricum 10mg/ml, amp. po 2ml</t>
  </si>
  <si>
    <t>20% Magnesium Sulfuricum, amp. po 10 ml</t>
  </si>
  <si>
    <t>Propranolol tab. 10mg x 50 tab.</t>
  </si>
  <si>
    <t>50 tab.</t>
  </si>
  <si>
    <t>Propranolol tab. 40mg x 50 tab.</t>
  </si>
  <si>
    <t>PAKIET - leki układu oddechowego</t>
  </si>
  <si>
    <t>Atrovent nebulizacja 250mcg/ml</t>
  </si>
  <si>
    <t>20 ml</t>
  </si>
  <si>
    <t>Berodual roztwór do iniekcji 20ml</t>
  </si>
  <si>
    <t>Nebbud zawiesina do nebulizacji 0,25 mg/2ml, amp. po 2ml</t>
  </si>
  <si>
    <t>20 amp.</t>
  </si>
  <si>
    <t>Nebbud zawiesina do nebulizacji 0,5 mg/2ml, amp. po 2ml</t>
  </si>
  <si>
    <t>Salbutamol 0,5mg/ml. amp. po 1ml</t>
  </si>
  <si>
    <t>Theospirex roztwór 20mg/ml, amp. po 10ml</t>
  </si>
  <si>
    <t>Ventolin płyn do inhalacji z nebulizatora 1mg/ml, amp. po 2,5ml</t>
  </si>
  <si>
    <t>Ventolin płyn do inhalacji z nebulizatora 2mg/ml, amp. po 2,5ml</t>
  </si>
  <si>
    <t>PAKIET- ALS</t>
  </si>
  <si>
    <t>Adrenalina 1mg/ml, amp. po 1ml</t>
  </si>
  <si>
    <t>Atropina 0,5mg/ml amp. po 1ml</t>
  </si>
  <si>
    <t>Atropina 1mg/ml amp. po 1ml</t>
  </si>
  <si>
    <t>Chlorsucyklin 0,2g/fiolka</t>
  </si>
  <si>
    <t>10 fiolek</t>
  </si>
  <si>
    <t>Dopaminum hydrochloricum 1%, amp. po 5ml</t>
  </si>
  <si>
    <t>Dopaminum hydrochloricum 4%, amp. po 5ml</t>
  </si>
  <si>
    <t>Natrium bicarbonicum 8,4%, amp. po 20ml</t>
  </si>
  <si>
    <t>Noradrenalina 1mg/ml</t>
  </si>
  <si>
    <t>4ml</t>
  </si>
  <si>
    <t>1ml</t>
  </si>
  <si>
    <t>Propofol-Lipuro emulsja/10mg/ml, amp.20ml</t>
  </si>
  <si>
    <t>Clemastinum 1mg/ml, amp. 2ml</t>
  </si>
  <si>
    <t>Corhydron 100mg, amp. + rozpuszczalnik</t>
  </si>
  <si>
    <t>Dexaven 4mg/ml, amp. po 1ml</t>
  </si>
  <si>
    <t>5 amp +rozpuszczalnik</t>
  </si>
  <si>
    <t>Dexaven 4mg/ml, amp. po 2ml</t>
  </si>
  <si>
    <t>Phenazolinum 50mg/ml, amp. po 2ml</t>
  </si>
  <si>
    <t>PAKIET- sterydy/antyalergiczne</t>
  </si>
  <si>
    <t>PAKIET- ogólne</t>
  </si>
  <si>
    <t>Buscolysin 20mg/1ml, amp po 1ml</t>
  </si>
  <si>
    <t xml:space="preserve">Cyklonamine 12,5%/125mg/ml, amp. po 2ml </t>
  </si>
  <si>
    <t>Glucagen Hypokit 1mg, fiolka + rozpuszczalnik</t>
  </si>
  <si>
    <t>fiolka + rozpuszczalnik</t>
  </si>
  <si>
    <t>Glukosum 200mg/1ml, amp po 10ml</t>
  </si>
  <si>
    <t>Glukosum 400mg/1ml, amp po 10ml</t>
  </si>
  <si>
    <t>Hydroxizinum 10mg/tab</t>
  </si>
  <si>
    <t>Hydroxizinum 25mg/tab</t>
  </si>
  <si>
    <t>Hydroxizinum 50mg/ml, amp po 2 ml</t>
  </si>
  <si>
    <t>Hydroxizinum syrop 2mg/ml</t>
  </si>
  <si>
    <t>200 ml</t>
  </si>
  <si>
    <t>Ibuprofen 200mg/kapsułka</t>
  </si>
  <si>
    <t>60 szt.</t>
  </si>
  <si>
    <t>Ibuprom zawiesina dla dzieci/100mg/5ml</t>
  </si>
  <si>
    <t>Ketonal 50mg/ml, amp po 2 ml</t>
  </si>
  <si>
    <t>Metoclopramidum 0,5%/amp 0.01 g/2ml, amp po 2ml</t>
  </si>
  <si>
    <t>Naloxonum hydrochloricum 0,4mg/ml, amp po 1ml</t>
  </si>
  <si>
    <t>No-spa 20mg/ml, amp po 2ml</t>
  </si>
  <si>
    <t>Oxytocin- Richert inj 5 J.M./1ml, 5 amp.</t>
  </si>
  <si>
    <t>Papaverinum hydrochloricum 20mg/ml, amp. po 2ml</t>
  </si>
  <si>
    <t>Paracetamol 0,08g/czopki</t>
  </si>
  <si>
    <t>10 szt.</t>
  </si>
  <si>
    <t>Paracetamol 0,125g/czopki</t>
  </si>
  <si>
    <t>Paracetamol 0,25g/czopki</t>
  </si>
  <si>
    <t>Paracetamol 0,5g/czopki</t>
  </si>
  <si>
    <t>Paracetamol 10mg/ml/fiolka 100ml</t>
  </si>
  <si>
    <t>Paracetamol 10mg/ml/fiolka 50ml</t>
  </si>
  <si>
    <t>Paracetamol 500mg tabletki</t>
  </si>
  <si>
    <t>50 szt.</t>
  </si>
  <si>
    <t>Polopiryna S tab.</t>
  </si>
  <si>
    <t>20 szt</t>
  </si>
  <si>
    <t>Pyralgin 0,5g/ml, amp po 2 ml</t>
  </si>
  <si>
    <t>Pyralgin 0,5g/ml, amp po 5 ml</t>
  </si>
  <si>
    <t>Torecan 6,5mg/ml, amp po 1ml</t>
  </si>
  <si>
    <t>Tramal 50 mg/ml, amp po 2ml</t>
  </si>
  <si>
    <t>PAKIET-pozostałe</t>
  </si>
  <si>
    <t>2% Lignocainum żel U/tuba 30g</t>
  </si>
  <si>
    <t>30g</t>
  </si>
  <si>
    <t>Aethylum chloratum, aerozol 70g</t>
  </si>
  <si>
    <t>70g</t>
  </si>
  <si>
    <t>Argosulfan krem 20mg/tuba 40mg</t>
  </si>
  <si>
    <t>40mg</t>
  </si>
  <si>
    <t>Betadine 10% roztwór na skórę</t>
  </si>
  <si>
    <t>30 ml</t>
  </si>
  <si>
    <t>Braunovidon 100mg/g, maść, tuba</t>
  </si>
  <si>
    <t>100g</t>
  </si>
  <si>
    <t>Formaldehyd 10%</t>
  </si>
  <si>
    <t>Formalina 10%</t>
  </si>
  <si>
    <t>1 kg.</t>
  </si>
  <si>
    <t>1 kg</t>
  </si>
  <si>
    <t>Microdacyn</t>
  </si>
  <si>
    <t>250 ml spray</t>
  </si>
  <si>
    <t>999 ml</t>
  </si>
  <si>
    <t>Octanisept</t>
  </si>
  <si>
    <t>1000 ml</t>
  </si>
  <si>
    <t>Sutrisept płyn 250ml spray</t>
  </si>
  <si>
    <t>Sutrisept płyn 500ml spray</t>
  </si>
  <si>
    <t>Vasylinum maść</t>
  </si>
  <si>
    <t>20g</t>
  </si>
  <si>
    <t>wartość brutto szacowanego asortymentu</t>
  </si>
  <si>
    <t>Załącznik nr 2 do SWZ
PAKIET 1</t>
  </si>
  <si>
    <t>Formularz cenowy</t>
  </si>
  <si>
    <t>Załącznik nr 2 do SWZ
PAKIET 2</t>
  </si>
  <si>
    <t>Załącznik nr 2 do SWZ
PAKIET 3</t>
  </si>
  <si>
    <t>Załącznik nr 2 do SWZ
PAKIET 7</t>
  </si>
  <si>
    <t>Załącznik nr 2 do SWZ
PAKIET 6</t>
  </si>
  <si>
    <t>Załącznik nr 2 do SWZ
PAKIET 5</t>
  </si>
  <si>
    <t>Załącznik nr 2 do SWZ
PAKIET 4</t>
  </si>
  <si>
    <t>wypełnia Wykoanwca</t>
  </si>
  <si>
    <t>wypełnia Wykonawca</t>
  </si>
  <si>
    <t>Ilość w okresie 12 mcy</t>
  </si>
  <si>
    <t>nazwa handlowa postać, dawka, producent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</si>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</sst>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Calibri"/>
      <family val="2"/>
      <scheme val="minor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0" fillId="0" borderId="1" xfId="0" applyBorder="1"/>
    <xf numFmtId="0" fontId="10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1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L20" totalsRowShown="0" headerRowDxfId="112" dataDxfId="110" headerRowBorderDxfId="111" tableBorderDxfId="109" totalsRowBorderDxfId="108">
  <autoFilter ref="A4:L20" xr:uid="{00000000-0009-0000-0100-000001000000}"/>
  <tableColumns count="12">
    <tableColumn id="1" xr3:uid="{00000000-0010-0000-0000-000001000000}" name="L.p." dataDxfId="107"/>
    <tableColumn id="2" xr3:uid="{00000000-0010-0000-0000-000002000000}" name="Nazwa asortymentu" dataDxfId="106"/>
    <tableColumn id="3" xr3:uid="{00000000-0010-0000-0000-000003000000}" name="wielkość opakowania" dataDxfId="105"/>
    <tableColumn id="4" xr3:uid="{00000000-0010-0000-0000-000004000000}" name="Ilość w okresie 12 mcy" dataDxfId="104"/>
    <tableColumn id="5" xr3:uid="{00000000-0010-0000-0000-000005000000}" name="j.m." dataDxfId="103"/>
    <tableColumn id="8" xr3:uid="{00000000-0010-0000-0000-000008000000}" name="proponowana wielkość opakowania" dataDxfId="102"/>
    <tableColumn id="9" xr3:uid="{00000000-0010-0000-0000-000009000000}" name="cena netto_x000a_jednostkowa" dataDxfId="101"/>
    <tableColumn id="10" xr3:uid="{00000000-0010-0000-0000-00000A000000}" name="VAT %" dataDxfId="100"/>
    <tableColumn id="11" xr3:uid="{00000000-0010-0000-0000-00000B000000}" name="cena brutto_x000a_jednostkowa" dataDxfId="99"/>
    <tableColumn id="6" xr3:uid="{00000000-0010-0000-0000-000006000000}" name="wartość brutto szacowanego asortymentu" dataDxfId="98"/>
    <tableColumn id="7" xr3:uid="{52DFA2C0-4D3F-4D73-83B5-2834DCEA5AA1}" name="nazwa handlowa postać, dawka, producent" dataDxfId="97"/>
    <tableColumn id="12" xr3:uid="{CCC1FAD8-813F-455F-AC92-399AE26D849F}" name="EAN" dataDxfId="9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3" displayName="Tabela13" ref="A4:L29" totalsRowShown="0" headerRowDxfId="95" dataDxfId="93" headerRowBorderDxfId="94" tableBorderDxfId="92" totalsRowBorderDxfId="91">
  <autoFilter ref="A4:L29" xr:uid="{00000000-0009-0000-0100-000002000000}"/>
  <tableColumns count="12">
    <tableColumn id="1" xr3:uid="{00000000-0010-0000-0100-000001000000}" name="L.p." dataDxfId="90"/>
    <tableColumn id="2" xr3:uid="{00000000-0010-0000-0100-000002000000}" name="Nazwa asortymentu" dataDxfId="89"/>
    <tableColumn id="3" xr3:uid="{00000000-0010-0000-0100-000003000000}" name="wielkość opakowania" dataDxfId="88"/>
    <tableColumn id="4" xr3:uid="{00000000-0010-0000-0100-000004000000}" name="Ilość w okresie 12 mcy" dataDxfId="87"/>
    <tableColumn id="5" xr3:uid="{00000000-0010-0000-0100-000005000000}" name="j.m." dataDxfId="86"/>
    <tableColumn id="8" xr3:uid="{00000000-0010-0000-0100-000008000000}" name="proponowana wielkość opakowania" dataDxfId="85"/>
    <tableColumn id="9" xr3:uid="{00000000-0010-0000-0100-000009000000}" name="cena netto_x000a_jednostkowa" dataDxfId="84"/>
    <tableColumn id="10" xr3:uid="{00000000-0010-0000-0100-00000A000000}" name="VAT %" dataDxfId="83"/>
    <tableColumn id="11" xr3:uid="{00000000-0010-0000-0100-00000B000000}" name="cena brutto_x000a_jednostkowa" dataDxfId="82"/>
    <tableColumn id="6" xr3:uid="{00000000-0010-0000-0100-000006000000}" name="wartość brutto szacowanego asortymentu" dataDxfId="81"/>
    <tableColumn id="7" xr3:uid="{FD461B96-E899-4A1D-897A-4BB03B6FC02E}" name="nazwa handlowa postać, dawka, producent" dataDxfId="80"/>
    <tableColumn id="12" xr3:uid="{409FD353-98A1-4ADE-9134-7C2FF5A412FB}" name="EAN" dataDxfId="7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134" displayName="Tabela134" ref="A4:I15" totalsRowShown="0" headerRowDxfId="78" dataDxfId="76" headerRowBorderDxfId="77" tableBorderDxfId="75" totalsRowBorderDxfId="74">
  <autoFilter ref="A4:I15" xr:uid="{00000000-0009-0000-0100-000003000000}"/>
  <tableColumns count="9">
    <tableColumn id="1" xr3:uid="{00000000-0010-0000-0200-000001000000}" name="L.p." dataDxfId="73"/>
    <tableColumn id="2" xr3:uid="{00000000-0010-0000-0200-000002000000}" name="Nazwa asortymentu" dataDxfId="72"/>
    <tableColumn id="3" xr3:uid="{00000000-0010-0000-0200-000003000000}" name="wielkość opakowania" dataDxfId="71"/>
    <tableColumn id="4" xr3:uid="{00000000-0010-0000-0200-000004000000}" name="Ilość w okresie 12 mcy" dataDxfId="70"/>
    <tableColumn id="5" xr3:uid="{00000000-0010-0000-0200-000005000000}" name="j.m." dataDxfId="69"/>
    <tableColumn id="8" xr3:uid="{00000000-0010-0000-0200-000008000000}" name="proponowana wielkość opakowania" dataDxfId="68"/>
    <tableColumn id="9" xr3:uid="{00000000-0010-0000-0200-000009000000}" name="cena netto_x000a_jednostkowa" dataDxfId="67"/>
    <tableColumn id="10" xr3:uid="{00000000-0010-0000-0200-00000A000000}" name="VAT %" dataDxfId="66"/>
    <tableColumn id="11" xr3:uid="{00000000-0010-0000-0200-00000B000000}" name="cena brutto_x000a_jednostkowa" dataDxfId="6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1345" displayName="Tabela1345" ref="A4:L17" totalsRowShown="0" headerRowDxfId="64" dataDxfId="62" headerRowBorderDxfId="63" tableBorderDxfId="61" totalsRowBorderDxfId="60">
  <autoFilter ref="A4:L17" xr:uid="{00000000-0009-0000-0100-000004000000}"/>
  <tableColumns count="12">
    <tableColumn id="1" xr3:uid="{00000000-0010-0000-0300-000001000000}" name="L.p." dataDxfId="59"/>
    <tableColumn id="2" xr3:uid="{00000000-0010-0000-0300-000002000000}" name="Nazwa asortymentu" dataDxfId="58"/>
    <tableColumn id="3" xr3:uid="{00000000-0010-0000-0300-000003000000}" name="wielkość opakowania" dataDxfId="57"/>
    <tableColumn id="4" xr3:uid="{00000000-0010-0000-0300-000004000000}" name="Ilość w okresie 12 mcy" dataDxfId="56"/>
    <tableColumn id="5" xr3:uid="{00000000-0010-0000-0300-000005000000}" name="j.m." dataDxfId="55"/>
    <tableColumn id="8" xr3:uid="{00000000-0010-0000-0300-000008000000}" name="proponowana wielkość opakowania" dataDxfId="54"/>
    <tableColumn id="9" xr3:uid="{00000000-0010-0000-0300-000009000000}" name="cena netto_x000a_jednostkowa" dataDxfId="53"/>
    <tableColumn id="10" xr3:uid="{00000000-0010-0000-0300-00000A000000}" name="VAT %" dataDxfId="52"/>
    <tableColumn id="11" xr3:uid="{00000000-0010-0000-0300-00000B000000}" name="cena brutto_x000a_jednostkowa" dataDxfId="51"/>
    <tableColumn id="6" xr3:uid="{00000000-0010-0000-0300-000006000000}" name="wartość brutto szacowanego asortymentu" dataDxfId="50"/>
    <tableColumn id="7" xr3:uid="{82B74AFA-B361-48D1-B49E-FF481486E4EB}" name="nazwa handlowa postać, dawka, producent" dataDxfId="49"/>
    <tableColumn id="12" xr3:uid="{E864167E-4917-4EE4-92A0-52408CFB3CAD}" name="EAN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13456" displayName="Tabela13456" ref="A4:I12" totalsRowShown="0" headerRowDxfId="47" dataDxfId="45" headerRowBorderDxfId="46" tableBorderDxfId="44" totalsRowBorderDxfId="43">
  <autoFilter ref="A4:I12" xr:uid="{00000000-0009-0000-0100-000005000000}"/>
  <tableColumns count="9">
    <tableColumn id="1" xr3:uid="{00000000-0010-0000-0400-000001000000}" name="L.p." dataDxfId="42"/>
    <tableColumn id="2" xr3:uid="{00000000-0010-0000-0400-000002000000}" name="Nazwa asortymentu" dataDxfId="41"/>
    <tableColumn id="3" xr3:uid="{00000000-0010-0000-0400-000003000000}" name="wielkość opakowania" dataDxfId="40"/>
    <tableColumn id="4" xr3:uid="{00000000-0010-0000-0400-000004000000}" name="Ilość w okresie 12 mcy" dataDxfId="39"/>
    <tableColumn id="5" xr3:uid="{00000000-0010-0000-0400-000005000000}" name="j.m." dataDxfId="38"/>
    <tableColumn id="8" xr3:uid="{00000000-0010-0000-0400-000008000000}" name="proponowana wielkość opakowania" dataDxfId="37"/>
    <tableColumn id="9" xr3:uid="{00000000-0010-0000-0400-000009000000}" name="cena netto_x000a_jednostkowa" dataDxfId="36"/>
    <tableColumn id="10" xr3:uid="{00000000-0010-0000-0400-00000A000000}" name="VAT %" dataDxfId="35"/>
    <tableColumn id="11" xr3:uid="{00000000-0010-0000-0400-00000B000000}" name="cena brutto_x000a_jednostkowa" dataDxfId="3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134567" displayName="Tabela134567" ref="A4:L36" totalsRowShown="0" headerRowDxfId="33" dataDxfId="31" headerRowBorderDxfId="32" tableBorderDxfId="30" totalsRowBorderDxfId="29">
  <autoFilter ref="A4:L36" xr:uid="{00000000-0009-0000-0100-000006000000}"/>
  <tableColumns count="12">
    <tableColumn id="1" xr3:uid="{00000000-0010-0000-0500-000001000000}" name="L.p." dataDxfId="28"/>
    <tableColumn id="2" xr3:uid="{00000000-0010-0000-0500-000002000000}" name="Nazwa asortymentu" dataDxfId="27"/>
    <tableColumn id="3" xr3:uid="{00000000-0010-0000-0500-000003000000}" name="wielkość opakowania" dataDxfId="26"/>
    <tableColumn id="4" xr3:uid="{00000000-0010-0000-0500-000004000000}" name="Ilość w okresie 12 mcy" dataDxfId="25"/>
    <tableColumn id="5" xr3:uid="{00000000-0010-0000-0500-000005000000}" name="j.m." dataDxfId="24"/>
    <tableColumn id="8" xr3:uid="{00000000-0010-0000-0500-000008000000}" name="proponowana wielkość opakowania" dataDxfId="23"/>
    <tableColumn id="9" xr3:uid="{00000000-0010-0000-0500-000009000000}" name="cena netto_x000a_jednostkowa" dataDxfId="22"/>
    <tableColumn id="10" xr3:uid="{00000000-0010-0000-0500-00000A000000}" name="VAT %" dataDxfId="21"/>
    <tableColumn id="11" xr3:uid="{00000000-0010-0000-0500-00000B000000}" name="cena brutto_x000a_jednostkowa" dataDxfId="20"/>
    <tableColumn id="6" xr3:uid="{00000000-0010-0000-0500-000006000000}" name="wartość brutto szacowanego asortymentu" dataDxfId="19"/>
    <tableColumn id="7" xr3:uid="{F2A5B86E-A03B-4D6C-9623-8C995428550F}" name="nazwa handlowa postać, dawka, producent" dataDxfId="18"/>
    <tableColumn id="12" xr3:uid="{5D98800D-ABAB-408F-85E4-4EA163DE3231}" name="EAN" dataDxfId="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1345678" displayName="Tabela1345678" ref="A4:L21" totalsRowShown="0" headerRowDxfId="16" dataDxfId="14" headerRowBorderDxfId="15" tableBorderDxfId="13" totalsRowBorderDxfId="12">
  <autoFilter ref="A4:L21" xr:uid="{00000000-0009-0000-0100-000007000000}"/>
  <tableColumns count="12">
    <tableColumn id="1" xr3:uid="{00000000-0010-0000-0600-000001000000}" name="L.p." dataDxfId="11"/>
    <tableColumn id="2" xr3:uid="{00000000-0010-0000-0600-000002000000}" name="Nazwa asortymentu" dataDxfId="10"/>
    <tableColumn id="3" xr3:uid="{00000000-0010-0000-0600-000003000000}" name="wielkość opakowania" dataDxfId="9"/>
    <tableColumn id="4" xr3:uid="{00000000-0010-0000-0600-000004000000}" name="Ilość w okresie 12 mcy" dataDxfId="8"/>
    <tableColumn id="5" xr3:uid="{00000000-0010-0000-0600-000005000000}" name="j.m." dataDxfId="7"/>
    <tableColumn id="8" xr3:uid="{00000000-0010-0000-0600-000008000000}" name="proponowana wielkość opakowania" dataDxfId="6"/>
    <tableColumn id="9" xr3:uid="{00000000-0010-0000-0600-000009000000}" name="cena netto_x000a_jednostkowa" dataDxfId="5"/>
    <tableColumn id="10" xr3:uid="{00000000-0010-0000-0600-00000A000000}" name="VAT %" dataDxfId="4"/>
    <tableColumn id="11" xr3:uid="{00000000-0010-0000-0600-00000B000000}" name="cena brutto_x000a_jednostkowa" dataDxfId="3"/>
    <tableColumn id="6" xr3:uid="{00000000-0010-0000-0600-000006000000}" name="wartość brutto szacowanego asortymentu" dataDxfId="2"/>
    <tableColumn id="7" xr3:uid="{0C380258-0CC8-4776-AC26-97BE59A93FC6}" name="nazwa handlowa postać, dawka, producent" dataDxfId="1"/>
    <tableColumn id="12" xr3:uid="{F1AF26A0-8BFB-44F4-BEC0-C1728B720CCA}" name="E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topLeftCell="A4" zoomScaleNormal="100" workbookViewId="0">
      <selection activeCell="N4" sqref="N4"/>
    </sheetView>
  </sheetViews>
  <sheetFormatPr defaultRowHeight="14.4" x14ac:dyDescent="0.3"/>
  <cols>
    <col min="1" max="1" width="6" customWidth="1"/>
    <col min="2" max="2" width="43.109375" customWidth="1"/>
    <col min="3" max="3" width="18" style="5" customWidth="1"/>
    <col min="4" max="4" width="14.88671875" style="3" customWidth="1"/>
    <col min="5" max="5" width="6" style="3" customWidth="1"/>
    <col min="6" max="6" width="16.33203125" customWidth="1"/>
    <col min="7" max="7" width="13.6640625" customWidth="1"/>
    <col min="8" max="8" width="9.33203125" customWidth="1"/>
    <col min="9" max="9" width="13.6640625" customWidth="1"/>
    <col min="10" max="10" width="14.6640625" customWidth="1"/>
    <col min="11" max="11" width="15.6640625" customWidth="1"/>
  </cols>
  <sheetData>
    <row r="1" spans="1:12" ht="39.75" customHeight="1" x14ac:dyDescent="0.3">
      <c r="A1" s="56" t="s">
        <v>155</v>
      </c>
      <c r="B1" s="57"/>
    </row>
    <row r="2" spans="1:12" ht="22.5" customHeight="1" x14ac:dyDescent="0.3">
      <c r="A2" s="55" t="s">
        <v>156</v>
      </c>
      <c r="B2" s="55"/>
      <c r="C2" s="55"/>
      <c r="D2" s="55"/>
      <c r="E2" s="55"/>
      <c r="F2" s="55"/>
      <c r="G2" s="55"/>
      <c r="H2" s="55"/>
      <c r="I2" s="55"/>
    </row>
    <row r="3" spans="1:12" ht="28.5" customHeight="1" x14ac:dyDescent="0.3">
      <c r="F3" s="58" t="s">
        <v>164</v>
      </c>
      <c r="G3" s="58"/>
      <c r="H3" s="58"/>
      <c r="I3" s="58"/>
    </row>
    <row r="4" spans="1:12" s="15" customFormat="1" ht="41.4" x14ac:dyDescent="0.3">
      <c r="A4" s="11" t="s">
        <v>0</v>
      </c>
      <c r="B4" s="12" t="s">
        <v>1</v>
      </c>
      <c r="C4" s="12" t="s">
        <v>9</v>
      </c>
      <c r="D4" s="12" t="s">
        <v>165</v>
      </c>
      <c r="E4" s="12" t="s">
        <v>5</v>
      </c>
      <c r="F4" s="13" t="s">
        <v>6</v>
      </c>
      <c r="G4" s="13" t="s">
        <v>10</v>
      </c>
      <c r="H4" s="13" t="s">
        <v>7</v>
      </c>
      <c r="I4" s="14" t="s">
        <v>11</v>
      </c>
      <c r="J4" s="37" t="s">
        <v>154</v>
      </c>
      <c r="K4" s="12" t="s">
        <v>166</v>
      </c>
      <c r="L4" s="12" t="s">
        <v>167</v>
      </c>
    </row>
    <row r="5" spans="1:12" s="21" customFormat="1" ht="11.25" customHeight="1" x14ac:dyDescent="0.3">
      <c r="A5" s="19">
        <v>1</v>
      </c>
      <c r="B5" s="20">
        <v>2</v>
      </c>
      <c r="C5" s="20">
        <v>3</v>
      </c>
      <c r="D5" s="19">
        <v>4</v>
      </c>
      <c r="E5" s="20">
        <v>5</v>
      </c>
      <c r="F5" s="20">
        <v>6</v>
      </c>
      <c r="G5" s="20">
        <v>7</v>
      </c>
      <c r="H5" s="19">
        <v>8</v>
      </c>
      <c r="I5" s="20">
        <v>9</v>
      </c>
      <c r="J5" s="28">
        <v>10</v>
      </c>
      <c r="K5" s="54">
        <v>11</v>
      </c>
      <c r="L5" s="54">
        <v>12</v>
      </c>
    </row>
    <row r="6" spans="1:12" ht="15" customHeight="1" x14ac:dyDescent="0.3">
      <c r="A6" s="19"/>
      <c r="B6" s="30" t="s">
        <v>12</v>
      </c>
      <c r="C6" s="20"/>
      <c r="D6" s="20"/>
      <c r="E6" s="20"/>
      <c r="F6" s="20"/>
      <c r="G6" s="20"/>
      <c r="H6" s="31"/>
      <c r="I6" s="32"/>
      <c r="J6" s="33"/>
      <c r="K6" s="1"/>
      <c r="L6" s="1"/>
    </row>
    <row r="7" spans="1:12" ht="15" customHeight="1" x14ac:dyDescent="0.3">
      <c r="A7" s="7">
        <v>1</v>
      </c>
      <c r="B7" s="2" t="s">
        <v>13</v>
      </c>
      <c r="C7" s="1" t="s">
        <v>20</v>
      </c>
      <c r="D7" s="1">
        <v>120</v>
      </c>
      <c r="E7" s="1" t="s">
        <v>3</v>
      </c>
      <c r="F7" s="1"/>
      <c r="G7" s="1"/>
      <c r="H7" s="6"/>
      <c r="I7" s="8">
        <f>G7*H7+G7</f>
        <v>0</v>
      </c>
      <c r="J7" s="24">
        <f>Tabela1[[#This Row],[Ilość w okresie 12 mcy]]*Tabela1[[#This Row],[cena brutto
jednostkowa]]</f>
        <v>0</v>
      </c>
      <c r="K7" s="1"/>
      <c r="L7" s="1"/>
    </row>
    <row r="8" spans="1:12" ht="15" customHeight="1" x14ac:dyDescent="0.3">
      <c r="A8" s="7">
        <v>2</v>
      </c>
      <c r="B8" s="2" t="s">
        <v>15</v>
      </c>
      <c r="C8" s="1" t="s">
        <v>21</v>
      </c>
      <c r="D8" s="1">
        <v>120</v>
      </c>
      <c r="E8" s="1" t="s">
        <v>3</v>
      </c>
      <c r="F8" s="1"/>
      <c r="G8" s="1"/>
      <c r="H8" s="6"/>
      <c r="I8" s="8">
        <f>G8*H8+G8</f>
        <v>0</v>
      </c>
      <c r="J8" s="24">
        <f>Tabela1[[#This Row],[Ilość w okresie 12 mcy]]*Tabela1[[#This Row],[cena brutto
jednostkowa]]</f>
        <v>0</v>
      </c>
      <c r="K8" s="1"/>
      <c r="L8" s="1"/>
    </row>
    <row r="9" spans="1:12" ht="15" customHeight="1" x14ac:dyDescent="0.3">
      <c r="A9" s="7">
        <v>3</v>
      </c>
      <c r="B9" s="2" t="s">
        <v>14</v>
      </c>
      <c r="C9" s="1" t="s">
        <v>22</v>
      </c>
      <c r="D9" s="1">
        <v>60</v>
      </c>
      <c r="E9" s="1" t="s">
        <v>3</v>
      </c>
      <c r="F9" s="1"/>
      <c r="G9" s="1"/>
      <c r="H9" s="6"/>
      <c r="I9" s="8">
        <f t="shared" ref="I9:I19" si="0">G9*H9+G9</f>
        <v>0</v>
      </c>
      <c r="J9" s="24">
        <f>Tabela1[[#This Row],[Ilość w okresie 12 mcy]]*Tabela1[[#This Row],[cena brutto
jednostkowa]]</f>
        <v>0</v>
      </c>
      <c r="K9" s="1"/>
      <c r="L9" s="1"/>
    </row>
    <row r="10" spans="1:12" ht="15" customHeight="1" x14ac:dyDescent="0.3">
      <c r="A10" s="7">
        <v>4</v>
      </c>
      <c r="B10" s="2" t="s">
        <v>16</v>
      </c>
      <c r="C10" s="1" t="s">
        <v>4</v>
      </c>
      <c r="D10" s="1">
        <v>96</v>
      </c>
      <c r="E10" s="1" t="s">
        <v>2</v>
      </c>
      <c r="F10" s="1"/>
      <c r="G10" s="1"/>
      <c r="H10" s="6"/>
      <c r="I10" s="8">
        <f t="shared" si="0"/>
        <v>0</v>
      </c>
      <c r="J10" s="24">
        <f>Tabela1[[#This Row],[Ilość w okresie 12 mcy]]*Tabela1[[#This Row],[cena brutto
jednostkowa]]</f>
        <v>0</v>
      </c>
      <c r="K10" s="1"/>
      <c r="L10" s="1"/>
    </row>
    <row r="11" spans="1:12" ht="15" customHeight="1" x14ac:dyDescent="0.3">
      <c r="A11" s="7">
        <v>5</v>
      </c>
      <c r="B11" s="2" t="s">
        <v>17</v>
      </c>
      <c r="C11" s="1" t="s">
        <v>21</v>
      </c>
      <c r="D11" s="1">
        <v>12</v>
      </c>
      <c r="E11" s="1" t="s">
        <v>3</v>
      </c>
      <c r="F11" s="1"/>
      <c r="G11" s="1"/>
      <c r="H11" s="6"/>
      <c r="I11" s="8">
        <f t="shared" si="0"/>
        <v>0</v>
      </c>
      <c r="J11" s="24">
        <f>Tabela1[[#This Row],[Ilość w okresie 12 mcy]]*Tabela1[[#This Row],[cena brutto
jednostkowa]]</f>
        <v>0</v>
      </c>
      <c r="K11" s="1"/>
      <c r="L11" s="1"/>
    </row>
    <row r="12" spans="1:12" ht="15" customHeight="1" x14ac:dyDescent="0.3">
      <c r="A12" s="7">
        <v>6</v>
      </c>
      <c r="B12" s="2" t="s">
        <v>18</v>
      </c>
      <c r="C12" s="1" t="s">
        <v>19</v>
      </c>
      <c r="D12" s="1">
        <v>48</v>
      </c>
      <c r="E12" s="1" t="s">
        <v>2</v>
      </c>
      <c r="F12" s="1"/>
      <c r="G12" s="1"/>
      <c r="H12" s="6"/>
      <c r="I12" s="8">
        <f t="shared" si="0"/>
        <v>0</v>
      </c>
      <c r="J12" s="24">
        <f>Tabela1[[#This Row],[Ilość w okresie 12 mcy]]*Tabela1[[#This Row],[cena brutto
jednostkowa]]</f>
        <v>0</v>
      </c>
      <c r="K12" s="1"/>
      <c r="L12" s="1"/>
    </row>
    <row r="13" spans="1:12" ht="15" customHeight="1" x14ac:dyDescent="0.3">
      <c r="A13" s="7">
        <v>7</v>
      </c>
      <c r="B13" s="2" t="s">
        <v>24</v>
      </c>
      <c r="C13" s="1" t="s">
        <v>21</v>
      </c>
      <c r="D13" s="1">
        <v>360</v>
      </c>
      <c r="E13" s="1" t="s">
        <v>3</v>
      </c>
      <c r="F13" s="1"/>
      <c r="G13" s="1"/>
      <c r="H13" s="6"/>
      <c r="I13" s="8">
        <f t="shared" si="0"/>
        <v>0</v>
      </c>
      <c r="J13" s="24">
        <f>Tabela1[[#This Row],[Ilość w okresie 12 mcy]]*Tabela1[[#This Row],[cena brutto
jednostkowa]]</f>
        <v>0</v>
      </c>
      <c r="K13" s="1"/>
      <c r="L13" s="1"/>
    </row>
    <row r="14" spans="1:12" ht="15" customHeight="1" x14ac:dyDescent="0.3">
      <c r="A14" s="7">
        <v>8</v>
      </c>
      <c r="B14" s="2" t="s">
        <v>23</v>
      </c>
      <c r="C14" s="1" t="s">
        <v>20</v>
      </c>
      <c r="D14" s="1">
        <v>360</v>
      </c>
      <c r="E14" s="1" t="s">
        <v>3</v>
      </c>
      <c r="F14" s="1"/>
      <c r="G14" s="1"/>
      <c r="H14" s="6"/>
      <c r="I14" s="8">
        <f t="shared" si="0"/>
        <v>0</v>
      </c>
      <c r="J14" s="24">
        <f>Tabela1[[#This Row],[Ilość w okresie 12 mcy]]*Tabela1[[#This Row],[cena brutto
jednostkowa]]</f>
        <v>0</v>
      </c>
      <c r="K14" s="1"/>
      <c r="L14" s="1"/>
    </row>
    <row r="15" spans="1:12" ht="15" customHeight="1" x14ac:dyDescent="0.3">
      <c r="A15" s="7">
        <v>9</v>
      </c>
      <c r="B15" s="2" t="s">
        <v>25</v>
      </c>
      <c r="C15" s="1" t="s">
        <v>22</v>
      </c>
      <c r="D15" s="1">
        <v>360</v>
      </c>
      <c r="E15" s="1" t="s">
        <v>3</v>
      </c>
      <c r="F15" s="1"/>
      <c r="G15" s="1"/>
      <c r="H15" s="6"/>
      <c r="I15" s="8">
        <f t="shared" si="0"/>
        <v>0</v>
      </c>
      <c r="J15" s="24">
        <f>Tabela1[[#This Row],[Ilość w okresie 12 mcy]]*Tabela1[[#This Row],[cena brutto
jednostkowa]]</f>
        <v>0</v>
      </c>
      <c r="K15" s="1"/>
      <c r="L15" s="1"/>
    </row>
    <row r="16" spans="1:12" ht="15" customHeight="1" x14ac:dyDescent="0.3">
      <c r="A16" s="7">
        <v>10</v>
      </c>
      <c r="B16" s="2" t="s">
        <v>26</v>
      </c>
      <c r="C16" s="1" t="s">
        <v>22</v>
      </c>
      <c r="D16" s="1">
        <v>480</v>
      </c>
      <c r="E16" s="1" t="s">
        <v>3</v>
      </c>
      <c r="F16" s="1"/>
      <c r="G16" s="1"/>
      <c r="H16" s="6"/>
      <c r="I16" s="8">
        <f t="shared" si="0"/>
        <v>0</v>
      </c>
      <c r="J16" s="24">
        <f>Tabela1[[#This Row],[Ilość w okresie 12 mcy]]*Tabela1[[#This Row],[cena brutto
jednostkowa]]</f>
        <v>0</v>
      </c>
      <c r="K16" s="1"/>
      <c r="L16" s="1"/>
    </row>
    <row r="17" spans="1:12" ht="15" customHeight="1" x14ac:dyDescent="0.3">
      <c r="A17" s="7">
        <v>11</v>
      </c>
      <c r="B17" s="2" t="s">
        <v>27</v>
      </c>
      <c r="C17" s="1" t="s">
        <v>21</v>
      </c>
      <c r="D17" s="1">
        <v>120</v>
      </c>
      <c r="E17" s="1" t="s">
        <v>3</v>
      </c>
      <c r="F17" s="1"/>
      <c r="G17" s="1"/>
      <c r="H17" s="6"/>
      <c r="I17" s="8">
        <f t="shared" si="0"/>
        <v>0</v>
      </c>
      <c r="J17" s="24">
        <f>Tabela1[[#This Row],[Ilość w okresie 12 mcy]]*Tabela1[[#This Row],[cena brutto
jednostkowa]]</f>
        <v>0</v>
      </c>
      <c r="K17" s="1"/>
      <c r="L17" s="1"/>
    </row>
    <row r="18" spans="1:12" ht="15" customHeight="1" x14ac:dyDescent="0.3">
      <c r="A18" s="7">
        <v>12</v>
      </c>
      <c r="B18" s="2" t="s">
        <v>28</v>
      </c>
      <c r="C18" s="1" t="s">
        <v>22</v>
      </c>
      <c r="D18" s="1">
        <v>60</v>
      </c>
      <c r="E18" s="1" t="s">
        <v>3</v>
      </c>
      <c r="F18" s="1"/>
      <c r="G18" s="1"/>
      <c r="H18" s="6"/>
      <c r="I18" s="8">
        <f t="shared" si="0"/>
        <v>0</v>
      </c>
      <c r="J18" s="24">
        <f>Tabela1[[#This Row],[Ilość w okresie 12 mcy]]*Tabela1[[#This Row],[cena brutto
jednostkowa]]</f>
        <v>0</v>
      </c>
      <c r="K18" s="1"/>
      <c r="L18" s="1"/>
    </row>
    <row r="19" spans="1:12" ht="15" customHeight="1" x14ac:dyDescent="0.3">
      <c r="A19" s="7">
        <v>13</v>
      </c>
      <c r="B19" s="23" t="s">
        <v>29</v>
      </c>
      <c r="C19" s="24" t="s">
        <v>22</v>
      </c>
      <c r="D19" s="24">
        <v>24</v>
      </c>
      <c r="E19" s="24" t="s">
        <v>3</v>
      </c>
      <c r="F19" s="24"/>
      <c r="G19" s="24"/>
      <c r="H19" s="25"/>
      <c r="I19" s="8">
        <f t="shared" si="0"/>
        <v>0</v>
      </c>
      <c r="J19" s="24">
        <f>Tabela1[[#This Row],[Ilość w okresie 12 mcy]]*Tabela1[[#This Row],[cena brutto
jednostkowa]]</f>
        <v>0</v>
      </c>
      <c r="K19" s="1"/>
      <c r="L19" s="1"/>
    </row>
    <row r="20" spans="1:12" x14ac:dyDescent="0.3">
      <c r="A20" s="7"/>
      <c r="B20" s="9"/>
      <c r="C20" s="10"/>
      <c r="D20" s="10"/>
      <c r="E20" s="10"/>
      <c r="F20" s="16" t="s">
        <v>8</v>
      </c>
      <c r="G20" s="17"/>
      <c r="H20" s="10"/>
      <c r="I20" s="18"/>
      <c r="J20" s="17">
        <f>SUM(J7:J19)</f>
        <v>0</v>
      </c>
      <c r="K20" s="10"/>
      <c r="L20" s="10"/>
    </row>
  </sheetData>
  <sortState ref="B5:E95">
    <sortCondition ref="B6:B95"/>
  </sortState>
  <mergeCells count="3">
    <mergeCell ref="A2:I2"/>
    <mergeCell ref="A1:B1"/>
    <mergeCell ref="F3:I3"/>
  </mergeCells>
  <phoneticPr fontId="3" type="noConversion"/>
  <pageMargins left="0.23622047244094491" right="0.23622047244094491" top="0.35433070866141736" bottom="0.35433070866141736" header="0" footer="0"/>
  <pageSetup paperSize="8" scale="59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9"/>
  <sheetViews>
    <sheetView topLeftCell="A4" zoomScaleNormal="100" workbookViewId="0">
      <selection activeCell="B6" sqref="B6"/>
    </sheetView>
  </sheetViews>
  <sheetFormatPr defaultRowHeight="14.4" x14ac:dyDescent="0.3"/>
  <cols>
    <col min="1" max="1" width="6" customWidth="1"/>
    <col min="2" max="2" width="47.21875" customWidth="1"/>
    <col min="3" max="3" width="18" style="5" customWidth="1"/>
    <col min="4" max="4" width="14.88671875" style="3" customWidth="1"/>
    <col min="5" max="5" width="6" style="3" customWidth="1"/>
    <col min="6" max="6" width="16.33203125" customWidth="1"/>
    <col min="7" max="7" width="13.6640625" customWidth="1"/>
    <col min="8" max="8" width="9.77734375" customWidth="1"/>
    <col min="9" max="9" width="13.6640625" customWidth="1"/>
    <col min="10" max="10" width="13.109375" customWidth="1"/>
    <col min="11" max="11" width="16.21875" customWidth="1"/>
  </cols>
  <sheetData>
    <row r="1" spans="1:12" ht="39.75" customHeight="1" x14ac:dyDescent="0.3">
      <c r="A1" s="56" t="s">
        <v>157</v>
      </c>
      <c r="B1" s="57"/>
    </row>
    <row r="2" spans="1:12" ht="22.5" customHeight="1" x14ac:dyDescent="0.3">
      <c r="A2" s="55" t="s">
        <v>156</v>
      </c>
      <c r="B2" s="55"/>
      <c r="C2" s="55"/>
      <c r="D2" s="55"/>
      <c r="E2" s="55"/>
      <c r="F2" s="55"/>
      <c r="G2" s="55"/>
      <c r="H2" s="55"/>
      <c r="I2" s="55"/>
    </row>
    <row r="3" spans="1:12" ht="28.5" customHeight="1" x14ac:dyDescent="0.3">
      <c r="F3" s="58" t="s">
        <v>163</v>
      </c>
      <c r="G3" s="58"/>
      <c r="H3" s="58"/>
      <c r="I3" s="58"/>
    </row>
    <row r="4" spans="1:12" s="15" customFormat="1" ht="52.8" x14ac:dyDescent="0.3">
      <c r="A4" s="11" t="s">
        <v>0</v>
      </c>
      <c r="B4" s="12" t="s">
        <v>1</v>
      </c>
      <c r="C4" s="12" t="s">
        <v>9</v>
      </c>
      <c r="D4" s="12" t="s">
        <v>165</v>
      </c>
      <c r="E4" s="12" t="s">
        <v>5</v>
      </c>
      <c r="F4" s="13" t="s">
        <v>6</v>
      </c>
      <c r="G4" s="13" t="s">
        <v>10</v>
      </c>
      <c r="H4" s="13" t="s">
        <v>7</v>
      </c>
      <c r="I4" s="14" t="s">
        <v>11</v>
      </c>
      <c r="J4" s="37" t="s">
        <v>154</v>
      </c>
      <c r="K4" s="48" t="s">
        <v>166</v>
      </c>
      <c r="L4" s="48" t="s">
        <v>167</v>
      </c>
    </row>
    <row r="5" spans="1:12" s="21" customFormat="1" ht="11.25" customHeight="1" x14ac:dyDescent="0.3">
      <c r="A5" s="19">
        <v>1</v>
      </c>
      <c r="B5" s="20">
        <v>2</v>
      </c>
      <c r="C5" s="20">
        <v>3</v>
      </c>
      <c r="D5" s="19">
        <v>4</v>
      </c>
      <c r="E5" s="20">
        <v>5</v>
      </c>
      <c r="F5" s="20">
        <v>6</v>
      </c>
      <c r="G5" s="20">
        <v>7</v>
      </c>
      <c r="H5" s="19">
        <v>8</v>
      </c>
      <c r="I5" s="20">
        <v>9</v>
      </c>
      <c r="J5" s="36">
        <v>10</v>
      </c>
      <c r="K5" s="35">
        <v>11</v>
      </c>
      <c r="L5" s="35">
        <v>12</v>
      </c>
    </row>
    <row r="6" spans="1:12" ht="15" customHeight="1" x14ac:dyDescent="0.3">
      <c r="A6" s="19"/>
      <c r="B6" s="30" t="s">
        <v>30</v>
      </c>
      <c r="C6" s="33"/>
      <c r="D6" s="33"/>
      <c r="E6" s="33"/>
      <c r="F6" s="33"/>
      <c r="G6" s="33"/>
      <c r="H6" s="38"/>
      <c r="I6" s="32"/>
      <c r="J6" s="34"/>
      <c r="K6" s="35"/>
      <c r="L6" s="35"/>
    </row>
    <row r="7" spans="1:12" ht="15" customHeight="1" x14ac:dyDescent="0.3">
      <c r="A7" s="7">
        <v>1</v>
      </c>
      <c r="B7" s="2" t="s">
        <v>31</v>
      </c>
      <c r="C7" s="1" t="s">
        <v>32</v>
      </c>
      <c r="D7" s="1">
        <v>36</v>
      </c>
      <c r="E7" s="1" t="s">
        <v>2</v>
      </c>
      <c r="F7" s="1"/>
      <c r="G7" s="1"/>
      <c r="H7" s="6"/>
      <c r="I7" s="8">
        <f t="shared" ref="I7:I28" si="0">G7*H7+G7</f>
        <v>0</v>
      </c>
      <c r="J7" s="35">
        <f>Tabela13[[#This Row],[Ilość w okresie 12 mcy]]*Tabela13[[#This Row],[cena brutto
jednostkowa]]</f>
        <v>0</v>
      </c>
      <c r="K7" s="35"/>
      <c r="L7" s="35"/>
    </row>
    <row r="8" spans="1:12" ht="15" customHeight="1" x14ac:dyDescent="0.3">
      <c r="A8" s="7">
        <v>2</v>
      </c>
      <c r="B8" s="2" t="s">
        <v>33</v>
      </c>
      <c r="C8" s="1" t="s">
        <v>34</v>
      </c>
      <c r="D8" s="1">
        <v>36</v>
      </c>
      <c r="E8" s="1" t="s">
        <v>2</v>
      </c>
      <c r="F8" s="1"/>
      <c r="G8" s="1"/>
      <c r="H8" s="6"/>
      <c r="I8" s="8">
        <f t="shared" si="0"/>
        <v>0</v>
      </c>
      <c r="J8" s="35">
        <f>Tabela13[[#This Row],[Ilość w okresie 12 mcy]]*Tabela13[[#This Row],[cena brutto
jednostkowa]]</f>
        <v>0</v>
      </c>
      <c r="K8" s="35"/>
      <c r="L8" s="35"/>
    </row>
    <row r="9" spans="1:12" ht="15" customHeight="1" x14ac:dyDescent="0.3">
      <c r="A9" s="7">
        <v>3</v>
      </c>
      <c r="B9" s="2" t="s">
        <v>35</v>
      </c>
      <c r="C9" s="1" t="s">
        <v>36</v>
      </c>
      <c r="D9" s="1">
        <v>48</v>
      </c>
      <c r="E9" s="1" t="s">
        <v>2</v>
      </c>
      <c r="F9" s="1"/>
      <c r="G9" s="1"/>
      <c r="H9" s="6"/>
      <c r="I9" s="8">
        <f t="shared" si="0"/>
        <v>0</v>
      </c>
      <c r="J9" s="35">
        <f>Tabela13[[#This Row],[Ilość w okresie 12 mcy]]*Tabela13[[#This Row],[cena brutto
jednostkowa]]</f>
        <v>0</v>
      </c>
      <c r="K9" s="35"/>
      <c r="L9" s="35"/>
    </row>
    <row r="10" spans="1:12" ht="15" customHeight="1" x14ac:dyDescent="0.3">
      <c r="A10" s="7">
        <v>4</v>
      </c>
      <c r="B10" s="23" t="s">
        <v>37</v>
      </c>
      <c r="C10" s="24" t="s">
        <v>36</v>
      </c>
      <c r="D10" s="24">
        <v>48</v>
      </c>
      <c r="E10" s="24" t="s">
        <v>2</v>
      </c>
      <c r="F10" s="24"/>
      <c r="G10" s="24"/>
      <c r="H10" s="25"/>
      <c r="I10" s="8">
        <f t="shared" si="0"/>
        <v>0</v>
      </c>
      <c r="J10" s="35">
        <f>Tabela13[[#This Row],[Ilość w okresie 12 mcy]]*Tabela13[[#This Row],[cena brutto
jednostkowa]]</f>
        <v>0</v>
      </c>
      <c r="K10" s="35"/>
      <c r="L10" s="35"/>
    </row>
    <row r="11" spans="1:12" ht="15" customHeight="1" x14ac:dyDescent="0.3">
      <c r="A11" s="7">
        <v>5</v>
      </c>
      <c r="B11" s="23" t="s">
        <v>38</v>
      </c>
      <c r="C11" s="24" t="s">
        <v>39</v>
      </c>
      <c r="D11" s="4">
        <v>24</v>
      </c>
      <c r="E11" s="24" t="s">
        <v>2</v>
      </c>
      <c r="F11" s="24"/>
      <c r="G11" s="24"/>
      <c r="H11" s="25"/>
      <c r="I11" s="8">
        <f t="shared" si="0"/>
        <v>0</v>
      </c>
      <c r="J11" s="35">
        <f>Tabela13[[#This Row],[Ilość w okresie 12 mcy]]*Tabela13[[#This Row],[cena brutto
jednostkowa]]</f>
        <v>0</v>
      </c>
      <c r="K11" s="35"/>
      <c r="L11" s="35"/>
    </row>
    <row r="12" spans="1:12" ht="15" customHeight="1" x14ac:dyDescent="0.3">
      <c r="A12" s="7">
        <v>6</v>
      </c>
      <c r="B12" s="2" t="s">
        <v>40</v>
      </c>
      <c r="C12" s="1" t="s">
        <v>41</v>
      </c>
      <c r="D12" s="1">
        <v>36</v>
      </c>
      <c r="E12" s="1" t="s">
        <v>2</v>
      </c>
      <c r="F12" s="1"/>
      <c r="G12" s="1"/>
      <c r="H12" s="6"/>
      <c r="I12" s="8">
        <f t="shared" si="0"/>
        <v>0</v>
      </c>
      <c r="J12" s="35">
        <f>Tabela13[[#This Row],[Ilość w okresie 12 mcy]]*Tabela13[[#This Row],[cena brutto
jednostkowa]]</f>
        <v>0</v>
      </c>
      <c r="K12" s="35"/>
      <c r="L12" s="35"/>
    </row>
    <row r="13" spans="1:12" ht="15" customHeight="1" x14ac:dyDescent="0.3">
      <c r="A13" s="7">
        <v>7</v>
      </c>
      <c r="B13" s="2" t="s">
        <v>42</v>
      </c>
      <c r="C13" s="1" t="s">
        <v>34</v>
      </c>
      <c r="D13" s="1">
        <v>96</v>
      </c>
      <c r="E13" s="1" t="s">
        <v>2</v>
      </c>
      <c r="F13" s="1"/>
      <c r="G13" s="1"/>
      <c r="H13" s="6"/>
      <c r="I13" s="8">
        <f t="shared" si="0"/>
        <v>0</v>
      </c>
      <c r="J13" s="35">
        <f>Tabela13[[#This Row],[Ilość w okresie 12 mcy]]*Tabela13[[#This Row],[cena brutto
jednostkowa]]</f>
        <v>0</v>
      </c>
      <c r="K13" s="35"/>
      <c r="L13" s="35"/>
    </row>
    <row r="14" spans="1:12" ht="15" customHeight="1" x14ac:dyDescent="0.3">
      <c r="A14" s="7">
        <v>8</v>
      </c>
      <c r="B14" s="2" t="s">
        <v>43</v>
      </c>
      <c r="C14" s="1" t="s">
        <v>4</v>
      </c>
      <c r="D14" s="4">
        <v>12</v>
      </c>
      <c r="E14" s="1" t="s">
        <v>2</v>
      </c>
      <c r="F14" s="1"/>
      <c r="G14" s="1"/>
      <c r="H14" s="6"/>
      <c r="I14" s="8">
        <f t="shared" si="0"/>
        <v>0</v>
      </c>
      <c r="J14" s="35">
        <f>Tabela13[[#This Row],[Ilość w okresie 12 mcy]]*Tabela13[[#This Row],[cena brutto
jednostkowa]]</f>
        <v>0</v>
      </c>
      <c r="K14" s="35"/>
      <c r="L14" s="35"/>
    </row>
    <row r="15" spans="1:12" ht="15" customHeight="1" x14ac:dyDescent="0.3">
      <c r="A15" s="7">
        <v>9</v>
      </c>
      <c r="B15" s="2" t="s">
        <v>58</v>
      </c>
      <c r="C15" s="1" t="s">
        <v>4</v>
      </c>
      <c r="D15" s="1">
        <v>60</v>
      </c>
      <c r="E15" s="1" t="s">
        <v>2</v>
      </c>
      <c r="F15" s="1"/>
      <c r="G15" s="1"/>
      <c r="H15" s="6"/>
      <c r="I15" s="8">
        <f t="shared" si="0"/>
        <v>0</v>
      </c>
      <c r="J15" s="35">
        <f>Tabela13[[#This Row],[Ilość w okresie 12 mcy]]*Tabela13[[#This Row],[cena brutto
jednostkowa]]</f>
        <v>0</v>
      </c>
      <c r="K15" s="35"/>
      <c r="L15" s="35"/>
    </row>
    <row r="16" spans="1:12" ht="15" customHeight="1" x14ac:dyDescent="0.3">
      <c r="A16" s="7">
        <v>10</v>
      </c>
      <c r="B16" s="2" t="s">
        <v>57</v>
      </c>
      <c r="C16" s="1" t="s">
        <v>55</v>
      </c>
      <c r="D16" s="1">
        <v>60</v>
      </c>
      <c r="E16" s="1" t="s">
        <v>2</v>
      </c>
      <c r="F16" s="1"/>
      <c r="G16" s="1"/>
      <c r="H16" s="6"/>
      <c r="I16" s="8">
        <f t="shared" si="0"/>
        <v>0</v>
      </c>
      <c r="J16" s="35">
        <f>Tabela13[[#This Row],[Ilość w okresie 12 mcy]]*Tabela13[[#This Row],[cena brutto
jednostkowa]]</f>
        <v>0</v>
      </c>
      <c r="K16" s="35"/>
      <c r="L16" s="35"/>
    </row>
    <row r="17" spans="1:12" ht="15" customHeight="1" x14ac:dyDescent="0.3">
      <c r="A17" s="7">
        <v>11</v>
      </c>
      <c r="B17" s="2" t="s">
        <v>56</v>
      </c>
      <c r="C17" s="1" t="s">
        <v>4</v>
      </c>
      <c r="D17" s="1">
        <v>12</v>
      </c>
      <c r="E17" s="1" t="s">
        <v>2</v>
      </c>
      <c r="F17" s="1"/>
      <c r="G17" s="1"/>
      <c r="H17" s="6"/>
      <c r="I17" s="8">
        <f t="shared" si="0"/>
        <v>0</v>
      </c>
      <c r="J17" s="35">
        <f>Tabela13[[#This Row],[Ilość w okresie 12 mcy]]*Tabela13[[#This Row],[cena brutto
jednostkowa]]</f>
        <v>0</v>
      </c>
      <c r="K17" s="35"/>
      <c r="L17" s="35"/>
    </row>
    <row r="18" spans="1:12" ht="15" customHeight="1" x14ac:dyDescent="0.3">
      <c r="A18" s="7">
        <v>12</v>
      </c>
      <c r="B18" s="2" t="s">
        <v>59</v>
      </c>
      <c r="C18" s="1" t="s">
        <v>4</v>
      </c>
      <c r="D18" s="1">
        <v>24</v>
      </c>
      <c r="E18" s="1" t="s">
        <v>2</v>
      </c>
      <c r="F18" s="1"/>
      <c r="G18" s="1"/>
      <c r="H18" s="6"/>
      <c r="I18" s="8">
        <f t="shared" si="0"/>
        <v>0</v>
      </c>
      <c r="J18" s="35">
        <f>Tabela13[[#This Row],[Ilość w okresie 12 mcy]]*Tabela13[[#This Row],[cena brutto
jednostkowa]]</f>
        <v>0</v>
      </c>
      <c r="K18" s="35"/>
      <c r="L18" s="35"/>
    </row>
    <row r="19" spans="1:12" ht="15" customHeight="1" x14ac:dyDescent="0.3">
      <c r="A19" s="7">
        <v>13</v>
      </c>
      <c r="B19" s="2" t="s">
        <v>44</v>
      </c>
      <c r="C19" s="1" t="s">
        <v>45</v>
      </c>
      <c r="D19" s="1">
        <v>12</v>
      </c>
      <c r="E19" s="1" t="s">
        <v>2</v>
      </c>
      <c r="F19" s="1"/>
      <c r="G19" s="1"/>
      <c r="H19" s="6"/>
      <c r="I19" s="8">
        <f t="shared" si="0"/>
        <v>0</v>
      </c>
      <c r="J19" s="35">
        <f>Tabela13[[#This Row],[Ilość w okresie 12 mcy]]*Tabela13[[#This Row],[cena brutto
jednostkowa]]</f>
        <v>0</v>
      </c>
      <c r="K19" s="35"/>
      <c r="L19" s="35"/>
    </row>
    <row r="20" spans="1:12" ht="15" customHeight="1" x14ac:dyDescent="0.3">
      <c r="A20" s="7">
        <v>14</v>
      </c>
      <c r="B20" s="2" t="s">
        <v>47</v>
      </c>
      <c r="C20" s="1" t="s">
        <v>46</v>
      </c>
      <c r="D20" s="1">
        <v>12</v>
      </c>
      <c r="E20" s="1" t="s">
        <v>2</v>
      </c>
      <c r="F20" s="1"/>
      <c r="G20" s="1"/>
      <c r="H20" s="6"/>
      <c r="I20" s="8">
        <f t="shared" si="0"/>
        <v>0</v>
      </c>
      <c r="J20" s="35">
        <f>Tabela13[[#This Row],[Ilość w okresie 12 mcy]]*Tabela13[[#This Row],[cena brutto
jednostkowa]]</f>
        <v>0</v>
      </c>
      <c r="K20" s="35"/>
      <c r="L20" s="35"/>
    </row>
    <row r="21" spans="1:12" ht="15" customHeight="1" x14ac:dyDescent="0.3">
      <c r="A21" s="7">
        <v>15</v>
      </c>
      <c r="B21" s="2" t="s">
        <v>48</v>
      </c>
      <c r="C21" s="1" t="s">
        <v>46</v>
      </c>
      <c r="D21" s="1">
        <v>12</v>
      </c>
      <c r="E21" s="1" t="s">
        <v>2</v>
      </c>
      <c r="F21" s="1"/>
      <c r="G21" s="1"/>
      <c r="H21" s="6"/>
      <c r="I21" s="8">
        <f t="shared" si="0"/>
        <v>0</v>
      </c>
      <c r="J21" s="35">
        <f>Tabela13[[#This Row],[Ilość w okresie 12 mcy]]*Tabela13[[#This Row],[cena brutto
jednostkowa]]</f>
        <v>0</v>
      </c>
      <c r="K21" s="35"/>
      <c r="L21" s="35"/>
    </row>
    <row r="22" spans="1:12" ht="15" customHeight="1" x14ac:dyDescent="0.3">
      <c r="A22" s="7">
        <v>16</v>
      </c>
      <c r="B22" s="2" t="s">
        <v>49</v>
      </c>
      <c r="C22" s="1" t="s">
        <v>36</v>
      </c>
      <c r="D22" s="1">
        <v>12</v>
      </c>
      <c r="E22" s="1" t="s">
        <v>2</v>
      </c>
      <c r="F22" s="1"/>
      <c r="G22" s="1"/>
      <c r="H22" s="6"/>
      <c r="I22" s="8">
        <f t="shared" si="0"/>
        <v>0</v>
      </c>
      <c r="J22" s="35">
        <f>Tabela13[[#This Row],[Ilość w okresie 12 mcy]]*Tabela13[[#This Row],[cena brutto
jednostkowa]]</f>
        <v>0</v>
      </c>
      <c r="K22" s="35"/>
      <c r="L22" s="35"/>
    </row>
    <row r="23" spans="1:12" ht="15" customHeight="1" x14ac:dyDescent="0.3">
      <c r="A23" s="7">
        <v>17</v>
      </c>
      <c r="B23" s="2" t="s">
        <v>50</v>
      </c>
      <c r="C23" s="1" t="s">
        <v>36</v>
      </c>
      <c r="D23" s="1">
        <v>12</v>
      </c>
      <c r="E23" s="1" t="s">
        <v>2</v>
      </c>
      <c r="F23" s="1"/>
      <c r="G23" s="1"/>
      <c r="H23" s="6"/>
      <c r="I23" s="8">
        <f t="shared" si="0"/>
        <v>0</v>
      </c>
      <c r="J23" s="35">
        <f>Tabela13[[#This Row],[Ilość w okresie 12 mcy]]*Tabela13[[#This Row],[cena brutto
jednostkowa]]</f>
        <v>0</v>
      </c>
      <c r="K23" s="35"/>
      <c r="L23" s="35"/>
    </row>
    <row r="24" spans="1:12" ht="15" customHeight="1" x14ac:dyDescent="0.3">
      <c r="A24" s="7">
        <v>18</v>
      </c>
      <c r="B24" s="2" t="s">
        <v>51</v>
      </c>
      <c r="C24" s="1" t="s">
        <v>36</v>
      </c>
      <c r="D24" s="1">
        <v>12</v>
      </c>
      <c r="E24" s="1" t="s">
        <v>2</v>
      </c>
      <c r="F24" s="1"/>
      <c r="G24" s="1"/>
      <c r="H24" s="6"/>
      <c r="I24" s="8">
        <f t="shared" si="0"/>
        <v>0</v>
      </c>
      <c r="J24" s="35">
        <f>Tabela13[[#This Row],[Ilość w okresie 12 mcy]]*Tabela13[[#This Row],[cena brutto
jednostkowa]]</f>
        <v>0</v>
      </c>
      <c r="K24" s="35"/>
      <c r="L24" s="35"/>
    </row>
    <row r="25" spans="1:12" ht="15" customHeight="1" x14ac:dyDescent="0.3">
      <c r="A25" s="7">
        <v>19</v>
      </c>
      <c r="B25" s="2" t="s">
        <v>52</v>
      </c>
      <c r="C25" s="1" t="s">
        <v>53</v>
      </c>
      <c r="D25" s="1">
        <v>12</v>
      </c>
      <c r="E25" s="1" t="s">
        <v>2</v>
      </c>
      <c r="F25" s="1"/>
      <c r="G25" s="1"/>
      <c r="H25" s="6"/>
      <c r="I25" s="8">
        <f t="shared" si="0"/>
        <v>0</v>
      </c>
      <c r="J25" s="35">
        <f>Tabela13[[#This Row],[Ilość w okresie 12 mcy]]*Tabela13[[#This Row],[cena brutto
jednostkowa]]</f>
        <v>0</v>
      </c>
      <c r="K25" s="35"/>
      <c r="L25" s="35"/>
    </row>
    <row r="26" spans="1:12" ht="15" customHeight="1" x14ac:dyDescent="0.3">
      <c r="A26" s="7">
        <v>20</v>
      </c>
      <c r="B26" s="2" t="s">
        <v>54</v>
      </c>
      <c r="C26" s="1" t="s">
        <v>34</v>
      </c>
      <c r="D26" s="1">
        <v>24</v>
      </c>
      <c r="E26" s="1" t="s">
        <v>2</v>
      </c>
      <c r="F26" s="1"/>
      <c r="G26" s="1"/>
      <c r="H26" s="6"/>
      <c r="I26" s="8">
        <f t="shared" si="0"/>
        <v>0</v>
      </c>
      <c r="J26" s="35">
        <f>Tabela13[[#This Row],[Ilość w okresie 12 mcy]]*Tabela13[[#This Row],[cena brutto
jednostkowa]]</f>
        <v>0</v>
      </c>
      <c r="K26" s="35"/>
      <c r="L26" s="35"/>
    </row>
    <row r="27" spans="1:12" ht="15" customHeight="1" x14ac:dyDescent="0.3">
      <c r="A27" s="7">
        <v>21</v>
      </c>
      <c r="B27" s="2" t="s">
        <v>60</v>
      </c>
      <c r="C27" s="1" t="s">
        <v>61</v>
      </c>
      <c r="D27" s="1">
        <v>12</v>
      </c>
      <c r="E27" s="1" t="s">
        <v>2</v>
      </c>
      <c r="F27" s="1"/>
      <c r="G27" s="1"/>
      <c r="H27" s="6"/>
      <c r="I27" s="8">
        <f t="shared" si="0"/>
        <v>0</v>
      </c>
      <c r="J27" s="35">
        <f>Tabela13[[#This Row],[Ilość w okresie 12 mcy]]*Tabela13[[#This Row],[cena brutto
jednostkowa]]</f>
        <v>0</v>
      </c>
      <c r="K27" s="35"/>
      <c r="L27" s="35"/>
    </row>
    <row r="28" spans="1:12" ht="15" customHeight="1" x14ac:dyDescent="0.3">
      <c r="A28" s="7">
        <v>22</v>
      </c>
      <c r="B28" s="2" t="s">
        <v>62</v>
      </c>
      <c r="C28" s="1" t="s">
        <v>61</v>
      </c>
      <c r="D28" s="1">
        <v>12</v>
      </c>
      <c r="E28" s="1" t="s">
        <v>2</v>
      </c>
      <c r="F28" s="1"/>
      <c r="G28" s="1"/>
      <c r="H28" s="6"/>
      <c r="I28" s="8">
        <f t="shared" si="0"/>
        <v>0</v>
      </c>
      <c r="J28" s="35">
        <f>Tabela13[[#This Row],[Ilość w okresie 12 mcy]]*Tabela13[[#This Row],[cena brutto
jednostkowa]]</f>
        <v>0</v>
      </c>
      <c r="K28" s="35"/>
      <c r="L28" s="35"/>
    </row>
    <row r="29" spans="1:12" x14ac:dyDescent="0.3">
      <c r="A29" s="7"/>
      <c r="B29" s="9"/>
      <c r="C29" s="10"/>
      <c r="D29" s="10"/>
      <c r="E29" s="10"/>
      <c r="F29" s="16" t="s">
        <v>8</v>
      </c>
      <c r="G29" s="17"/>
      <c r="H29" s="10"/>
      <c r="I29" s="18"/>
      <c r="J29" s="42">
        <f>SUM(J7:J28)</f>
        <v>0</v>
      </c>
      <c r="K29" s="35"/>
      <c r="L29" s="35"/>
    </row>
  </sheetData>
  <mergeCells count="3">
    <mergeCell ref="A1:B1"/>
    <mergeCell ref="A2:I2"/>
    <mergeCell ref="F3:I3"/>
  </mergeCells>
  <pageMargins left="0.23622047244094491" right="0.23622047244094491" top="0.35433070866141736" bottom="0.35433070866141736" header="0" footer="0"/>
  <pageSetup paperSize="8" scale="60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"/>
  <sheetViews>
    <sheetView zoomScaleNormal="100" workbookViewId="0">
      <selection activeCell="B6" sqref="B6"/>
    </sheetView>
  </sheetViews>
  <sheetFormatPr defaultRowHeight="14.4" x14ac:dyDescent="0.3"/>
  <cols>
    <col min="1" max="1" width="6" customWidth="1"/>
    <col min="2" max="2" width="50.21875" customWidth="1"/>
    <col min="3" max="3" width="14.21875" style="5" customWidth="1"/>
    <col min="4" max="4" width="14.88671875" style="3" customWidth="1"/>
    <col min="5" max="5" width="6" style="3" customWidth="1"/>
    <col min="6" max="6" width="16.33203125" customWidth="1"/>
    <col min="7" max="7" width="12.77734375" customWidth="1"/>
    <col min="8" max="8" width="10.21875" customWidth="1"/>
    <col min="9" max="9" width="13.6640625" customWidth="1"/>
    <col min="10" max="10" width="14" customWidth="1"/>
    <col min="11" max="11" width="14.21875" customWidth="1"/>
  </cols>
  <sheetData>
    <row r="1" spans="1:12" ht="39.75" customHeight="1" x14ac:dyDescent="0.3">
      <c r="A1" s="56" t="s">
        <v>158</v>
      </c>
      <c r="B1" s="57"/>
    </row>
    <row r="2" spans="1:12" ht="22.5" customHeight="1" x14ac:dyDescent="0.3">
      <c r="A2" s="55" t="s">
        <v>156</v>
      </c>
      <c r="B2" s="55"/>
      <c r="C2" s="55"/>
      <c r="D2" s="55"/>
      <c r="E2" s="55"/>
      <c r="F2" s="55"/>
      <c r="G2" s="55"/>
      <c r="H2" s="55"/>
      <c r="I2" s="55"/>
    </row>
    <row r="3" spans="1:12" ht="28.5" customHeight="1" x14ac:dyDescent="0.3">
      <c r="F3" s="58" t="s">
        <v>164</v>
      </c>
      <c r="G3" s="58"/>
      <c r="H3" s="58"/>
      <c r="I3" s="58"/>
    </row>
    <row r="4" spans="1:12" s="15" customFormat="1" ht="51" customHeight="1" x14ac:dyDescent="0.3">
      <c r="A4" s="11" t="s">
        <v>0</v>
      </c>
      <c r="B4" s="12" t="s">
        <v>1</v>
      </c>
      <c r="C4" s="12" t="s">
        <v>9</v>
      </c>
      <c r="D4" s="12" t="s">
        <v>165</v>
      </c>
      <c r="E4" s="12" t="s">
        <v>5</v>
      </c>
      <c r="F4" s="13" t="s">
        <v>6</v>
      </c>
      <c r="G4" s="13" t="s">
        <v>10</v>
      </c>
      <c r="H4" s="13" t="s">
        <v>7</v>
      </c>
      <c r="I4" s="14" t="s">
        <v>11</v>
      </c>
      <c r="J4" s="37" t="s">
        <v>154</v>
      </c>
      <c r="K4" s="49" t="s">
        <v>166</v>
      </c>
      <c r="L4" s="50" t="s">
        <v>167</v>
      </c>
    </row>
    <row r="5" spans="1:12" s="21" customFormat="1" ht="11.25" customHeight="1" x14ac:dyDescent="0.3">
      <c r="A5" s="19">
        <v>1</v>
      </c>
      <c r="B5" s="20">
        <v>2</v>
      </c>
      <c r="C5" s="20">
        <v>3</v>
      </c>
      <c r="D5" s="19">
        <v>4</v>
      </c>
      <c r="E5" s="20">
        <v>5</v>
      </c>
      <c r="F5" s="20">
        <v>6</v>
      </c>
      <c r="G5" s="20">
        <v>7</v>
      </c>
      <c r="H5" s="19">
        <v>8</v>
      </c>
      <c r="I5" s="20">
        <v>9</v>
      </c>
      <c r="J5" s="29">
        <v>10</v>
      </c>
      <c r="K5" s="52">
        <v>11</v>
      </c>
      <c r="L5" s="52">
        <v>12</v>
      </c>
    </row>
    <row r="6" spans="1:12" ht="15" customHeight="1" x14ac:dyDescent="0.3">
      <c r="A6" s="19"/>
      <c r="B6" s="30" t="s">
        <v>63</v>
      </c>
      <c r="C6" s="20"/>
      <c r="D6" s="20"/>
      <c r="E6" s="20"/>
      <c r="F6" s="20"/>
      <c r="G6" s="20"/>
      <c r="H6" s="31"/>
      <c r="I6" s="32"/>
      <c r="J6" s="33"/>
      <c r="K6" s="51"/>
      <c r="L6" s="51"/>
    </row>
    <row r="7" spans="1:12" ht="15" customHeight="1" x14ac:dyDescent="0.3">
      <c r="A7" s="7">
        <v>1</v>
      </c>
      <c r="B7" s="2" t="s">
        <v>64</v>
      </c>
      <c r="C7" s="1" t="s">
        <v>65</v>
      </c>
      <c r="D7" s="1">
        <v>12</v>
      </c>
      <c r="E7" s="1" t="s">
        <v>2</v>
      </c>
      <c r="F7" s="1"/>
      <c r="G7" s="1"/>
      <c r="H7" s="6"/>
      <c r="I7" s="8">
        <f t="shared" ref="I7:I14" si="0">G7*H7+G7</f>
        <v>0</v>
      </c>
      <c r="J7" s="27">
        <f>Tabela1[[#This Row],[Ilość w okresie 12 mcy]]*Tabela1[[#This Row],[cena brutto
jednostkowa]]</f>
        <v>0</v>
      </c>
      <c r="K7" s="51"/>
      <c r="L7" s="51"/>
    </row>
    <row r="8" spans="1:12" ht="15" customHeight="1" x14ac:dyDescent="0.3">
      <c r="A8" s="7">
        <v>2</v>
      </c>
      <c r="B8" s="2" t="s">
        <v>66</v>
      </c>
      <c r="C8" s="1" t="s">
        <v>65</v>
      </c>
      <c r="D8" s="1">
        <v>12</v>
      </c>
      <c r="E8" s="1" t="s">
        <v>3</v>
      </c>
      <c r="F8" s="1"/>
      <c r="G8" s="1"/>
      <c r="H8" s="6"/>
      <c r="I8" s="8">
        <f t="shared" si="0"/>
        <v>0</v>
      </c>
      <c r="J8" s="24">
        <f>Tabela1[[#This Row],[Ilość w okresie 12 mcy]]*Tabela1[[#This Row],[cena brutto
jednostkowa]]</f>
        <v>0</v>
      </c>
      <c r="K8" s="51"/>
      <c r="L8" s="51"/>
    </row>
    <row r="9" spans="1:12" ht="15" customHeight="1" x14ac:dyDescent="0.3">
      <c r="A9" s="7">
        <v>3</v>
      </c>
      <c r="B9" s="2" t="s">
        <v>67</v>
      </c>
      <c r="C9" s="1" t="s">
        <v>68</v>
      </c>
      <c r="D9" s="1">
        <v>12</v>
      </c>
      <c r="E9" s="1" t="s">
        <v>2</v>
      </c>
      <c r="F9" s="1"/>
      <c r="G9" s="1"/>
      <c r="H9" s="6"/>
      <c r="I9" s="8">
        <f t="shared" si="0"/>
        <v>0</v>
      </c>
      <c r="J9" s="27">
        <f>Tabela1[[#This Row],[Ilość w okresie 12 mcy]]*Tabela1[[#This Row],[cena brutto
jednostkowa]]</f>
        <v>0</v>
      </c>
      <c r="K9" s="51"/>
      <c r="L9" s="51"/>
    </row>
    <row r="10" spans="1:12" ht="15" customHeight="1" x14ac:dyDescent="0.3">
      <c r="A10" s="7">
        <v>4</v>
      </c>
      <c r="B10" s="2" t="s">
        <v>69</v>
      </c>
      <c r="C10" s="1" t="s">
        <v>68</v>
      </c>
      <c r="D10" s="1">
        <v>12</v>
      </c>
      <c r="E10" s="1" t="s">
        <v>2</v>
      </c>
      <c r="F10" s="1"/>
      <c r="G10" s="1"/>
      <c r="H10" s="6"/>
      <c r="I10" s="8">
        <f t="shared" si="0"/>
        <v>0</v>
      </c>
      <c r="J10" s="24">
        <f>Tabela1[[#This Row],[Ilość w okresie 12 mcy]]*Tabela1[[#This Row],[cena brutto
jednostkowa]]</f>
        <v>0</v>
      </c>
      <c r="K10" s="51"/>
      <c r="L10" s="51"/>
    </row>
    <row r="11" spans="1:12" ht="15" customHeight="1" x14ac:dyDescent="0.3">
      <c r="A11" s="7">
        <v>5</v>
      </c>
      <c r="B11" s="2" t="s">
        <v>70</v>
      </c>
      <c r="C11" s="1" t="s">
        <v>4</v>
      </c>
      <c r="D11" s="1">
        <v>12</v>
      </c>
      <c r="E11" s="1" t="s">
        <v>2</v>
      </c>
      <c r="F11" s="1"/>
      <c r="G11" s="1"/>
      <c r="H11" s="6"/>
      <c r="I11" s="8">
        <f t="shared" si="0"/>
        <v>0</v>
      </c>
      <c r="J11" s="27">
        <f>Tabela1[[#This Row],[Ilość w okresie 12 mcy]]*Tabela1[[#This Row],[cena brutto
jednostkowa]]</f>
        <v>0</v>
      </c>
      <c r="K11" s="51"/>
      <c r="L11" s="51"/>
    </row>
    <row r="12" spans="1:12" ht="15" customHeight="1" x14ac:dyDescent="0.3">
      <c r="A12" s="7">
        <v>6</v>
      </c>
      <c r="B12" s="2" t="s">
        <v>71</v>
      </c>
      <c r="C12" s="1" t="s">
        <v>34</v>
      </c>
      <c r="D12" s="1">
        <v>36</v>
      </c>
      <c r="E12" s="1" t="s">
        <v>2</v>
      </c>
      <c r="F12" s="1"/>
      <c r="G12" s="1"/>
      <c r="H12" s="6"/>
      <c r="I12" s="8">
        <f t="shared" si="0"/>
        <v>0</v>
      </c>
      <c r="J12" s="24">
        <f>Tabela1[[#This Row],[Ilość w okresie 12 mcy]]*Tabela1[[#This Row],[cena brutto
jednostkowa]]</f>
        <v>0</v>
      </c>
      <c r="K12" s="51"/>
      <c r="L12" s="51"/>
    </row>
    <row r="13" spans="1:12" ht="15" customHeight="1" x14ac:dyDescent="0.3">
      <c r="A13" s="7">
        <v>7</v>
      </c>
      <c r="B13" s="2" t="s">
        <v>72</v>
      </c>
      <c r="C13" s="1" t="s">
        <v>68</v>
      </c>
      <c r="D13" s="1">
        <v>12</v>
      </c>
      <c r="E13" s="1" t="s">
        <v>2</v>
      </c>
      <c r="F13" s="1"/>
      <c r="G13" s="1"/>
      <c r="H13" s="6"/>
      <c r="I13" s="8">
        <f t="shared" si="0"/>
        <v>0</v>
      </c>
      <c r="J13" s="27">
        <f>Tabela1[[#This Row],[Ilość w okresie 12 mcy]]*Tabela1[[#This Row],[cena brutto
jednostkowa]]</f>
        <v>0</v>
      </c>
      <c r="K13" s="51"/>
      <c r="L13" s="51"/>
    </row>
    <row r="14" spans="1:12" ht="15" customHeight="1" x14ac:dyDescent="0.3">
      <c r="A14" s="7">
        <v>8</v>
      </c>
      <c r="B14" s="2" t="s">
        <v>73</v>
      </c>
      <c r="C14" s="1" t="s">
        <v>68</v>
      </c>
      <c r="D14" s="1">
        <v>12</v>
      </c>
      <c r="E14" s="1" t="s">
        <v>2</v>
      </c>
      <c r="F14" s="1"/>
      <c r="G14" s="1"/>
      <c r="H14" s="6"/>
      <c r="I14" s="8">
        <f t="shared" si="0"/>
        <v>0</v>
      </c>
      <c r="J14" s="24">
        <f>Tabela1[[#This Row],[Ilość w okresie 12 mcy]]*Tabela1[[#This Row],[cena brutto
jednostkowa]]</f>
        <v>0</v>
      </c>
      <c r="K14" s="51"/>
      <c r="L14" s="51"/>
    </row>
    <row r="15" spans="1:12" x14ac:dyDescent="0.3">
      <c r="A15" s="7"/>
      <c r="B15" s="9"/>
      <c r="C15" s="10"/>
      <c r="D15" s="10"/>
      <c r="E15" s="10"/>
      <c r="F15" s="16" t="s">
        <v>8</v>
      </c>
      <c r="G15" s="17"/>
      <c r="H15" s="10"/>
      <c r="I15" s="18"/>
      <c r="J15" s="27">
        <f>SUM(J7:J14)</f>
        <v>0</v>
      </c>
      <c r="K15" s="53"/>
      <c r="L15" s="53"/>
    </row>
  </sheetData>
  <mergeCells count="3">
    <mergeCell ref="A1:B1"/>
    <mergeCell ref="A2:I2"/>
    <mergeCell ref="F3:I3"/>
  </mergeCells>
  <pageMargins left="0.23622047244094491" right="0.23622047244094491" top="0.35433070866141736" bottom="0.35433070866141736" header="0" footer="0"/>
  <pageSetup paperSize="8" scale="5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7"/>
  <sheetViews>
    <sheetView topLeftCell="A4" zoomScaleNormal="100" workbookViewId="0">
      <selection activeCell="B6" sqref="B6"/>
    </sheetView>
  </sheetViews>
  <sheetFormatPr defaultRowHeight="14.4" x14ac:dyDescent="0.3"/>
  <cols>
    <col min="1" max="1" width="6" customWidth="1"/>
    <col min="2" max="2" width="40.5546875" customWidth="1"/>
    <col min="3" max="3" width="18" style="5" customWidth="1"/>
    <col min="4" max="4" width="14.88671875" style="3" customWidth="1"/>
    <col min="5" max="5" width="6" style="3" customWidth="1"/>
    <col min="6" max="6" width="13.44140625" customWidth="1"/>
    <col min="7" max="7" width="13.6640625" customWidth="1"/>
    <col min="8" max="8" width="10.44140625" customWidth="1"/>
    <col min="9" max="9" width="13.6640625" customWidth="1"/>
    <col min="10" max="10" width="14.6640625" customWidth="1"/>
    <col min="11" max="11" width="15" customWidth="1"/>
  </cols>
  <sheetData>
    <row r="1" spans="1:12" ht="39.75" customHeight="1" x14ac:dyDescent="0.3">
      <c r="A1" s="56" t="s">
        <v>162</v>
      </c>
      <c r="B1" s="57"/>
    </row>
    <row r="2" spans="1:12" ht="22.5" customHeight="1" x14ac:dyDescent="0.3">
      <c r="A2" s="55" t="s">
        <v>156</v>
      </c>
      <c r="B2" s="55"/>
      <c r="C2" s="55"/>
      <c r="D2" s="55"/>
      <c r="E2" s="55"/>
      <c r="F2" s="55"/>
      <c r="G2" s="55"/>
      <c r="H2" s="55"/>
      <c r="I2" s="55"/>
    </row>
    <row r="3" spans="1:12" ht="28.5" customHeight="1" x14ac:dyDescent="0.3">
      <c r="F3" s="58" t="s">
        <v>164</v>
      </c>
      <c r="G3" s="58"/>
      <c r="H3" s="58"/>
      <c r="I3" s="58"/>
    </row>
    <row r="4" spans="1:12" s="15" customFormat="1" ht="41.4" x14ac:dyDescent="0.3">
      <c r="A4" s="11" t="s">
        <v>0</v>
      </c>
      <c r="B4" s="12" t="s">
        <v>1</v>
      </c>
      <c r="C4" s="12" t="s">
        <v>9</v>
      </c>
      <c r="D4" s="12" t="s">
        <v>165</v>
      </c>
      <c r="E4" s="12" t="s">
        <v>5</v>
      </c>
      <c r="F4" s="13" t="s">
        <v>6</v>
      </c>
      <c r="G4" s="13" t="s">
        <v>10</v>
      </c>
      <c r="H4" s="13" t="s">
        <v>7</v>
      </c>
      <c r="I4" s="14" t="s">
        <v>11</v>
      </c>
      <c r="J4" s="44" t="s">
        <v>154</v>
      </c>
      <c r="K4" s="48" t="s">
        <v>166</v>
      </c>
      <c r="L4" s="48" t="s">
        <v>167</v>
      </c>
    </row>
    <row r="5" spans="1:12" s="21" customFormat="1" ht="11.25" customHeight="1" x14ac:dyDescent="0.3">
      <c r="A5" s="19">
        <v>1</v>
      </c>
      <c r="B5" s="20">
        <v>2</v>
      </c>
      <c r="C5" s="20">
        <v>3</v>
      </c>
      <c r="D5" s="19">
        <v>4</v>
      </c>
      <c r="E5" s="20">
        <v>5</v>
      </c>
      <c r="F5" s="20">
        <v>6</v>
      </c>
      <c r="G5" s="20">
        <v>7</v>
      </c>
      <c r="H5" s="19">
        <v>8</v>
      </c>
      <c r="I5" s="20">
        <v>9</v>
      </c>
      <c r="J5" s="43">
        <v>10</v>
      </c>
      <c r="K5" s="35">
        <v>11</v>
      </c>
      <c r="L5" s="35">
        <v>12</v>
      </c>
    </row>
    <row r="6" spans="1:12" ht="15" customHeight="1" x14ac:dyDescent="0.3">
      <c r="A6" s="19"/>
      <c r="B6" s="30" t="s">
        <v>74</v>
      </c>
      <c r="C6" s="20"/>
      <c r="D6" s="20"/>
      <c r="E6" s="20"/>
      <c r="F6" s="20"/>
      <c r="G6" s="20"/>
      <c r="H6" s="31"/>
      <c r="I6" s="32"/>
      <c r="J6" s="39"/>
      <c r="K6" s="35"/>
      <c r="L6" s="35"/>
    </row>
    <row r="7" spans="1:12" ht="15" customHeight="1" x14ac:dyDescent="0.3">
      <c r="A7" s="7">
        <v>1</v>
      </c>
      <c r="B7" s="2" t="s">
        <v>75</v>
      </c>
      <c r="C7" s="1" t="s">
        <v>4</v>
      </c>
      <c r="D7" s="1">
        <v>96</v>
      </c>
      <c r="E7" s="1" t="s">
        <v>2</v>
      </c>
      <c r="F7" s="1"/>
      <c r="G7" s="1"/>
      <c r="H7" s="6"/>
      <c r="I7" s="8">
        <f t="shared" ref="I7:I16" si="0">G7*H7+G7</f>
        <v>0</v>
      </c>
      <c r="J7" s="40">
        <f>Tabela1[[#This Row],[Ilość w okresie 12 mcy]]*Tabela1[[#This Row],[cena brutto
jednostkowa]]</f>
        <v>0</v>
      </c>
      <c r="K7" s="35"/>
      <c r="L7" s="35"/>
    </row>
    <row r="8" spans="1:12" ht="15" customHeight="1" x14ac:dyDescent="0.3">
      <c r="A8" s="7">
        <v>2</v>
      </c>
      <c r="B8" s="2" t="s">
        <v>76</v>
      </c>
      <c r="C8" s="1" t="s">
        <v>4</v>
      </c>
      <c r="D8" s="1">
        <v>12</v>
      </c>
      <c r="E8" s="1" t="s">
        <v>3</v>
      </c>
      <c r="F8" s="1"/>
      <c r="G8" s="1"/>
      <c r="H8" s="6"/>
      <c r="I8" s="8">
        <f t="shared" si="0"/>
        <v>0</v>
      </c>
      <c r="J8" s="40">
        <f>Tabela1[[#This Row],[Ilość w okresie 12 mcy]]*Tabela1[[#This Row],[cena brutto
jednostkowa]]</f>
        <v>0</v>
      </c>
      <c r="K8" s="35"/>
      <c r="L8" s="35"/>
    </row>
    <row r="9" spans="1:12" ht="15" customHeight="1" x14ac:dyDescent="0.3">
      <c r="A9" s="7">
        <v>3</v>
      </c>
      <c r="B9" s="2" t="s">
        <v>77</v>
      </c>
      <c r="C9" s="1" t="s">
        <v>4</v>
      </c>
      <c r="D9" s="1">
        <v>12</v>
      </c>
      <c r="E9" s="1" t="s">
        <v>3</v>
      </c>
      <c r="F9" s="1"/>
      <c r="G9" s="1"/>
      <c r="H9" s="6"/>
      <c r="I9" s="8">
        <f t="shared" si="0"/>
        <v>0</v>
      </c>
      <c r="J9" s="40">
        <f>Tabela1[[#This Row],[Ilość w okresie 12 mcy]]*Tabela1[[#This Row],[cena brutto
jednostkowa]]</f>
        <v>0</v>
      </c>
      <c r="K9" s="35"/>
      <c r="L9" s="35"/>
    </row>
    <row r="10" spans="1:12" ht="15" customHeight="1" x14ac:dyDescent="0.3">
      <c r="A10" s="7">
        <v>4</v>
      </c>
      <c r="B10" s="2" t="s">
        <v>78</v>
      </c>
      <c r="C10" s="1" t="s">
        <v>79</v>
      </c>
      <c r="D10" s="4">
        <v>12</v>
      </c>
      <c r="E10" s="1" t="s">
        <v>2</v>
      </c>
      <c r="F10" s="1"/>
      <c r="G10" s="1"/>
      <c r="H10" s="6"/>
      <c r="I10" s="8">
        <f t="shared" si="0"/>
        <v>0</v>
      </c>
      <c r="J10" s="40">
        <f>Tabela1[[#This Row],[Ilość w okresie 12 mcy]]*Tabela1[[#This Row],[cena brutto
jednostkowa]]</f>
        <v>0</v>
      </c>
      <c r="K10" s="35"/>
      <c r="L10" s="35"/>
    </row>
    <row r="11" spans="1:12" ht="15" customHeight="1" x14ac:dyDescent="0.3">
      <c r="A11" s="7">
        <v>5</v>
      </c>
      <c r="B11" s="2" t="s">
        <v>80</v>
      </c>
      <c r="C11" s="1" t="s">
        <v>4</v>
      </c>
      <c r="D11" s="1">
        <v>12</v>
      </c>
      <c r="E11" s="1" t="s">
        <v>2</v>
      </c>
      <c r="F11" s="1"/>
      <c r="G11" s="1"/>
      <c r="H11" s="6"/>
      <c r="I11" s="8">
        <f t="shared" si="0"/>
        <v>0</v>
      </c>
      <c r="J11" s="40">
        <f>Tabela1[[#This Row],[Ilość w okresie 12 mcy]]*Tabela1[[#This Row],[cena brutto
jednostkowa]]</f>
        <v>0</v>
      </c>
      <c r="K11" s="35"/>
      <c r="L11" s="35"/>
    </row>
    <row r="12" spans="1:12" ht="15" customHeight="1" x14ac:dyDescent="0.3">
      <c r="A12" s="7">
        <v>6</v>
      </c>
      <c r="B12" s="2" t="s">
        <v>81</v>
      </c>
      <c r="C12" s="1" t="s">
        <v>4</v>
      </c>
      <c r="D12" s="1">
        <v>12</v>
      </c>
      <c r="E12" s="1" t="s">
        <v>2</v>
      </c>
      <c r="F12" s="1"/>
      <c r="G12" s="1"/>
      <c r="H12" s="6"/>
      <c r="I12" s="8">
        <f t="shared" si="0"/>
        <v>0</v>
      </c>
      <c r="J12" s="40">
        <f>Tabela1[[#This Row],[Ilość w okresie 12 mcy]]*Tabela1[[#This Row],[cena brutto
jednostkowa]]</f>
        <v>0</v>
      </c>
      <c r="K12" s="35"/>
      <c r="L12" s="35"/>
    </row>
    <row r="13" spans="1:12" ht="15" customHeight="1" x14ac:dyDescent="0.3">
      <c r="A13" s="7">
        <v>7</v>
      </c>
      <c r="B13" s="2" t="s">
        <v>82</v>
      </c>
      <c r="C13" s="1" t="s">
        <v>4</v>
      </c>
      <c r="D13" s="1">
        <v>12</v>
      </c>
      <c r="E13" s="1" t="s">
        <v>2</v>
      </c>
      <c r="F13" s="1"/>
      <c r="G13" s="1"/>
      <c r="H13" s="6"/>
      <c r="I13" s="8">
        <f t="shared" si="0"/>
        <v>0</v>
      </c>
      <c r="J13" s="40">
        <f>Tabela1[[#This Row],[Ilość w okresie 12 mcy]]*Tabela1[[#This Row],[cena brutto
jednostkowa]]</f>
        <v>0</v>
      </c>
      <c r="K13" s="35"/>
      <c r="L13" s="35"/>
    </row>
    <row r="14" spans="1:12" ht="15" customHeight="1" x14ac:dyDescent="0.3">
      <c r="A14" s="7">
        <v>8</v>
      </c>
      <c r="B14" s="2" t="s">
        <v>83</v>
      </c>
      <c r="C14" s="1" t="s">
        <v>84</v>
      </c>
      <c r="D14" s="1">
        <v>12</v>
      </c>
      <c r="E14" s="1" t="s">
        <v>2</v>
      </c>
      <c r="F14" s="1"/>
      <c r="G14" s="1"/>
      <c r="H14" s="6"/>
      <c r="I14" s="8">
        <f t="shared" si="0"/>
        <v>0</v>
      </c>
      <c r="J14" s="40">
        <f>Tabela1[[#This Row],[Ilość w okresie 12 mcy]]*Tabela1[[#This Row],[cena brutto
jednostkowa]]</f>
        <v>0</v>
      </c>
      <c r="K14" s="35"/>
      <c r="L14" s="35"/>
    </row>
    <row r="15" spans="1:12" ht="15" customHeight="1" x14ac:dyDescent="0.3">
      <c r="A15" s="7">
        <v>9</v>
      </c>
      <c r="B15" s="2" t="s">
        <v>83</v>
      </c>
      <c r="C15" s="1" t="s">
        <v>85</v>
      </c>
      <c r="D15" s="1">
        <v>12</v>
      </c>
      <c r="E15" s="1" t="s">
        <v>2</v>
      </c>
      <c r="F15" s="1"/>
      <c r="G15" s="1"/>
      <c r="H15" s="6"/>
      <c r="I15" s="8">
        <f t="shared" si="0"/>
        <v>0</v>
      </c>
      <c r="J15" s="40">
        <f>Tabela1[[#This Row],[Ilość w okresie 12 mcy]]*Tabela1[[#This Row],[cena brutto
jednostkowa]]</f>
        <v>0</v>
      </c>
      <c r="K15" s="35"/>
      <c r="L15" s="35"/>
    </row>
    <row r="16" spans="1:12" ht="15" customHeight="1" x14ac:dyDescent="0.3">
      <c r="A16" s="7">
        <v>10</v>
      </c>
      <c r="B16" s="2" t="s">
        <v>86</v>
      </c>
      <c r="C16" s="1" t="s">
        <v>34</v>
      </c>
      <c r="D16" s="4">
        <v>12</v>
      </c>
      <c r="E16" s="1" t="s">
        <v>2</v>
      </c>
      <c r="F16" s="1"/>
      <c r="G16" s="1"/>
      <c r="H16" s="6"/>
      <c r="I16" s="8">
        <f t="shared" si="0"/>
        <v>0</v>
      </c>
      <c r="J16" s="40">
        <f>Tabela1[[#This Row],[Ilość w okresie 12 mcy]]*Tabela1[[#This Row],[cena brutto
jednostkowa]]</f>
        <v>0</v>
      </c>
      <c r="K16" s="35"/>
      <c r="L16" s="35"/>
    </row>
    <row r="17" spans="1:12" x14ac:dyDescent="0.3">
      <c r="A17" s="7"/>
      <c r="B17" s="9"/>
      <c r="C17" s="10"/>
      <c r="D17" s="10"/>
      <c r="E17" s="10"/>
      <c r="F17" s="16" t="s">
        <v>8</v>
      </c>
      <c r="G17" s="17"/>
      <c r="H17" s="10"/>
      <c r="I17" s="18"/>
      <c r="J17" s="47">
        <f>SUM(J7:J16)</f>
        <v>0</v>
      </c>
      <c r="K17" s="35"/>
      <c r="L17" s="35"/>
    </row>
  </sheetData>
  <mergeCells count="3">
    <mergeCell ref="A1:B1"/>
    <mergeCell ref="A2:I2"/>
    <mergeCell ref="F3:I3"/>
  </mergeCells>
  <pageMargins left="0.23622047244094491" right="0.23622047244094491" top="0.35433070866141736" bottom="0.35433070866141736" header="0" footer="0"/>
  <pageSetup paperSize="8" scale="59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2"/>
  <sheetViews>
    <sheetView zoomScaleNormal="100" workbookViewId="0">
      <selection activeCell="B6" sqref="B6"/>
    </sheetView>
  </sheetViews>
  <sheetFormatPr defaultRowHeight="14.4" x14ac:dyDescent="0.3"/>
  <cols>
    <col min="1" max="1" width="6" customWidth="1"/>
    <col min="2" max="2" width="42" customWidth="1"/>
    <col min="3" max="3" width="18" style="5" customWidth="1"/>
    <col min="4" max="4" width="14.88671875" style="3" customWidth="1"/>
    <col min="5" max="5" width="6" style="3" customWidth="1"/>
    <col min="6" max="6" width="16.33203125" customWidth="1"/>
    <col min="7" max="7" width="13.6640625" customWidth="1"/>
    <col min="8" max="8" width="9.21875" customWidth="1"/>
    <col min="9" max="9" width="13.6640625" customWidth="1"/>
    <col min="10" max="10" width="14.5546875" customWidth="1"/>
    <col min="11" max="11" width="14.6640625" customWidth="1"/>
  </cols>
  <sheetData>
    <row r="1" spans="1:12" ht="39.75" customHeight="1" x14ac:dyDescent="0.3">
      <c r="A1" s="56" t="s">
        <v>161</v>
      </c>
      <c r="B1" s="57"/>
    </row>
    <row r="2" spans="1:12" ht="22.5" customHeight="1" x14ac:dyDescent="0.3">
      <c r="A2" s="55" t="s">
        <v>156</v>
      </c>
      <c r="B2" s="55"/>
      <c r="C2" s="55"/>
      <c r="D2" s="55"/>
      <c r="E2" s="55"/>
      <c r="F2" s="55"/>
      <c r="G2" s="55"/>
      <c r="H2" s="55"/>
      <c r="I2" s="55"/>
    </row>
    <row r="3" spans="1:12" ht="28.5" customHeight="1" x14ac:dyDescent="0.3">
      <c r="F3" s="58" t="s">
        <v>164</v>
      </c>
      <c r="G3" s="58"/>
      <c r="H3" s="58"/>
      <c r="I3" s="58"/>
    </row>
    <row r="4" spans="1:12" s="15" customFormat="1" ht="41.4" x14ac:dyDescent="0.3">
      <c r="A4" s="11" t="s">
        <v>0</v>
      </c>
      <c r="B4" s="12" t="s">
        <v>1</v>
      </c>
      <c r="C4" s="12" t="s">
        <v>9</v>
      </c>
      <c r="D4" s="12" t="s">
        <v>165</v>
      </c>
      <c r="E4" s="12" t="s">
        <v>5</v>
      </c>
      <c r="F4" s="13" t="s">
        <v>6</v>
      </c>
      <c r="G4" s="13" t="s">
        <v>10</v>
      </c>
      <c r="H4" s="13" t="s">
        <v>7</v>
      </c>
      <c r="I4" s="14" t="s">
        <v>11</v>
      </c>
      <c r="J4" s="37" t="s">
        <v>154</v>
      </c>
      <c r="K4" s="49" t="s">
        <v>166</v>
      </c>
      <c r="L4" s="50" t="s">
        <v>167</v>
      </c>
    </row>
    <row r="5" spans="1:12" s="21" customFormat="1" ht="11.25" customHeight="1" x14ac:dyDescent="0.3">
      <c r="A5" s="19">
        <v>1</v>
      </c>
      <c r="B5" s="20">
        <v>2</v>
      </c>
      <c r="C5" s="20">
        <v>3</v>
      </c>
      <c r="D5" s="19">
        <v>4</v>
      </c>
      <c r="E5" s="20">
        <v>5</v>
      </c>
      <c r="F5" s="20">
        <v>6</v>
      </c>
      <c r="G5" s="20">
        <v>7</v>
      </c>
      <c r="H5" s="19">
        <v>8</v>
      </c>
      <c r="I5" s="20">
        <v>9</v>
      </c>
      <c r="J5" s="29">
        <v>10</v>
      </c>
      <c r="K5" s="52">
        <v>11</v>
      </c>
      <c r="L5" s="52">
        <v>12</v>
      </c>
    </row>
    <row r="6" spans="1:12" ht="15" customHeight="1" x14ac:dyDescent="0.3">
      <c r="A6" s="19"/>
      <c r="B6" s="30" t="s">
        <v>93</v>
      </c>
      <c r="C6" s="20"/>
      <c r="D6" s="20"/>
      <c r="E6" s="20"/>
      <c r="F6" s="20"/>
      <c r="G6" s="20"/>
      <c r="H6" s="31"/>
      <c r="I6" s="32"/>
      <c r="J6" s="33"/>
      <c r="K6" s="51"/>
      <c r="L6" s="51"/>
    </row>
    <row r="7" spans="1:12" ht="15" customHeight="1" x14ac:dyDescent="0.3">
      <c r="A7" s="7">
        <v>1</v>
      </c>
      <c r="B7" s="2" t="s">
        <v>87</v>
      </c>
      <c r="C7" s="1" t="s">
        <v>34</v>
      </c>
      <c r="D7" s="1">
        <v>48</v>
      </c>
      <c r="E7" s="1" t="s">
        <v>2</v>
      </c>
      <c r="F7" s="1"/>
      <c r="G7" s="1"/>
      <c r="H7" s="6"/>
      <c r="I7" s="8">
        <f t="shared" ref="I7:I11" si="0">G7*H7+G7</f>
        <v>0</v>
      </c>
      <c r="J7" s="27">
        <f>Tabela13456[[#This Row],[Ilość w okresie 12 mcy]]*Tabela13456[[#This Row],[cena brutto
jednostkowa]]</f>
        <v>0</v>
      </c>
      <c r="K7" s="51"/>
      <c r="L7" s="51"/>
    </row>
    <row r="8" spans="1:12" ht="15" customHeight="1" x14ac:dyDescent="0.3">
      <c r="A8" s="7">
        <v>2</v>
      </c>
      <c r="B8" s="26" t="s">
        <v>88</v>
      </c>
      <c r="C8" s="1" t="s">
        <v>90</v>
      </c>
      <c r="D8" s="1">
        <v>72</v>
      </c>
      <c r="E8" s="1" t="s">
        <v>2</v>
      </c>
      <c r="F8" s="1"/>
      <c r="G8" s="1"/>
      <c r="H8" s="6"/>
      <c r="I8" s="8">
        <f t="shared" si="0"/>
        <v>0</v>
      </c>
      <c r="J8" s="27">
        <f>Tabela13456[[#This Row],[Ilość w okresie 12 mcy]]*Tabela13456[[#This Row],[cena brutto
jednostkowa]]</f>
        <v>0</v>
      </c>
      <c r="K8" s="51"/>
      <c r="L8" s="51"/>
    </row>
    <row r="9" spans="1:12" ht="15" customHeight="1" x14ac:dyDescent="0.3">
      <c r="A9" s="7">
        <v>3</v>
      </c>
      <c r="B9" s="2" t="s">
        <v>89</v>
      </c>
      <c r="C9" s="1" t="s">
        <v>4</v>
      </c>
      <c r="D9" s="1">
        <v>96</v>
      </c>
      <c r="E9" s="1" t="s">
        <v>2</v>
      </c>
      <c r="F9" s="1"/>
      <c r="G9" s="1"/>
      <c r="H9" s="6"/>
      <c r="I9" s="8">
        <f t="shared" si="0"/>
        <v>0</v>
      </c>
      <c r="J9" s="27">
        <f>Tabela13456[[#This Row],[Ilość w okresie 12 mcy]]*Tabela13456[[#This Row],[cena brutto
jednostkowa]]</f>
        <v>0</v>
      </c>
      <c r="K9" s="51"/>
      <c r="L9" s="51"/>
    </row>
    <row r="10" spans="1:12" ht="15" customHeight="1" x14ac:dyDescent="0.3">
      <c r="A10" s="7">
        <v>4</v>
      </c>
      <c r="B10" s="2" t="s">
        <v>91</v>
      </c>
      <c r="C10" s="1" t="s">
        <v>4</v>
      </c>
      <c r="D10" s="1">
        <v>120</v>
      </c>
      <c r="E10" s="1" t="s">
        <v>2</v>
      </c>
      <c r="F10" s="1"/>
      <c r="G10" s="1"/>
      <c r="H10" s="6"/>
      <c r="I10" s="8">
        <f t="shared" si="0"/>
        <v>0</v>
      </c>
      <c r="J10" s="27">
        <f>Tabela13456[[#This Row],[Ilość w okresie 12 mcy]]*Tabela13456[[#This Row],[cena brutto
jednostkowa]]</f>
        <v>0</v>
      </c>
      <c r="K10" s="51"/>
      <c r="L10" s="51"/>
    </row>
    <row r="11" spans="1:12" ht="15" customHeight="1" x14ac:dyDescent="0.3">
      <c r="A11" s="7">
        <v>5</v>
      </c>
      <c r="B11" s="2" t="s">
        <v>92</v>
      </c>
      <c r="C11" s="1" t="s">
        <v>4</v>
      </c>
      <c r="D11" s="1">
        <v>36</v>
      </c>
      <c r="E11" s="1" t="s">
        <v>2</v>
      </c>
      <c r="F11" s="1"/>
      <c r="G11" s="1"/>
      <c r="H11" s="6"/>
      <c r="I11" s="8">
        <f t="shared" si="0"/>
        <v>0</v>
      </c>
      <c r="J11" s="27">
        <f>Tabela13456[[#This Row],[Ilość w okresie 12 mcy]]*Tabela13456[[#This Row],[cena brutto
jednostkowa]]</f>
        <v>0</v>
      </c>
      <c r="K11" s="51"/>
      <c r="L11" s="51"/>
    </row>
    <row r="12" spans="1:12" x14ac:dyDescent="0.3">
      <c r="A12" s="7"/>
      <c r="B12" s="9"/>
      <c r="C12" s="10"/>
      <c r="D12" s="10"/>
      <c r="E12" s="10"/>
      <c r="F12" s="16" t="s">
        <v>8</v>
      </c>
      <c r="G12" s="17"/>
      <c r="H12" s="10"/>
      <c r="I12" s="18"/>
      <c r="J12" s="45">
        <f>SUM(J7:J11)</f>
        <v>0</v>
      </c>
      <c r="K12" s="51"/>
      <c r="L12" s="51"/>
    </row>
  </sheetData>
  <mergeCells count="3">
    <mergeCell ref="A1:B1"/>
    <mergeCell ref="A2:I2"/>
    <mergeCell ref="F3:I3"/>
  </mergeCells>
  <pageMargins left="0.23622047244094491" right="0.23622047244094491" top="0.35433070866141736" bottom="0.35433070866141736" header="0" footer="0"/>
  <pageSetup paperSize="8" scale="59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6"/>
  <sheetViews>
    <sheetView zoomScaleNormal="100" workbookViewId="0">
      <selection activeCell="M6" sqref="M6"/>
    </sheetView>
  </sheetViews>
  <sheetFormatPr defaultRowHeight="14.4" x14ac:dyDescent="0.3"/>
  <cols>
    <col min="1" max="1" width="6" customWidth="1"/>
    <col min="2" max="2" width="46.88671875" customWidth="1"/>
    <col min="3" max="3" width="18" style="5" customWidth="1"/>
    <col min="4" max="4" width="14.88671875" style="3" customWidth="1"/>
    <col min="5" max="5" width="6" style="3" customWidth="1"/>
    <col min="6" max="6" width="15" customWidth="1"/>
    <col min="7" max="7" width="13.6640625" customWidth="1"/>
    <col min="8" max="8" width="9.44140625" customWidth="1"/>
    <col min="9" max="9" width="13.6640625" customWidth="1"/>
    <col min="10" max="10" width="14.33203125" customWidth="1"/>
    <col min="11" max="11" width="13.88671875" customWidth="1"/>
  </cols>
  <sheetData>
    <row r="1" spans="1:12" ht="39.75" customHeight="1" x14ac:dyDescent="0.3">
      <c r="A1" s="56" t="s">
        <v>160</v>
      </c>
      <c r="B1" s="57"/>
    </row>
    <row r="2" spans="1:12" ht="22.5" customHeight="1" x14ac:dyDescent="0.3">
      <c r="A2" s="55" t="s">
        <v>156</v>
      </c>
      <c r="B2" s="55"/>
      <c r="C2" s="55"/>
      <c r="D2" s="55"/>
      <c r="E2" s="55"/>
      <c r="F2" s="55"/>
      <c r="G2" s="55"/>
      <c r="H2" s="55"/>
      <c r="I2" s="55"/>
    </row>
    <row r="3" spans="1:12" ht="28.5" customHeight="1" x14ac:dyDescent="0.3">
      <c r="F3" s="58" t="s">
        <v>164</v>
      </c>
      <c r="G3" s="58"/>
      <c r="H3" s="58"/>
      <c r="I3" s="58"/>
    </row>
    <row r="4" spans="1:12" s="15" customFormat="1" ht="52.8" x14ac:dyDescent="0.3">
      <c r="A4" s="11" t="s">
        <v>0</v>
      </c>
      <c r="B4" s="12" t="s">
        <v>1</v>
      </c>
      <c r="C4" s="12" t="s">
        <v>9</v>
      </c>
      <c r="D4" s="12" t="s">
        <v>165</v>
      </c>
      <c r="E4" s="12" t="s">
        <v>5</v>
      </c>
      <c r="F4" s="13" t="s">
        <v>6</v>
      </c>
      <c r="G4" s="13" t="s">
        <v>10</v>
      </c>
      <c r="H4" s="13" t="s">
        <v>7</v>
      </c>
      <c r="I4" s="14" t="s">
        <v>11</v>
      </c>
      <c r="J4" s="37" t="s">
        <v>154</v>
      </c>
      <c r="K4" s="48" t="s">
        <v>166</v>
      </c>
      <c r="L4" s="48" t="s">
        <v>167</v>
      </c>
    </row>
    <row r="5" spans="1:12" s="21" customFormat="1" ht="11.25" customHeight="1" x14ac:dyDescent="0.3">
      <c r="A5" s="19">
        <v>1</v>
      </c>
      <c r="B5" s="20">
        <v>2</v>
      </c>
      <c r="C5" s="20">
        <v>3</v>
      </c>
      <c r="D5" s="19">
        <v>4</v>
      </c>
      <c r="E5" s="20">
        <v>5</v>
      </c>
      <c r="F5" s="20">
        <v>6</v>
      </c>
      <c r="G5" s="20">
        <v>7</v>
      </c>
      <c r="H5" s="19">
        <v>8</v>
      </c>
      <c r="I5" s="20">
        <v>9</v>
      </c>
      <c r="J5" s="43">
        <v>10</v>
      </c>
      <c r="K5" s="35">
        <v>11</v>
      </c>
      <c r="L5" s="35">
        <v>12</v>
      </c>
    </row>
    <row r="6" spans="1:12" ht="15" customHeight="1" x14ac:dyDescent="0.3">
      <c r="A6" s="19"/>
      <c r="B6" s="30" t="s">
        <v>94</v>
      </c>
      <c r="C6" s="20"/>
      <c r="D6" s="20"/>
      <c r="E6" s="20"/>
      <c r="F6" s="20"/>
      <c r="G6" s="20"/>
      <c r="H6" s="31"/>
      <c r="I6" s="32"/>
      <c r="J6" s="39"/>
      <c r="K6" s="35"/>
      <c r="L6" s="35"/>
    </row>
    <row r="7" spans="1:12" ht="15" customHeight="1" x14ac:dyDescent="0.3">
      <c r="A7" s="7">
        <v>1</v>
      </c>
      <c r="B7" s="2" t="s">
        <v>95</v>
      </c>
      <c r="C7" s="1" t="s">
        <v>4</v>
      </c>
      <c r="D7" s="4">
        <v>12</v>
      </c>
      <c r="E7" s="1" t="s">
        <v>2</v>
      </c>
      <c r="F7" s="1"/>
      <c r="G7" s="1"/>
      <c r="H7" s="6"/>
      <c r="I7" s="8">
        <f t="shared" ref="I7:I21" si="0">G7*H7+G7</f>
        <v>0</v>
      </c>
      <c r="J7" s="41">
        <f>Tabela134567[[#This Row],[Ilość w okresie 12 mcy]]*Tabela134567[[#This Row],[cena brutto
jednostkowa]]</f>
        <v>0</v>
      </c>
      <c r="K7" s="35"/>
      <c r="L7" s="35"/>
    </row>
    <row r="8" spans="1:12" ht="15" customHeight="1" x14ac:dyDescent="0.3">
      <c r="A8" s="7">
        <v>2</v>
      </c>
      <c r="B8" s="2" t="s">
        <v>96</v>
      </c>
      <c r="C8" s="1" t="s">
        <v>34</v>
      </c>
      <c r="D8" s="4">
        <v>12</v>
      </c>
      <c r="E8" s="1" t="s">
        <v>2</v>
      </c>
      <c r="F8" s="1"/>
      <c r="G8" s="1"/>
      <c r="H8" s="6"/>
      <c r="I8" s="8">
        <f t="shared" si="0"/>
        <v>0</v>
      </c>
      <c r="J8" s="41">
        <f>Tabela134567[[#This Row],[Ilość w okresie 12 mcy]]*Tabela134567[[#This Row],[cena brutto
jednostkowa]]</f>
        <v>0</v>
      </c>
      <c r="K8" s="35"/>
      <c r="L8" s="35"/>
    </row>
    <row r="9" spans="1:12" ht="26.4" x14ac:dyDescent="0.3">
      <c r="A9" s="7">
        <v>3</v>
      </c>
      <c r="B9" s="2" t="s">
        <v>97</v>
      </c>
      <c r="C9" s="1" t="s">
        <v>98</v>
      </c>
      <c r="D9" s="4">
        <v>12</v>
      </c>
      <c r="E9" s="1" t="s">
        <v>2</v>
      </c>
      <c r="F9" s="1"/>
      <c r="G9" s="1"/>
      <c r="H9" s="6"/>
      <c r="I9" s="8">
        <f t="shared" si="0"/>
        <v>0</v>
      </c>
      <c r="J9" s="41">
        <f>Tabela134567[[#This Row],[Ilość w okresie 12 mcy]]*Tabela134567[[#This Row],[cena brutto
jednostkowa]]</f>
        <v>0</v>
      </c>
      <c r="K9" s="35"/>
      <c r="L9" s="35"/>
    </row>
    <row r="10" spans="1:12" ht="15" customHeight="1" x14ac:dyDescent="0.3">
      <c r="A10" s="7">
        <v>4</v>
      </c>
      <c r="B10" s="2" t="s">
        <v>99</v>
      </c>
      <c r="C10" s="1" t="s">
        <v>4</v>
      </c>
      <c r="D10" s="1">
        <v>60</v>
      </c>
      <c r="E10" s="1" t="s">
        <v>2</v>
      </c>
      <c r="F10" s="1"/>
      <c r="G10" s="1"/>
      <c r="H10" s="6"/>
      <c r="I10" s="8">
        <f t="shared" si="0"/>
        <v>0</v>
      </c>
      <c r="J10" s="41">
        <f>Tabela134567[[#This Row],[Ilość w okresie 12 mcy]]*Tabela134567[[#This Row],[cena brutto
jednostkowa]]</f>
        <v>0</v>
      </c>
      <c r="K10" s="35"/>
      <c r="L10" s="35"/>
    </row>
    <row r="11" spans="1:12" ht="15" customHeight="1" x14ac:dyDescent="0.3">
      <c r="A11" s="7">
        <v>5</v>
      </c>
      <c r="B11" s="2" t="s">
        <v>100</v>
      </c>
      <c r="C11" s="1" t="s">
        <v>4</v>
      </c>
      <c r="D11" s="1">
        <v>24</v>
      </c>
      <c r="E11" s="1" t="s">
        <v>2</v>
      </c>
      <c r="F11" s="1"/>
      <c r="G11" s="1"/>
      <c r="H11" s="6"/>
      <c r="I11" s="8">
        <f t="shared" si="0"/>
        <v>0</v>
      </c>
      <c r="J11" s="41">
        <f>Tabela134567[[#This Row],[Ilość w okresie 12 mcy]]*Tabela134567[[#This Row],[cena brutto
jednostkowa]]</f>
        <v>0</v>
      </c>
      <c r="K11" s="35"/>
      <c r="L11" s="35"/>
    </row>
    <row r="12" spans="1:12" ht="15" customHeight="1" x14ac:dyDescent="0.3">
      <c r="A12" s="7">
        <v>6</v>
      </c>
      <c r="B12" s="2" t="s">
        <v>101</v>
      </c>
      <c r="C12" s="1" t="s">
        <v>36</v>
      </c>
      <c r="D12" s="1">
        <v>48</v>
      </c>
      <c r="E12" s="1" t="s">
        <v>2</v>
      </c>
      <c r="F12" s="1"/>
      <c r="G12" s="1"/>
      <c r="H12" s="6"/>
      <c r="I12" s="8">
        <f t="shared" si="0"/>
        <v>0</v>
      </c>
      <c r="J12" s="41">
        <f>Tabela134567[[#This Row],[Ilość w okresie 12 mcy]]*Tabela134567[[#This Row],[cena brutto
jednostkowa]]</f>
        <v>0</v>
      </c>
      <c r="K12" s="35"/>
      <c r="L12" s="35"/>
    </row>
    <row r="13" spans="1:12" ht="15" customHeight="1" x14ac:dyDescent="0.3">
      <c r="A13" s="7">
        <v>7</v>
      </c>
      <c r="B13" s="2" t="s">
        <v>102</v>
      </c>
      <c r="C13" s="1" t="s">
        <v>36</v>
      </c>
      <c r="D13" s="1">
        <v>48</v>
      </c>
      <c r="E13" s="1" t="s">
        <v>2</v>
      </c>
      <c r="F13" s="1"/>
      <c r="G13" s="1"/>
      <c r="H13" s="6"/>
      <c r="I13" s="8">
        <f t="shared" si="0"/>
        <v>0</v>
      </c>
      <c r="J13" s="41">
        <f>Tabela134567[[#This Row],[Ilość w okresie 12 mcy]]*Tabela134567[[#This Row],[cena brutto
jednostkowa]]</f>
        <v>0</v>
      </c>
      <c r="K13" s="35"/>
      <c r="L13" s="35"/>
    </row>
    <row r="14" spans="1:12" ht="15" customHeight="1" x14ac:dyDescent="0.3">
      <c r="A14" s="7">
        <v>8</v>
      </c>
      <c r="B14" s="2" t="s">
        <v>103</v>
      </c>
      <c r="C14" s="1" t="s">
        <v>34</v>
      </c>
      <c r="D14" s="1">
        <v>60</v>
      </c>
      <c r="E14" s="1" t="s">
        <v>2</v>
      </c>
      <c r="F14" s="1"/>
      <c r="G14" s="1"/>
      <c r="H14" s="6"/>
      <c r="I14" s="8">
        <f t="shared" si="0"/>
        <v>0</v>
      </c>
      <c r="J14" s="41">
        <f>Tabela134567[[#This Row],[Ilość w okresie 12 mcy]]*Tabela134567[[#This Row],[cena brutto
jednostkowa]]</f>
        <v>0</v>
      </c>
      <c r="K14" s="35"/>
      <c r="L14" s="35"/>
    </row>
    <row r="15" spans="1:12" ht="15" customHeight="1" x14ac:dyDescent="0.3">
      <c r="A15" s="7">
        <v>9</v>
      </c>
      <c r="B15" s="2" t="s">
        <v>104</v>
      </c>
      <c r="C15" s="1" t="s">
        <v>105</v>
      </c>
      <c r="D15" s="1">
        <v>12</v>
      </c>
      <c r="E15" s="1" t="s">
        <v>2</v>
      </c>
      <c r="F15" s="1"/>
      <c r="G15" s="1"/>
      <c r="H15" s="6"/>
      <c r="I15" s="8">
        <f t="shared" si="0"/>
        <v>0</v>
      </c>
      <c r="J15" s="41">
        <f>Tabela134567[[#This Row],[Ilość w okresie 12 mcy]]*Tabela134567[[#This Row],[cena brutto
jednostkowa]]</f>
        <v>0</v>
      </c>
      <c r="K15" s="35"/>
      <c r="L15" s="35"/>
    </row>
    <row r="16" spans="1:12" ht="15" customHeight="1" x14ac:dyDescent="0.3">
      <c r="A16" s="7">
        <v>10</v>
      </c>
      <c r="B16" s="2" t="s">
        <v>106</v>
      </c>
      <c r="C16" s="1" t="s">
        <v>107</v>
      </c>
      <c r="D16" s="1">
        <v>24</v>
      </c>
      <c r="E16" s="1" t="s">
        <v>2</v>
      </c>
      <c r="F16" s="1"/>
      <c r="G16" s="1"/>
      <c r="H16" s="6"/>
      <c r="I16" s="8">
        <f t="shared" si="0"/>
        <v>0</v>
      </c>
      <c r="J16" s="41">
        <f>Tabela134567[[#This Row],[Ilość w okresie 12 mcy]]*Tabela134567[[#This Row],[cena brutto
jednostkowa]]</f>
        <v>0</v>
      </c>
      <c r="K16" s="35"/>
      <c r="L16" s="35"/>
    </row>
    <row r="17" spans="1:12" ht="15" customHeight="1" x14ac:dyDescent="0.3">
      <c r="A17" s="7">
        <v>11</v>
      </c>
      <c r="B17" s="2" t="s">
        <v>108</v>
      </c>
      <c r="C17" s="1" t="s">
        <v>20</v>
      </c>
      <c r="D17" s="1">
        <v>24</v>
      </c>
      <c r="E17" s="1" t="s">
        <v>2</v>
      </c>
      <c r="F17" s="1"/>
      <c r="G17" s="1"/>
      <c r="H17" s="6"/>
      <c r="I17" s="8">
        <f t="shared" si="0"/>
        <v>0</v>
      </c>
      <c r="J17" s="41">
        <f>Tabela134567[[#This Row],[Ilość w okresie 12 mcy]]*Tabela134567[[#This Row],[cena brutto
jednostkowa]]</f>
        <v>0</v>
      </c>
      <c r="K17" s="35"/>
      <c r="L17" s="35"/>
    </row>
    <row r="18" spans="1:12" ht="15" customHeight="1" x14ac:dyDescent="0.3">
      <c r="A18" s="7">
        <v>12</v>
      </c>
      <c r="B18" s="22" t="s">
        <v>109</v>
      </c>
      <c r="C18" s="1" t="s">
        <v>4</v>
      </c>
      <c r="D18" s="1">
        <v>96</v>
      </c>
      <c r="E18" s="1" t="s">
        <v>2</v>
      </c>
      <c r="F18" s="1"/>
      <c r="G18" s="1"/>
      <c r="H18" s="6"/>
      <c r="I18" s="8">
        <f t="shared" si="0"/>
        <v>0</v>
      </c>
      <c r="J18" s="41">
        <f>Tabela134567[[#This Row],[Ilość w okresie 12 mcy]]*Tabela134567[[#This Row],[cena brutto
jednostkowa]]</f>
        <v>0</v>
      </c>
      <c r="K18" s="35"/>
      <c r="L18" s="35"/>
    </row>
    <row r="19" spans="1:12" ht="15" customHeight="1" x14ac:dyDescent="0.3">
      <c r="A19" s="7">
        <v>13</v>
      </c>
      <c r="B19" s="2" t="s">
        <v>110</v>
      </c>
      <c r="C19" s="1" t="s">
        <v>34</v>
      </c>
      <c r="D19" s="1">
        <v>60</v>
      </c>
      <c r="E19" s="1" t="s">
        <v>2</v>
      </c>
      <c r="F19" s="1"/>
      <c r="G19" s="1"/>
      <c r="H19" s="6"/>
      <c r="I19" s="8">
        <f t="shared" si="0"/>
        <v>0</v>
      </c>
      <c r="J19" s="41">
        <f>Tabela134567[[#This Row],[Ilość w okresie 12 mcy]]*Tabela134567[[#This Row],[cena brutto
jednostkowa]]</f>
        <v>0</v>
      </c>
      <c r="K19" s="35"/>
      <c r="L19" s="35"/>
    </row>
    <row r="20" spans="1:12" ht="15" customHeight="1" x14ac:dyDescent="0.3">
      <c r="A20" s="7">
        <v>14</v>
      </c>
      <c r="B20" s="2" t="s">
        <v>111</v>
      </c>
      <c r="C20" s="1" t="s">
        <v>4</v>
      </c>
      <c r="D20" s="1">
        <v>12</v>
      </c>
      <c r="E20" s="1" t="s">
        <v>2</v>
      </c>
      <c r="F20" s="1"/>
      <c r="G20" s="1"/>
      <c r="H20" s="6"/>
      <c r="I20" s="8">
        <f t="shared" si="0"/>
        <v>0</v>
      </c>
      <c r="J20" s="41">
        <f>Tabela134567[[#This Row],[Ilość w okresie 12 mcy]]*Tabela134567[[#This Row],[cena brutto
jednostkowa]]</f>
        <v>0</v>
      </c>
      <c r="K20" s="35"/>
      <c r="L20" s="35"/>
    </row>
    <row r="21" spans="1:12" ht="15" customHeight="1" x14ac:dyDescent="0.3">
      <c r="A21" s="7">
        <v>15</v>
      </c>
      <c r="B21" s="2" t="s">
        <v>112</v>
      </c>
      <c r="C21" s="1" t="s">
        <v>34</v>
      </c>
      <c r="D21" s="1">
        <v>120</v>
      </c>
      <c r="E21" s="1" t="s">
        <v>2</v>
      </c>
      <c r="F21" s="1"/>
      <c r="G21" s="1"/>
      <c r="H21" s="6"/>
      <c r="I21" s="8">
        <f t="shared" si="0"/>
        <v>0</v>
      </c>
      <c r="J21" s="41">
        <f>Tabela134567[[#This Row],[Ilość w okresie 12 mcy]]*Tabela134567[[#This Row],[cena brutto
jednostkowa]]</f>
        <v>0</v>
      </c>
      <c r="K21" s="35"/>
      <c r="L21" s="35"/>
    </row>
    <row r="22" spans="1:12" ht="15" customHeight="1" x14ac:dyDescent="0.3">
      <c r="A22" s="7">
        <v>16</v>
      </c>
      <c r="B22" s="2" t="s">
        <v>113</v>
      </c>
      <c r="C22" s="1" t="s">
        <v>34</v>
      </c>
      <c r="D22" s="4">
        <v>12</v>
      </c>
      <c r="E22" s="1" t="s">
        <v>2</v>
      </c>
      <c r="F22" s="1"/>
      <c r="G22" s="1"/>
      <c r="H22" s="6"/>
      <c r="I22" s="8">
        <f t="shared" ref="I22:I33" si="1">G22*H22+G22</f>
        <v>0</v>
      </c>
      <c r="J22" s="41">
        <f>Tabela134567[[#This Row],[Ilość w okresie 12 mcy]]*Tabela134567[[#This Row],[cena brutto
jednostkowa]]</f>
        <v>0</v>
      </c>
      <c r="K22" s="35"/>
      <c r="L22" s="35"/>
    </row>
    <row r="23" spans="1:12" ht="15" customHeight="1" x14ac:dyDescent="0.3">
      <c r="A23" s="7">
        <v>17</v>
      </c>
      <c r="B23" s="2" t="s">
        <v>114</v>
      </c>
      <c r="C23" s="1" t="s">
        <v>4</v>
      </c>
      <c r="D23" s="1">
        <v>72</v>
      </c>
      <c r="E23" s="1" t="s">
        <v>2</v>
      </c>
      <c r="F23" s="1"/>
      <c r="G23" s="1"/>
      <c r="H23" s="6"/>
      <c r="I23" s="8">
        <f t="shared" si="1"/>
        <v>0</v>
      </c>
      <c r="J23" s="41">
        <f>Tabela134567[[#This Row],[Ilość w okresie 12 mcy]]*Tabela134567[[#This Row],[cena brutto
jednostkowa]]</f>
        <v>0</v>
      </c>
      <c r="K23" s="35"/>
      <c r="L23" s="35"/>
    </row>
    <row r="24" spans="1:12" ht="15" customHeight="1" x14ac:dyDescent="0.3">
      <c r="A24" s="7">
        <v>18</v>
      </c>
      <c r="B24" s="2" t="s">
        <v>115</v>
      </c>
      <c r="C24" s="1" t="s">
        <v>116</v>
      </c>
      <c r="D24" s="1">
        <v>12</v>
      </c>
      <c r="E24" s="1" t="s">
        <v>2</v>
      </c>
      <c r="F24" s="1"/>
      <c r="G24" s="1"/>
      <c r="H24" s="6"/>
      <c r="I24" s="8">
        <f t="shared" si="1"/>
        <v>0</v>
      </c>
      <c r="J24" s="41">
        <f>Tabela134567[[#This Row],[Ilość w okresie 12 mcy]]*Tabela134567[[#This Row],[cena brutto
jednostkowa]]</f>
        <v>0</v>
      </c>
      <c r="K24" s="35"/>
      <c r="L24" s="35"/>
    </row>
    <row r="25" spans="1:12" ht="15" customHeight="1" x14ac:dyDescent="0.3">
      <c r="A25" s="7">
        <v>19</v>
      </c>
      <c r="B25" s="2" t="s">
        <v>117</v>
      </c>
      <c r="C25" s="1" t="s">
        <v>116</v>
      </c>
      <c r="D25" s="1">
        <v>12</v>
      </c>
      <c r="E25" s="1" t="s">
        <v>2</v>
      </c>
      <c r="F25" s="1"/>
      <c r="G25" s="1"/>
      <c r="H25" s="6"/>
      <c r="I25" s="8">
        <f t="shared" si="1"/>
        <v>0</v>
      </c>
      <c r="J25" s="41">
        <f>Tabela134567[[#This Row],[Ilość w okresie 12 mcy]]*Tabela134567[[#This Row],[cena brutto
jednostkowa]]</f>
        <v>0</v>
      </c>
      <c r="K25" s="35"/>
      <c r="L25" s="35"/>
    </row>
    <row r="26" spans="1:12" ht="15" customHeight="1" x14ac:dyDescent="0.3">
      <c r="A26" s="7">
        <v>20</v>
      </c>
      <c r="B26" s="2" t="s">
        <v>118</v>
      </c>
      <c r="C26" s="1" t="s">
        <v>116</v>
      </c>
      <c r="D26" s="1">
        <v>12</v>
      </c>
      <c r="E26" s="1" t="s">
        <v>2</v>
      </c>
      <c r="F26" s="1"/>
      <c r="G26" s="1"/>
      <c r="H26" s="6"/>
      <c r="I26" s="8">
        <f t="shared" si="1"/>
        <v>0</v>
      </c>
      <c r="J26" s="41">
        <f>Tabela134567[[#This Row],[Ilość w okresie 12 mcy]]*Tabela134567[[#This Row],[cena brutto
jednostkowa]]</f>
        <v>0</v>
      </c>
      <c r="K26" s="35"/>
      <c r="L26" s="35"/>
    </row>
    <row r="27" spans="1:12" ht="15" customHeight="1" x14ac:dyDescent="0.3">
      <c r="A27" s="7">
        <v>21</v>
      </c>
      <c r="B27" s="2" t="s">
        <v>119</v>
      </c>
      <c r="C27" s="1" t="s">
        <v>116</v>
      </c>
      <c r="D27" s="1">
        <v>12</v>
      </c>
      <c r="E27" s="1" t="s">
        <v>2</v>
      </c>
      <c r="F27" s="1"/>
      <c r="G27" s="1"/>
      <c r="H27" s="6"/>
      <c r="I27" s="8">
        <f t="shared" si="1"/>
        <v>0</v>
      </c>
      <c r="J27" s="41">
        <f>Tabela134567[[#This Row],[Ilość w okresie 12 mcy]]*Tabela134567[[#This Row],[cena brutto
jednostkowa]]</f>
        <v>0</v>
      </c>
      <c r="K27" s="35"/>
      <c r="L27" s="35"/>
    </row>
    <row r="28" spans="1:12" ht="15" customHeight="1" x14ac:dyDescent="0.3">
      <c r="A28" s="7">
        <v>22</v>
      </c>
      <c r="B28" s="2" t="s">
        <v>120</v>
      </c>
      <c r="C28" s="1" t="s">
        <v>116</v>
      </c>
      <c r="D28" s="1">
        <v>12</v>
      </c>
      <c r="E28" s="1" t="s">
        <v>2</v>
      </c>
      <c r="F28" s="1"/>
      <c r="G28" s="1"/>
      <c r="H28" s="6"/>
      <c r="I28" s="8">
        <f t="shared" si="1"/>
        <v>0</v>
      </c>
      <c r="J28" s="41">
        <f>Tabela134567[[#This Row],[Ilość w okresie 12 mcy]]*Tabela134567[[#This Row],[cena brutto
jednostkowa]]</f>
        <v>0</v>
      </c>
      <c r="K28" s="35"/>
      <c r="L28" s="35"/>
    </row>
    <row r="29" spans="1:12" ht="15" customHeight="1" x14ac:dyDescent="0.3">
      <c r="A29" s="7">
        <v>23</v>
      </c>
      <c r="B29" s="2" t="s">
        <v>121</v>
      </c>
      <c r="C29" s="1" t="s">
        <v>116</v>
      </c>
      <c r="D29" s="1">
        <v>12</v>
      </c>
      <c r="E29" s="1" t="s">
        <v>2</v>
      </c>
      <c r="F29" s="1"/>
      <c r="G29" s="1"/>
      <c r="H29" s="6"/>
      <c r="I29" s="8">
        <f t="shared" si="1"/>
        <v>0</v>
      </c>
      <c r="J29" s="41">
        <f>Tabela134567[[#This Row],[Ilość w okresie 12 mcy]]*Tabela134567[[#This Row],[cena brutto
jednostkowa]]</f>
        <v>0</v>
      </c>
      <c r="K29" s="35"/>
      <c r="L29" s="35"/>
    </row>
    <row r="30" spans="1:12" ht="15" customHeight="1" x14ac:dyDescent="0.3">
      <c r="A30" s="7">
        <v>24</v>
      </c>
      <c r="B30" s="2" t="s">
        <v>122</v>
      </c>
      <c r="C30" s="1" t="s">
        <v>123</v>
      </c>
      <c r="D30" s="1">
        <v>12</v>
      </c>
      <c r="E30" s="1" t="s">
        <v>2</v>
      </c>
      <c r="F30" s="1"/>
      <c r="G30" s="1"/>
      <c r="H30" s="6"/>
      <c r="I30" s="8">
        <f t="shared" si="1"/>
        <v>0</v>
      </c>
      <c r="J30" s="41">
        <f>Tabela134567[[#This Row],[Ilość w okresie 12 mcy]]*Tabela134567[[#This Row],[cena brutto
jednostkowa]]</f>
        <v>0</v>
      </c>
      <c r="K30" s="35"/>
      <c r="L30" s="35"/>
    </row>
    <row r="31" spans="1:12" ht="15" customHeight="1" x14ac:dyDescent="0.3">
      <c r="A31" s="7">
        <v>25</v>
      </c>
      <c r="B31" s="2" t="s">
        <v>124</v>
      </c>
      <c r="C31" s="1" t="s">
        <v>125</v>
      </c>
      <c r="D31" s="1">
        <v>48</v>
      </c>
      <c r="E31" s="1" t="s">
        <v>2</v>
      </c>
      <c r="F31" s="1"/>
      <c r="G31" s="1"/>
      <c r="H31" s="6"/>
      <c r="I31" s="8">
        <f t="shared" si="1"/>
        <v>0</v>
      </c>
      <c r="J31" s="41">
        <f>Tabela134567[[#This Row],[Ilość w okresie 12 mcy]]*Tabela134567[[#This Row],[cena brutto
jednostkowa]]</f>
        <v>0</v>
      </c>
      <c r="K31" s="35"/>
      <c r="L31" s="35"/>
    </row>
    <row r="32" spans="1:12" ht="15" customHeight="1" x14ac:dyDescent="0.3">
      <c r="A32" s="7">
        <v>26</v>
      </c>
      <c r="B32" s="2" t="s">
        <v>126</v>
      </c>
      <c r="C32" s="1" t="s">
        <v>34</v>
      </c>
      <c r="D32" s="1">
        <v>120</v>
      </c>
      <c r="E32" s="1" t="s">
        <v>2</v>
      </c>
      <c r="F32" s="1"/>
      <c r="G32" s="1"/>
      <c r="H32" s="6"/>
      <c r="I32" s="8">
        <f t="shared" si="1"/>
        <v>0</v>
      </c>
      <c r="J32" s="41">
        <f>Tabela134567[[#This Row],[Ilość w okresie 12 mcy]]*Tabela134567[[#This Row],[cena brutto
jednostkowa]]</f>
        <v>0</v>
      </c>
      <c r="K32" s="35"/>
      <c r="L32" s="35"/>
    </row>
    <row r="33" spans="1:12" ht="15" customHeight="1" x14ac:dyDescent="0.3">
      <c r="A33" s="7">
        <v>27</v>
      </c>
      <c r="B33" s="2" t="s">
        <v>127</v>
      </c>
      <c r="C33" s="1" t="s">
        <v>34</v>
      </c>
      <c r="D33" s="1">
        <v>240</v>
      </c>
      <c r="E33" s="1" t="s">
        <v>2</v>
      </c>
      <c r="F33" s="1"/>
      <c r="G33" s="1"/>
      <c r="H33" s="6"/>
      <c r="I33" s="8">
        <f t="shared" si="1"/>
        <v>0</v>
      </c>
      <c r="J33" s="41">
        <f>Tabela134567[[#This Row],[Ilość w okresie 12 mcy]]*Tabela134567[[#This Row],[cena brutto
jednostkowa]]</f>
        <v>0</v>
      </c>
      <c r="K33" s="35"/>
      <c r="L33" s="35"/>
    </row>
    <row r="34" spans="1:12" ht="15" customHeight="1" x14ac:dyDescent="0.3">
      <c r="A34" s="7">
        <v>28</v>
      </c>
      <c r="B34" s="2" t="s">
        <v>128</v>
      </c>
      <c r="C34" s="1" t="s">
        <v>34</v>
      </c>
      <c r="D34" s="1">
        <v>60</v>
      </c>
      <c r="E34" s="1" t="s">
        <v>2</v>
      </c>
      <c r="F34" s="1"/>
      <c r="G34" s="1"/>
      <c r="H34" s="6"/>
      <c r="I34" s="8">
        <f>G34*H34+G34</f>
        <v>0</v>
      </c>
      <c r="J34" s="41">
        <f>Tabela134567[[#This Row],[Ilość w okresie 12 mcy]]*Tabela134567[[#This Row],[cena brutto
jednostkowa]]</f>
        <v>0</v>
      </c>
      <c r="K34" s="35"/>
      <c r="L34" s="35"/>
    </row>
    <row r="35" spans="1:12" ht="15" customHeight="1" x14ac:dyDescent="0.3">
      <c r="A35" s="7">
        <v>29</v>
      </c>
      <c r="B35" s="2" t="s">
        <v>129</v>
      </c>
      <c r="C35" s="1" t="s">
        <v>34</v>
      </c>
      <c r="D35" s="1">
        <v>48</v>
      </c>
      <c r="E35" s="1" t="s">
        <v>2</v>
      </c>
      <c r="F35" s="1"/>
      <c r="G35" s="1"/>
      <c r="H35" s="6"/>
      <c r="I35" s="8">
        <f>G35*H35+G35</f>
        <v>0</v>
      </c>
      <c r="J35" s="41">
        <f>Tabela134567[[#This Row],[Ilość w okresie 12 mcy]]*Tabela134567[[#This Row],[cena brutto
jednostkowa]]</f>
        <v>0</v>
      </c>
      <c r="K35" s="35"/>
      <c r="L35" s="35"/>
    </row>
    <row r="36" spans="1:12" x14ac:dyDescent="0.3">
      <c r="A36" s="7"/>
      <c r="B36" s="9"/>
      <c r="C36" s="10"/>
      <c r="D36" s="10"/>
      <c r="E36" s="10"/>
      <c r="F36" s="16" t="s">
        <v>8</v>
      </c>
      <c r="G36" s="17"/>
      <c r="H36" s="10"/>
      <c r="I36" s="18"/>
      <c r="J36" s="46">
        <f>SUM(J7:J35)</f>
        <v>0</v>
      </c>
      <c r="K36" s="35"/>
      <c r="L36" s="35"/>
    </row>
  </sheetData>
  <mergeCells count="3">
    <mergeCell ref="A1:B1"/>
    <mergeCell ref="A2:I2"/>
    <mergeCell ref="F3:I3"/>
  </mergeCells>
  <pageMargins left="0.23622047244094491" right="0.23622047244094491" top="0.35433070866141736" bottom="0.35433070866141736" header="0" footer="0"/>
  <pageSetup paperSize="8" scale="59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1"/>
  <sheetViews>
    <sheetView tabSelected="1" zoomScaleNormal="100" workbookViewId="0">
      <selection activeCell="I4" sqref="I4"/>
    </sheetView>
  </sheetViews>
  <sheetFormatPr defaultRowHeight="14.4" x14ac:dyDescent="0.3"/>
  <cols>
    <col min="1" max="1" width="6" customWidth="1"/>
    <col min="2" max="2" width="39.33203125" customWidth="1"/>
    <col min="3" max="3" width="15.88671875" style="5" customWidth="1"/>
    <col min="4" max="4" width="10.6640625" style="3" customWidth="1"/>
    <col min="5" max="5" width="6" style="3" customWidth="1"/>
    <col min="6" max="6" width="16.33203125" customWidth="1"/>
    <col min="7" max="7" width="13.6640625" customWidth="1"/>
    <col min="8" max="8" width="9.21875" customWidth="1"/>
    <col min="9" max="9" width="13.6640625" customWidth="1"/>
    <col min="10" max="10" width="16.109375" customWidth="1"/>
    <col min="11" max="11" width="15.88671875" customWidth="1"/>
  </cols>
  <sheetData>
    <row r="1" spans="1:12" ht="39.75" customHeight="1" x14ac:dyDescent="0.3">
      <c r="A1" s="56" t="s">
        <v>159</v>
      </c>
      <c r="B1" s="57"/>
    </row>
    <row r="2" spans="1:12" ht="22.5" customHeight="1" x14ac:dyDescent="0.3">
      <c r="A2" s="55" t="s">
        <v>156</v>
      </c>
      <c r="B2" s="55"/>
      <c r="C2" s="55"/>
      <c r="D2" s="55"/>
      <c r="E2" s="55"/>
      <c r="F2" s="55"/>
      <c r="G2" s="55"/>
      <c r="H2" s="55"/>
      <c r="I2" s="55"/>
    </row>
    <row r="3" spans="1:12" ht="28.5" customHeight="1" x14ac:dyDescent="0.3">
      <c r="F3" s="58" t="s">
        <v>164</v>
      </c>
      <c r="G3" s="58"/>
      <c r="H3" s="58"/>
      <c r="I3" s="58"/>
    </row>
    <row r="4" spans="1:12" s="15" customFormat="1" ht="41.4" x14ac:dyDescent="0.3">
      <c r="A4" s="11" t="s">
        <v>0</v>
      </c>
      <c r="B4" s="12" t="s">
        <v>1</v>
      </c>
      <c r="C4" s="12" t="s">
        <v>9</v>
      </c>
      <c r="D4" s="12" t="s">
        <v>165</v>
      </c>
      <c r="E4" s="12" t="s">
        <v>5</v>
      </c>
      <c r="F4" s="13" t="s">
        <v>6</v>
      </c>
      <c r="G4" s="13" t="s">
        <v>10</v>
      </c>
      <c r="H4" s="13" t="s">
        <v>7</v>
      </c>
      <c r="I4" s="14" t="s">
        <v>11</v>
      </c>
      <c r="J4" s="37" t="s">
        <v>154</v>
      </c>
      <c r="K4" s="48" t="s">
        <v>166</v>
      </c>
      <c r="L4" s="48" t="s">
        <v>167</v>
      </c>
    </row>
    <row r="5" spans="1:12" s="21" customFormat="1" ht="11.25" customHeight="1" x14ac:dyDescent="0.3">
      <c r="A5" s="19">
        <v>1</v>
      </c>
      <c r="B5" s="20">
        <v>2</v>
      </c>
      <c r="C5" s="20">
        <v>3</v>
      </c>
      <c r="D5" s="19">
        <v>4</v>
      </c>
      <c r="E5" s="20">
        <v>5</v>
      </c>
      <c r="F5" s="20">
        <v>6</v>
      </c>
      <c r="G5" s="20">
        <v>7</v>
      </c>
      <c r="H5" s="19">
        <v>8</v>
      </c>
      <c r="I5" s="20">
        <v>9</v>
      </c>
      <c r="J5" s="43">
        <v>10</v>
      </c>
      <c r="K5" s="35">
        <v>11</v>
      </c>
      <c r="L5" s="35">
        <v>12</v>
      </c>
    </row>
    <row r="6" spans="1:12" ht="15" customHeight="1" x14ac:dyDescent="0.3">
      <c r="A6" s="19"/>
      <c r="B6" s="30" t="s">
        <v>130</v>
      </c>
      <c r="C6" s="20"/>
      <c r="D6" s="20"/>
      <c r="E6" s="20"/>
      <c r="F6" s="20"/>
      <c r="G6" s="20"/>
      <c r="H6" s="31"/>
      <c r="I6" s="32"/>
      <c r="J6" s="39"/>
      <c r="K6" s="35"/>
      <c r="L6" s="35"/>
    </row>
    <row r="7" spans="1:12" ht="15" customHeight="1" x14ac:dyDescent="0.3">
      <c r="A7" s="7">
        <v>1</v>
      </c>
      <c r="B7" s="2" t="s">
        <v>131</v>
      </c>
      <c r="C7" s="1" t="s">
        <v>132</v>
      </c>
      <c r="D7" s="1">
        <v>12</v>
      </c>
      <c r="E7" s="1" t="s">
        <v>3</v>
      </c>
      <c r="F7" s="1"/>
      <c r="G7" s="1"/>
      <c r="H7" s="6"/>
      <c r="I7" s="8">
        <f t="shared" ref="I7:I20" si="0">G7*H7+G7</f>
        <v>0</v>
      </c>
      <c r="J7" s="41">
        <f>Tabela1345678[[#This Row],[Ilość w okresie 12 mcy]]*Tabela1345678[[#This Row],[cena brutto
jednostkowa]]</f>
        <v>0</v>
      </c>
      <c r="K7" s="35"/>
      <c r="L7" s="35"/>
    </row>
    <row r="8" spans="1:12" ht="15" customHeight="1" x14ac:dyDescent="0.3">
      <c r="A8" s="7">
        <v>2</v>
      </c>
      <c r="B8" s="2" t="s">
        <v>133</v>
      </c>
      <c r="C8" s="1" t="s">
        <v>134</v>
      </c>
      <c r="D8" s="1">
        <v>36</v>
      </c>
      <c r="E8" s="1" t="s">
        <v>2</v>
      </c>
      <c r="F8" s="1"/>
      <c r="G8" s="1"/>
      <c r="H8" s="6"/>
      <c r="I8" s="8">
        <f t="shared" si="0"/>
        <v>0</v>
      </c>
      <c r="J8" s="41">
        <f>Tabela1345678[[#This Row],[Ilość w okresie 12 mcy]]*Tabela1345678[[#This Row],[cena brutto
jednostkowa]]</f>
        <v>0</v>
      </c>
      <c r="K8" s="35"/>
      <c r="L8" s="35"/>
    </row>
    <row r="9" spans="1:12" ht="15" customHeight="1" x14ac:dyDescent="0.3">
      <c r="A9" s="7">
        <v>3</v>
      </c>
      <c r="B9" s="2" t="s">
        <v>135</v>
      </c>
      <c r="C9" s="1" t="s">
        <v>136</v>
      </c>
      <c r="D9" s="1">
        <v>24</v>
      </c>
      <c r="E9" s="1" t="s">
        <v>3</v>
      </c>
      <c r="F9" s="1"/>
      <c r="G9" s="1"/>
      <c r="H9" s="6"/>
      <c r="I9" s="8">
        <f t="shared" si="0"/>
        <v>0</v>
      </c>
      <c r="J9" s="41">
        <f>Tabela1345678[[#This Row],[Ilość w okresie 12 mcy]]*Tabela1345678[[#This Row],[cena brutto
jednostkowa]]</f>
        <v>0</v>
      </c>
      <c r="K9" s="35"/>
      <c r="L9" s="35"/>
    </row>
    <row r="10" spans="1:12" ht="15" customHeight="1" x14ac:dyDescent="0.3">
      <c r="A10" s="7">
        <v>4</v>
      </c>
      <c r="B10" s="2" t="s">
        <v>137</v>
      </c>
      <c r="C10" s="1" t="s">
        <v>138</v>
      </c>
      <c r="D10" s="1">
        <v>12</v>
      </c>
      <c r="E10" s="1" t="s">
        <v>2</v>
      </c>
      <c r="F10" s="1"/>
      <c r="G10" s="1"/>
      <c r="H10" s="6"/>
      <c r="I10" s="8">
        <f t="shared" si="0"/>
        <v>0</v>
      </c>
      <c r="J10" s="41">
        <f>Tabela1345678[[#This Row],[Ilość w okresie 12 mcy]]*Tabela1345678[[#This Row],[cena brutto
jednostkowa]]</f>
        <v>0</v>
      </c>
      <c r="K10" s="35"/>
      <c r="L10" s="35"/>
    </row>
    <row r="11" spans="1:12" ht="15" customHeight="1" x14ac:dyDescent="0.3">
      <c r="A11" s="7">
        <v>5</v>
      </c>
      <c r="B11" s="2" t="s">
        <v>139</v>
      </c>
      <c r="C11" s="1" t="s">
        <v>140</v>
      </c>
      <c r="D11" s="1">
        <v>24</v>
      </c>
      <c r="E11" s="1" t="s">
        <v>2</v>
      </c>
      <c r="F11" s="1"/>
      <c r="G11" s="1"/>
      <c r="H11" s="6"/>
      <c r="I11" s="8">
        <f t="shared" si="0"/>
        <v>0</v>
      </c>
      <c r="J11" s="41">
        <f>Tabela1345678[[#This Row],[Ilość w okresie 12 mcy]]*Tabela1345678[[#This Row],[cena brutto
jednostkowa]]</f>
        <v>0</v>
      </c>
      <c r="K11" s="35"/>
      <c r="L11" s="35"/>
    </row>
    <row r="12" spans="1:12" ht="15" customHeight="1" x14ac:dyDescent="0.3">
      <c r="A12" s="7">
        <v>6</v>
      </c>
      <c r="B12" s="2" t="s">
        <v>141</v>
      </c>
      <c r="C12" s="1"/>
      <c r="D12" s="1">
        <v>12</v>
      </c>
      <c r="E12" s="1" t="s">
        <v>144</v>
      </c>
      <c r="F12" s="1"/>
      <c r="G12" s="1"/>
      <c r="H12" s="6"/>
      <c r="I12" s="8">
        <f t="shared" si="0"/>
        <v>0</v>
      </c>
      <c r="J12" s="41">
        <f>Tabela1345678[[#This Row],[Ilość w okresie 12 mcy]]*Tabela1345678[[#This Row],[cena brutto
jednostkowa]]</f>
        <v>0</v>
      </c>
      <c r="K12" s="35"/>
      <c r="L12" s="35"/>
    </row>
    <row r="13" spans="1:12" ht="15" customHeight="1" x14ac:dyDescent="0.3">
      <c r="A13" s="7">
        <v>7</v>
      </c>
      <c r="B13" s="2" t="s">
        <v>142</v>
      </c>
      <c r="C13" s="1" t="s">
        <v>143</v>
      </c>
      <c r="D13" s="1">
        <v>12</v>
      </c>
      <c r="E13" s="1" t="s">
        <v>144</v>
      </c>
      <c r="F13" s="1"/>
      <c r="G13" s="1"/>
      <c r="H13" s="6"/>
      <c r="I13" s="8">
        <f t="shared" si="0"/>
        <v>0</v>
      </c>
      <c r="J13" s="41">
        <f>Tabela1345678[[#This Row],[Ilość w okresie 12 mcy]]*Tabela1345678[[#This Row],[cena brutto
jednostkowa]]</f>
        <v>0</v>
      </c>
      <c r="K13" s="35"/>
      <c r="L13" s="35"/>
    </row>
    <row r="14" spans="1:12" ht="15" customHeight="1" x14ac:dyDescent="0.3">
      <c r="A14" s="7">
        <v>8</v>
      </c>
      <c r="B14" s="2" t="s">
        <v>145</v>
      </c>
      <c r="C14" s="1" t="s">
        <v>146</v>
      </c>
      <c r="D14" s="1">
        <v>12</v>
      </c>
      <c r="E14" s="1" t="s">
        <v>2</v>
      </c>
      <c r="F14" s="1"/>
      <c r="G14" s="1"/>
      <c r="H14" s="6"/>
      <c r="I14" s="8">
        <f t="shared" si="0"/>
        <v>0</v>
      </c>
      <c r="J14" s="41">
        <f>Tabela1345678[[#This Row],[Ilość w okresie 12 mcy]]*Tabela1345678[[#This Row],[cena brutto
jednostkowa]]</f>
        <v>0</v>
      </c>
      <c r="K14" s="35"/>
      <c r="L14" s="35"/>
    </row>
    <row r="15" spans="1:12" ht="15" customHeight="1" x14ac:dyDescent="0.3">
      <c r="A15" s="7">
        <v>9</v>
      </c>
      <c r="B15" s="2" t="s">
        <v>145</v>
      </c>
      <c r="C15" s="1" t="s">
        <v>147</v>
      </c>
      <c r="D15" s="1">
        <v>12</v>
      </c>
      <c r="E15" s="1" t="s">
        <v>2</v>
      </c>
      <c r="F15" s="1"/>
      <c r="G15" s="1"/>
      <c r="H15" s="6"/>
      <c r="I15" s="8">
        <f t="shared" si="0"/>
        <v>0</v>
      </c>
      <c r="J15" s="41">
        <f>Tabela1345678[[#This Row],[Ilość w okresie 12 mcy]]*Tabela1345678[[#This Row],[cena brutto
jednostkowa]]</f>
        <v>0</v>
      </c>
      <c r="K15" s="35"/>
      <c r="L15" s="35"/>
    </row>
    <row r="16" spans="1:12" ht="15" customHeight="1" x14ac:dyDescent="0.3">
      <c r="A16" s="7">
        <v>10</v>
      </c>
      <c r="B16" s="2" t="s">
        <v>148</v>
      </c>
      <c r="C16" s="1" t="s">
        <v>21</v>
      </c>
      <c r="D16" s="4">
        <v>12</v>
      </c>
      <c r="E16" s="1" t="s">
        <v>2</v>
      </c>
      <c r="F16" s="1"/>
      <c r="G16" s="1"/>
      <c r="H16" s="6"/>
      <c r="I16" s="8">
        <f t="shared" si="0"/>
        <v>0</v>
      </c>
      <c r="J16" s="41">
        <f>Tabela1345678[[#This Row],[Ilość w okresie 12 mcy]]*Tabela1345678[[#This Row],[cena brutto
jednostkowa]]</f>
        <v>0</v>
      </c>
      <c r="K16" s="35"/>
      <c r="L16" s="35"/>
    </row>
    <row r="17" spans="1:12" ht="15" customHeight="1" x14ac:dyDescent="0.3">
      <c r="A17" s="7">
        <v>11</v>
      </c>
      <c r="B17" s="2" t="s">
        <v>148</v>
      </c>
      <c r="C17" s="1" t="s">
        <v>149</v>
      </c>
      <c r="D17" s="4">
        <v>12</v>
      </c>
      <c r="E17" s="1" t="s">
        <v>2</v>
      </c>
      <c r="F17" s="1"/>
      <c r="G17" s="1"/>
      <c r="H17" s="6"/>
      <c r="I17" s="8">
        <f t="shared" si="0"/>
        <v>0</v>
      </c>
      <c r="J17" s="41">
        <f>Tabela1345678[[#This Row],[Ilość w okresie 12 mcy]]*Tabela1345678[[#This Row],[cena brutto
jednostkowa]]</f>
        <v>0</v>
      </c>
      <c r="K17" s="35"/>
      <c r="L17" s="35"/>
    </row>
    <row r="18" spans="1:12" ht="15" customHeight="1" x14ac:dyDescent="0.3">
      <c r="A18" s="7">
        <v>12</v>
      </c>
      <c r="B18" s="2" t="s">
        <v>150</v>
      </c>
      <c r="C18" s="1" t="s">
        <v>21</v>
      </c>
      <c r="D18" s="1">
        <v>12</v>
      </c>
      <c r="E18" s="1" t="s">
        <v>3</v>
      </c>
      <c r="F18" s="1"/>
      <c r="G18" s="1"/>
      <c r="H18" s="6"/>
      <c r="I18" s="8">
        <f t="shared" si="0"/>
        <v>0</v>
      </c>
      <c r="J18" s="41">
        <f>Tabela1345678[[#This Row],[Ilość w okresie 12 mcy]]*Tabela1345678[[#This Row],[cena brutto
jednostkowa]]</f>
        <v>0</v>
      </c>
      <c r="K18" s="35"/>
      <c r="L18" s="35"/>
    </row>
    <row r="19" spans="1:12" ht="15" customHeight="1" x14ac:dyDescent="0.3">
      <c r="A19" s="7">
        <v>13</v>
      </c>
      <c r="B19" s="2" t="s">
        <v>151</v>
      </c>
      <c r="C19" s="1" t="s">
        <v>22</v>
      </c>
      <c r="D19" s="1">
        <v>12</v>
      </c>
      <c r="E19" s="1" t="s">
        <v>3</v>
      </c>
      <c r="F19" s="1"/>
      <c r="G19" s="1"/>
      <c r="H19" s="6"/>
      <c r="I19" s="8">
        <f t="shared" si="0"/>
        <v>0</v>
      </c>
      <c r="J19" s="41">
        <f>Tabela1345678[[#This Row],[Ilość w okresie 12 mcy]]*Tabela1345678[[#This Row],[cena brutto
jednostkowa]]</f>
        <v>0</v>
      </c>
      <c r="K19" s="35"/>
      <c r="L19" s="35"/>
    </row>
    <row r="20" spans="1:12" ht="15" customHeight="1" x14ac:dyDescent="0.3">
      <c r="A20" s="7">
        <v>14</v>
      </c>
      <c r="B20" s="2" t="s">
        <v>152</v>
      </c>
      <c r="C20" s="1" t="s">
        <v>153</v>
      </c>
      <c r="D20" s="1">
        <v>12</v>
      </c>
      <c r="E20" s="1" t="s">
        <v>2</v>
      </c>
      <c r="F20" s="1"/>
      <c r="G20" s="1"/>
      <c r="H20" s="6"/>
      <c r="I20" s="8">
        <f t="shared" si="0"/>
        <v>0</v>
      </c>
      <c r="J20" s="41">
        <f>Tabela1345678[[#This Row],[Ilość w okresie 12 mcy]]*Tabela1345678[[#This Row],[cena brutto
jednostkowa]]</f>
        <v>0</v>
      </c>
      <c r="K20" s="35"/>
      <c r="L20" s="35"/>
    </row>
    <row r="21" spans="1:12" x14ac:dyDescent="0.3">
      <c r="A21" s="7">
        <v>18</v>
      </c>
      <c r="B21" s="9"/>
      <c r="C21" s="10"/>
      <c r="D21" s="10"/>
      <c r="E21" s="10"/>
      <c r="F21" s="16" t="s">
        <v>8</v>
      </c>
      <c r="G21" s="17"/>
      <c r="H21" s="10"/>
      <c r="I21" s="18"/>
      <c r="J21" s="46">
        <f>SUM(J7:J20)</f>
        <v>0</v>
      </c>
      <c r="K21" s="35"/>
      <c r="L21" s="35"/>
    </row>
  </sheetData>
  <mergeCells count="3">
    <mergeCell ref="A1:B1"/>
    <mergeCell ref="A2:I2"/>
    <mergeCell ref="F3:I3"/>
  </mergeCells>
  <pageMargins left="0.23622047244094491" right="0.23622047244094491" top="0.35433070866141736" bottom="0.35433070866141736" header="0" footer="0"/>
  <pageSetup paperSize="8" scale="59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PAKIET 1</vt:lpstr>
      <vt:lpstr>PAKIET 2</vt:lpstr>
      <vt:lpstr>PAKIET 3</vt:lpstr>
      <vt:lpstr>PAKIET 4</vt:lpstr>
      <vt:lpstr>PAKIET 5</vt:lpstr>
      <vt:lpstr>PAKIET 6</vt:lpstr>
      <vt:lpstr>PAKIET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Włodarczyk</dc:creator>
  <cp:lastModifiedBy>Katarzyna Taper</cp:lastModifiedBy>
  <cp:lastPrinted>2023-08-23T11:27:06Z</cp:lastPrinted>
  <dcterms:created xsi:type="dcterms:W3CDTF">2015-06-05T18:19:34Z</dcterms:created>
  <dcterms:modified xsi:type="dcterms:W3CDTF">2024-11-20T11:45:57Z</dcterms:modified>
</cp:coreProperties>
</file>