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LA\2024\ZP_127_2024 SERWISY SPORNA\4. Na stronę\"/>
    </mc:Choice>
  </mc:AlternateContent>
  <xr:revisionPtr revIDLastSave="0" documentId="13_ncr:1_{169FE19D-812E-46BA-B9CA-CD7FED43C5E8}" xr6:coauthVersionLast="36" xr6:coauthVersionMax="36" xr10:uidLastSave="{00000000-0000-0000-0000-000000000000}"/>
  <bookViews>
    <workbookView xWindow="0" yWindow="0" windowWidth="28800" windowHeight="11625" tabRatio="674" xr2:uid="{00000000-000D-0000-FFFF-FFFF00000000}"/>
  </bookViews>
  <sheets>
    <sheet name="FA-C" sheetId="5" r:id="rId1"/>
  </sheets>
  <calcPr calcId="191029"/>
</workbook>
</file>

<file path=xl/calcChain.xml><?xml version="1.0" encoding="utf-8"?>
<calcChain xmlns="http://schemas.openxmlformats.org/spreadsheetml/2006/main">
  <c r="M11" i="5" l="1"/>
  <c r="H13" i="5"/>
  <c r="K12" i="5" l="1"/>
  <c r="L12" i="5" s="1"/>
  <c r="K11" i="5"/>
  <c r="M13" i="5"/>
  <c r="O13" i="5"/>
  <c r="K13" i="5" l="1"/>
  <c r="P11" i="5" s="1"/>
  <c r="L11" i="5"/>
  <c r="L13" i="5" s="1"/>
  <c r="Q11" i="5" s="1"/>
</calcChain>
</file>

<file path=xl/sharedStrings.xml><?xml version="1.0" encoding="utf-8"?>
<sst xmlns="http://schemas.openxmlformats.org/spreadsheetml/2006/main" count="60" uniqueCount="54">
  <si>
    <t xml:space="preserve"> VAT 
(%)</t>
  </si>
  <si>
    <t>a</t>
  </si>
  <si>
    <t>b</t>
  </si>
  <si>
    <t>c</t>
  </si>
  <si>
    <t>d</t>
  </si>
  <si>
    <t>e</t>
  </si>
  <si>
    <t>f</t>
  </si>
  <si>
    <t>g</t>
  </si>
  <si>
    <t>r</t>
  </si>
  <si>
    <t>1.</t>
  </si>
  <si>
    <t>L.p.</t>
  </si>
  <si>
    <t>Producent</t>
  </si>
  <si>
    <t>h</t>
  </si>
  <si>
    <t>n</t>
  </si>
  <si>
    <t>Nr seryjny</t>
  </si>
  <si>
    <t>Typ / Model</t>
  </si>
  <si>
    <t>Nazwa aparatu</t>
  </si>
  <si>
    <t>Kategoria sprzętu</t>
  </si>
  <si>
    <t>Jednostka</t>
  </si>
  <si>
    <t>j</t>
  </si>
  <si>
    <t>l</t>
  </si>
  <si>
    <t>kwalifikowany podpis elektroniczny przedstawiciela Wykonawcy</t>
  </si>
  <si>
    <t>2.</t>
  </si>
  <si>
    <t>Zakładana kwota brutto przeznaczona na serwis pogwarancyjny (w okresie 24 m-cy)</t>
  </si>
  <si>
    <t>Ośrodek Pediatryczny im. Marii Konopnickiej</t>
  </si>
  <si>
    <t>A</t>
  </si>
  <si>
    <t xml:space="preserve">APARAT JEZDNY DO ZDJĘĆ RTG </t>
  </si>
  <si>
    <t>RADIOLOGIA SA</t>
  </si>
  <si>
    <t>TXLW4</t>
  </si>
  <si>
    <t>PKL13291</t>
  </si>
  <si>
    <t>RODO</t>
  </si>
  <si>
    <t>PKL12269</t>
  </si>
  <si>
    <t>Wszystkie rodzaje usług stanowiące przedmiot zamówienia wykonywane będą przy użyciu aparatury kontrolnej, narzędzi, akcesoriów i materiałów Wykonawcy.</t>
  </si>
  <si>
    <t>Załącznik nr 1 (FORMULARZ ASORTYMNETOWO - CENOWY)</t>
  </si>
  <si>
    <t>netto za 1 miesiąc w zł</t>
  </si>
  <si>
    <t>czas trwania w latach</t>
  </si>
  <si>
    <t>brutto za 2 lata</t>
  </si>
  <si>
    <t>RAZEM:</t>
  </si>
  <si>
    <t>k (hx24)</t>
  </si>
  <si>
    <t>l (k+kxl)</t>
  </si>
  <si>
    <t>m</t>
  </si>
  <si>
    <t>o (m+mxn)</t>
  </si>
  <si>
    <t>p</t>
  </si>
  <si>
    <r>
      <t xml:space="preserve">NETTO
</t>
    </r>
    <r>
      <rPr>
        <sz val="8"/>
        <rFont val="Tahoma"/>
        <family val="2"/>
        <charset val="238"/>
      </rPr>
      <t>/razem k + razem m/</t>
    </r>
  </si>
  <si>
    <r>
      <t xml:space="preserve">BRUTTO
</t>
    </r>
    <r>
      <rPr>
        <sz val="8"/>
        <rFont val="Tahoma"/>
        <family val="2"/>
        <charset val="238"/>
      </rPr>
      <t>/razem l + razem o/</t>
    </r>
  </si>
  <si>
    <t>*Jeżeli usługa będzie obejmować naprawę poprzez wymianę części zostanie przyjęta stawka VAT 8%</t>
  </si>
  <si>
    <t>*W cenie obsługi serwisowej za 2 lata w kolumnie k) zawarty jest koszt czterech konserwacji wraz z przeglądem technicznym zgodnie z procedurami producenta i z częstotliwością określoną przez producenta (co 6 m-cy) każdego aparatu RTG; testy akceptacyjne (w razie potrzeby); testy bezpieczeństwa elektrycznego zgodnie z normą PN-EN 62353; należne regulacje i kalibracje; aktualizacje oprogramowania aplikacyjnego; naprawy (bez użycia części zamiennych); diagnostyki w odpowiedzi na zgłoszenie awarii; zapewnienie dostępności wszystkich części zamiennych; szkolenia personelu (w razie potrzeby) oraz koszty dojazdu do Zamawiającego (koszty transportu aparatu do Wykonawcy oraz do Zamawiającego ponosi Wykonawca).</t>
  </si>
  <si>
    <r>
      <t>**w kolumnie m) znajduje się zakładana przez Zamawiąjącego kwota (nieuwzględniona w opłacie ryczałtowej) przeznaczona na serwis pogwarancyjny rozumiany jako części i materiały niezbędne do wykonania napraw (</t>
    </r>
    <r>
      <rPr>
        <b/>
        <u/>
        <sz val="10"/>
        <rFont val="Calibri"/>
        <family val="2"/>
        <charset val="238"/>
        <scheme val="minor"/>
      </rPr>
      <t>w razie potrzeby)</t>
    </r>
    <r>
      <rPr>
        <b/>
        <sz val="10"/>
        <rFont val="Calibri"/>
        <family val="2"/>
        <charset val="238"/>
        <scheme val="minor"/>
      </rPr>
      <t xml:space="preserve"> w okresie trwania umowy. </t>
    </r>
  </si>
  <si>
    <t>Zakładana kwota netto przeznaczona na serwis pogwarancyjny (w okresie 24 m-cy)*</t>
  </si>
  <si>
    <t>netto za 2 lata</t>
  </si>
  <si>
    <t>Termin oferowanej gwarancji</t>
  </si>
  <si>
    <t>Uwaga:</t>
  </si>
  <si>
    <t xml:space="preserve">-  brane pod uwagę będą tylko gwarancje: 6 m-cy, 9 m-cy, 12 m-cy (i więcej miesięcy) </t>
  </si>
  <si>
    <t>-  podanie terminu poza określonym zakresem, będzie skutkować odrzucenie oferty na podstawie  art. 226 ust. 1 pkt 5  Pzp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</si>
</sst>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_z_ł"/>
    <numFmt numFmtId="165" formatCode="_-* #,##0.00&quot; zł&quot;_-;\-* #,##0.00&quot; zł&quot;_-;_-* \-??&quot; zł&quot;_-;_-@_-"/>
    <numFmt numFmtId="166" formatCode="[$-415]General"/>
    <numFmt numFmtId="167" formatCode="yyyy\-mm\-dd;@"/>
    <numFmt numFmtId="168" formatCode="#,##0.00\ &quot;zł&quot;"/>
    <numFmt numFmtId="169" formatCode="#,##0_ ;\-#,##0\ "/>
  </numFmts>
  <fonts count="21"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name val="Arial Narrow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1"/>
      <charset val="204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Tahoma"/>
      <family val="2"/>
      <charset val="238"/>
    </font>
    <font>
      <u/>
      <sz val="10"/>
      <name val="Calibri"/>
      <family val="2"/>
      <charset val="238"/>
      <scheme val="minor"/>
    </font>
    <font>
      <strike/>
      <sz val="10"/>
      <name val="Cambria"/>
      <family val="1"/>
      <charset val="238"/>
    </font>
    <font>
      <b/>
      <sz val="10"/>
      <name val="Cambria"/>
      <family val="1"/>
      <charset val="238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i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7" fillId="0" borderId="0" applyFill="0" applyBorder="0" applyAlignment="0" applyProtection="0"/>
    <xf numFmtId="0" fontId="7" fillId="0" borderId="0"/>
    <xf numFmtId="165" fontId="7" fillId="0" borderId="0" applyFill="0" applyBorder="0" applyAlignment="0" applyProtection="0"/>
    <xf numFmtId="166" fontId="8" fillId="0" borderId="0"/>
    <xf numFmtId="0" fontId="13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2" fillId="0" borderId="0" xfId="5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165" fontId="4" fillId="0" borderId="14" xfId="1" applyFont="1" applyFill="1" applyBorder="1" applyAlignment="1" applyProtection="1">
      <alignment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169" fontId="5" fillId="5" borderId="6" xfId="1" applyNumberFormat="1" applyFont="1" applyFill="1" applyBorder="1" applyAlignment="1" applyProtection="1">
      <alignment horizontal="center" vertical="center" wrapText="1"/>
    </xf>
    <xf numFmtId="169" fontId="5" fillId="5" borderId="7" xfId="1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9" fontId="1" fillId="2" borderId="19" xfId="0" applyNumberFormat="1" applyFont="1" applyFill="1" applyBorder="1" applyAlignment="1">
      <alignment horizontal="center" vertical="center" wrapText="1"/>
    </xf>
    <xf numFmtId="164" fontId="1" fillId="5" borderId="19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9" fontId="1" fillId="2" borderId="6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vertical="center"/>
    </xf>
    <xf numFmtId="9" fontId="5" fillId="2" borderId="6" xfId="0" applyNumberFormat="1" applyFont="1" applyFill="1" applyBorder="1" applyAlignment="1">
      <alignment horizontal="center" vertical="center" wrapText="1"/>
    </xf>
    <xf numFmtId="9" fontId="5" fillId="2" borderId="7" xfId="0" applyNumberFormat="1" applyFont="1" applyFill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 wrapText="1"/>
    </xf>
    <xf numFmtId="165" fontId="5" fillId="0" borderId="6" xfId="1" applyFont="1" applyFill="1" applyBorder="1" applyAlignment="1" applyProtection="1">
      <alignment vertical="center" wrapText="1"/>
    </xf>
    <xf numFmtId="165" fontId="5" fillId="0" borderId="3" xfId="1" applyFont="1" applyFill="1" applyBorder="1" applyAlignment="1" applyProtection="1">
      <alignment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65" fontId="5" fillId="0" borderId="7" xfId="1" applyFont="1" applyFill="1" applyBorder="1" applyAlignment="1" applyProtection="1">
      <alignment vertical="center" wrapText="1"/>
    </xf>
    <xf numFmtId="165" fontId="5" fillId="0" borderId="8" xfId="1" applyFont="1" applyFill="1" applyBorder="1" applyAlignment="1" applyProtection="1">
      <alignment vertical="center" wrapText="1"/>
    </xf>
    <xf numFmtId="168" fontId="4" fillId="0" borderId="12" xfId="0" applyNumberFormat="1" applyFont="1" applyBorder="1" applyAlignment="1">
      <alignment horizontal="center"/>
    </xf>
    <xf numFmtId="165" fontId="4" fillId="0" borderId="12" xfId="1" applyFont="1" applyFill="1" applyBorder="1" applyAlignment="1" applyProtection="1">
      <alignment vertical="center" wrapText="1"/>
    </xf>
    <xf numFmtId="165" fontId="4" fillId="0" borderId="11" xfId="1" applyFont="1" applyFill="1" applyBorder="1" applyAlignment="1" applyProtection="1">
      <alignment vertical="center" wrapText="1"/>
    </xf>
    <xf numFmtId="0" fontId="0" fillId="0" borderId="0" xfId="0" applyFont="1"/>
    <xf numFmtId="0" fontId="20" fillId="0" borderId="0" xfId="0" applyFont="1" applyAlignment="1">
      <alignment horizontal="justify" vertical="center"/>
    </xf>
    <xf numFmtId="0" fontId="19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5" fillId="0" borderId="2" xfId="1" applyFont="1" applyFill="1" applyBorder="1" applyAlignment="1" applyProtection="1">
      <alignment horizontal="center" vertical="center"/>
    </xf>
    <xf numFmtId="165" fontId="5" fillId="0" borderId="4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2" fillId="0" borderId="0" xfId="0" applyFont="1" applyAlignment="1">
      <alignment horizontal="left" wrapText="1"/>
    </xf>
    <xf numFmtId="9" fontId="5" fillId="2" borderId="6" xfId="0" applyNumberFormat="1" applyFont="1" applyFill="1" applyBorder="1" applyAlignment="1">
      <alignment horizontal="center" vertical="center" wrapText="1"/>
    </xf>
    <xf numFmtId="9" fontId="5" fillId="2" borderId="7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165" fontId="5" fillId="0" borderId="3" xfId="1" applyFont="1" applyFill="1" applyBorder="1" applyAlignment="1" applyProtection="1">
      <alignment horizontal="center" vertical="center" wrapText="1"/>
    </xf>
    <xf numFmtId="165" fontId="5" fillId="0" borderId="8" xfId="1" applyFont="1" applyFill="1" applyBorder="1" applyAlignment="1" applyProtection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</cellXfs>
  <cellStyles count="6">
    <cellStyle name="Excel Built-in Normal" xfId="4" xr:uid="{00000000-0005-0000-0000-000000000000}"/>
    <cellStyle name="Normalny" xfId="0" builtinId="0"/>
    <cellStyle name="Normalny 2" xfId="2" xr:uid="{00000000-0005-0000-0000-000002000000}"/>
    <cellStyle name="Normalny 4" xfId="5" xr:uid="{00000000-0005-0000-0000-000003000000}"/>
    <cellStyle name="Walutowy" xfId="1" builtinId="4"/>
    <cellStyle name="Walutowy 2" xfId="3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FF"/>
      <color rgb="FFFFFF99"/>
      <color rgb="FFFFFF66"/>
      <color rgb="FFCCFF66"/>
      <color rgb="FF99CC00"/>
      <color rgb="FFCCFF33"/>
      <color rgb="FFA0D24E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W21"/>
  <sheetViews>
    <sheetView tabSelected="1" view="pageLayout" zoomScale="80" zoomScaleNormal="115" zoomScalePageLayoutView="80" workbookViewId="0">
      <selection activeCell="G12" sqref="G12"/>
    </sheetView>
  </sheetViews>
  <sheetFormatPr defaultColWidth="9.140625" defaultRowHeight="10.5"/>
  <cols>
    <col min="1" max="1" width="3.5703125" style="1" customWidth="1"/>
    <col min="2" max="2" width="23.28515625" style="2" customWidth="1"/>
    <col min="3" max="3" width="13.42578125" style="1" customWidth="1"/>
    <col min="4" max="4" width="19.42578125" style="1" customWidth="1"/>
    <col min="5" max="5" width="8.28515625" style="1" bestFit="1" customWidth="1"/>
    <col min="6" max="6" width="9.42578125" style="1" bestFit="1" customWidth="1"/>
    <col min="7" max="7" width="15" style="1" bestFit="1" customWidth="1"/>
    <col min="8" max="8" width="13.7109375" style="1" bestFit="1" customWidth="1"/>
    <col min="9" max="9" width="5.7109375" style="1" bestFit="1" customWidth="1"/>
    <col min="10" max="10" width="14.42578125" style="1" customWidth="1"/>
    <col min="11" max="11" width="15.85546875" style="1" bestFit="1" customWidth="1"/>
    <col min="12" max="12" width="15.140625" style="1" bestFit="1" customWidth="1"/>
    <col min="13" max="13" width="14.7109375" style="1" customWidth="1"/>
    <col min="14" max="14" width="6" style="1" bestFit="1" customWidth="1"/>
    <col min="15" max="15" width="14.28515625" style="1" bestFit="1" customWidth="1"/>
    <col min="16" max="16" width="16.140625" style="1" bestFit="1" customWidth="1"/>
    <col min="17" max="17" width="16.42578125" style="1" bestFit="1" customWidth="1"/>
    <col min="18" max="18" width="14.140625" style="1" bestFit="1" customWidth="1"/>
    <col min="19" max="19" width="16.28515625" style="1" customWidth="1"/>
    <col min="20" max="20" width="5.85546875" style="1" customWidth="1"/>
    <col min="21" max="21" width="16.28515625" style="1" customWidth="1"/>
    <col min="22" max="22" width="15.85546875" style="1" bestFit="1" customWidth="1"/>
    <col min="23" max="23" width="15.85546875" style="1" customWidth="1"/>
    <col min="24" max="16384" width="9.140625" style="1"/>
  </cols>
  <sheetData>
    <row r="1" spans="1:23" s="10" customFormat="1" ht="15">
      <c r="B1" s="6"/>
      <c r="C1" s="7"/>
      <c r="D1" s="8"/>
      <c r="E1" s="9"/>
    </row>
    <row r="2" spans="1:23" s="10" customFormat="1" ht="15">
      <c r="B2" s="78" t="s">
        <v>33</v>
      </c>
      <c r="C2" s="78"/>
      <c r="D2" s="78"/>
      <c r="E2" s="78"/>
    </row>
    <row r="3" spans="1:23" ht="15.75" customHeight="1">
      <c r="A3" s="11"/>
      <c r="B3" s="1"/>
      <c r="C3" s="7"/>
      <c r="D3" s="8"/>
      <c r="E3" s="9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ht="66" customHeight="1">
      <c r="A4" s="11"/>
      <c r="B4" s="81" t="s">
        <v>46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7.75" customHeight="1">
      <c r="A5" s="11"/>
      <c r="B5" s="79" t="s">
        <v>47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12.75">
      <c r="B6" s="80" t="s">
        <v>32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customFormat="1" ht="12.75"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5" thickBot="1">
      <c r="A8" s="4"/>
      <c r="B8" s="16" t="s">
        <v>30</v>
      </c>
      <c r="C8" s="5"/>
      <c r="E8" s="3"/>
      <c r="F8" s="3"/>
      <c r="G8" s="3"/>
      <c r="H8" s="3"/>
      <c r="I8" s="3"/>
      <c r="J8" s="3"/>
      <c r="K8" s="3"/>
      <c r="L8" s="3"/>
      <c r="M8" s="3"/>
    </row>
    <row r="9" spans="1:23" ht="63.75">
      <c r="A9" s="33" t="s">
        <v>10</v>
      </c>
      <c r="B9" s="20" t="s">
        <v>16</v>
      </c>
      <c r="C9" s="20" t="s">
        <v>11</v>
      </c>
      <c r="D9" s="20" t="s">
        <v>15</v>
      </c>
      <c r="E9" s="20" t="s">
        <v>17</v>
      </c>
      <c r="F9" s="20" t="s">
        <v>14</v>
      </c>
      <c r="G9" s="14" t="s">
        <v>18</v>
      </c>
      <c r="H9" s="37" t="s">
        <v>34</v>
      </c>
      <c r="I9" s="38" t="s">
        <v>0</v>
      </c>
      <c r="J9" s="39" t="s">
        <v>35</v>
      </c>
      <c r="K9" s="40" t="s">
        <v>49</v>
      </c>
      <c r="L9" s="41" t="s">
        <v>36</v>
      </c>
      <c r="M9" s="47" t="s">
        <v>48</v>
      </c>
      <c r="N9" s="48" t="s">
        <v>0</v>
      </c>
      <c r="O9" s="49" t="s">
        <v>23</v>
      </c>
      <c r="P9" s="53" t="s">
        <v>43</v>
      </c>
      <c r="Q9" s="54" t="s">
        <v>44</v>
      </c>
    </row>
    <row r="10" spans="1:23" ht="11.25" thickBot="1">
      <c r="A10" s="34" t="s">
        <v>1</v>
      </c>
      <c r="B10" s="35" t="s">
        <v>2</v>
      </c>
      <c r="C10" s="35" t="s">
        <v>3</v>
      </c>
      <c r="D10" s="35" t="s">
        <v>4</v>
      </c>
      <c r="E10" s="35" t="s">
        <v>5</v>
      </c>
      <c r="F10" s="35" t="s">
        <v>6</v>
      </c>
      <c r="G10" s="36" t="s">
        <v>7</v>
      </c>
      <c r="H10" s="42" t="s">
        <v>12</v>
      </c>
      <c r="I10" s="43" t="s">
        <v>20</v>
      </c>
      <c r="J10" s="44" t="s">
        <v>19</v>
      </c>
      <c r="K10" s="45" t="s">
        <v>38</v>
      </c>
      <c r="L10" s="46" t="s">
        <v>39</v>
      </c>
      <c r="M10" s="50" t="s">
        <v>40</v>
      </c>
      <c r="N10" s="51" t="s">
        <v>13</v>
      </c>
      <c r="O10" s="52" t="s">
        <v>41</v>
      </c>
      <c r="P10" s="55" t="s">
        <v>42</v>
      </c>
      <c r="Q10" s="46" t="s">
        <v>8</v>
      </c>
    </row>
    <row r="11" spans="1:23" ht="31.5">
      <c r="A11" s="13" t="s">
        <v>9</v>
      </c>
      <c r="B11" s="17" t="s">
        <v>26</v>
      </c>
      <c r="C11" s="18" t="s">
        <v>27</v>
      </c>
      <c r="D11" s="19" t="s">
        <v>28</v>
      </c>
      <c r="E11" s="18" t="s">
        <v>25</v>
      </c>
      <c r="F11" s="20" t="s">
        <v>31</v>
      </c>
      <c r="G11" s="14" t="s">
        <v>24</v>
      </c>
      <c r="H11" s="61"/>
      <c r="I11" s="59">
        <v>0.08</v>
      </c>
      <c r="J11" s="31">
        <v>2</v>
      </c>
      <c r="K11" s="62">
        <f>H11*24</f>
        <v>0</v>
      </c>
      <c r="L11" s="63">
        <f>K11*I11+K11</f>
        <v>0</v>
      </c>
      <c r="M11" s="76">
        <f>O11/1.08</f>
        <v>91111.111111111109</v>
      </c>
      <c r="N11" s="82">
        <v>0.08</v>
      </c>
      <c r="O11" s="88">
        <v>98400</v>
      </c>
      <c r="P11" s="90">
        <f>M13+K13</f>
        <v>91111.111111111109</v>
      </c>
      <c r="Q11" s="74">
        <f>O13+L13</f>
        <v>98400</v>
      </c>
    </row>
    <row r="12" spans="1:23" ht="32.25" thickBot="1">
      <c r="A12" s="15" t="s">
        <v>22</v>
      </c>
      <c r="B12" s="21" t="s">
        <v>26</v>
      </c>
      <c r="C12" s="22" t="s">
        <v>27</v>
      </c>
      <c r="D12" s="23" t="s">
        <v>28</v>
      </c>
      <c r="E12" s="22" t="s">
        <v>25</v>
      </c>
      <c r="F12" s="25" t="s">
        <v>29</v>
      </c>
      <c r="G12" s="24" t="s">
        <v>24</v>
      </c>
      <c r="H12" s="64"/>
      <c r="I12" s="60">
        <v>0.08</v>
      </c>
      <c r="J12" s="32">
        <v>2</v>
      </c>
      <c r="K12" s="65">
        <f>H12*24</f>
        <v>0</v>
      </c>
      <c r="L12" s="66">
        <f>K12*I12+K12</f>
        <v>0</v>
      </c>
      <c r="M12" s="77"/>
      <c r="N12" s="83"/>
      <c r="O12" s="89"/>
      <c r="P12" s="91"/>
      <c r="Q12" s="75"/>
    </row>
    <row r="13" spans="1:23" ht="13.5" thickBot="1">
      <c r="G13" s="26" t="s">
        <v>37</v>
      </c>
      <c r="H13" s="67">
        <f>SUM(H11:H12)</f>
        <v>0</v>
      </c>
      <c r="I13" s="27"/>
      <c r="J13" s="28"/>
      <c r="K13" s="68">
        <f>SUM(K11:K12)</f>
        <v>0</v>
      </c>
      <c r="L13" s="29">
        <f>SUM(L11:L12)</f>
        <v>0</v>
      </c>
      <c r="M13" s="69">
        <f>SUM(M11:M12)</f>
        <v>91111.111111111109</v>
      </c>
      <c r="N13" s="30"/>
      <c r="O13" s="29">
        <f>SUM(O11:O12)</f>
        <v>98400</v>
      </c>
      <c r="P13" s="70"/>
      <c r="Q13" s="70"/>
    </row>
    <row r="14" spans="1:23">
      <c r="B14" s="56"/>
      <c r="C14" s="56"/>
      <c r="D14" s="56"/>
    </row>
    <row r="15" spans="1:23" ht="12.75">
      <c r="B15" s="58" t="s">
        <v>45</v>
      </c>
      <c r="C15" s="57"/>
      <c r="D15" s="57"/>
      <c r="E15" s="57"/>
      <c r="F15" s="57"/>
      <c r="G15" s="57"/>
      <c r="H15"/>
      <c r="I15"/>
      <c r="J15"/>
    </row>
    <row r="17" spans="2:17" ht="11.25" thickBot="1"/>
    <row r="18" spans="2:17" ht="15.75" thickBot="1">
      <c r="B18" s="72" t="s">
        <v>50</v>
      </c>
      <c r="C18" s="73"/>
      <c r="D18" s="86"/>
      <c r="E18" s="87"/>
    </row>
    <row r="19" spans="2:17" ht="30" customHeight="1">
      <c r="B19" s="71" t="s">
        <v>51</v>
      </c>
    </row>
    <row r="20" spans="2:17" ht="37.5" customHeight="1">
      <c r="B20" s="84" t="s">
        <v>52</v>
      </c>
      <c r="C20" s="85"/>
      <c r="D20" s="85"/>
      <c r="E20" s="85"/>
    </row>
    <row r="21" spans="2:17" ht="63.75">
      <c r="B21" s="84" t="s">
        <v>53</v>
      </c>
      <c r="C21" s="85"/>
      <c r="D21" s="85"/>
      <c r="E21" s="85"/>
      <c r="Q21" s="12" t="s">
        <v>21</v>
      </c>
    </row>
  </sheetData>
  <mergeCells count="12">
    <mergeCell ref="B20:E20"/>
    <mergeCell ref="B21:E21"/>
    <mergeCell ref="D18:E18"/>
    <mergeCell ref="O11:O12"/>
    <mergeCell ref="P11:P12"/>
    <mergeCell ref="Q11:Q12"/>
    <mergeCell ref="M11:M12"/>
    <mergeCell ref="B2:E2"/>
    <mergeCell ref="B5:M5"/>
    <mergeCell ref="B6:M6"/>
    <mergeCell ref="B4:M4"/>
    <mergeCell ref="N11:N12"/>
  </mergeCells>
  <pageMargins left="0.15748031496062992" right="0.19685039370078741" top="0.51181102362204722" bottom="0.47244094488188981" header="0.15748031496062992" footer="0.15748031496062992"/>
  <pageSetup paperSize="9" scale="65" fitToHeight="0" pageOrder="overThenDown" orientation="landscape" r:id="rId1"/>
  <headerFooter>
    <oddHeader xml:space="preserve">&amp;L&amp;"Arial,Pogrubiony"ZP/127/2024 &amp;C"Świadczenie usług serwisowania urządzeń medycznych-aparatów RTG jezdnych Uniwersyteckiego Centrum Pediatrii Centralnego Szpitala Klinicznego Uniwersytetu Medycznego w Łodzi </oddHeader>
    <oddFooter>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FA-C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Zam_05</dc:creator>
  <cp:lastModifiedBy>Aleksandra Owczarek</cp:lastModifiedBy>
  <cp:lastPrinted>2023-12-15T07:55:20Z</cp:lastPrinted>
  <dcterms:created xsi:type="dcterms:W3CDTF">2016-03-18T07:53:20Z</dcterms:created>
  <dcterms:modified xsi:type="dcterms:W3CDTF">2024-10-17T13:22:55Z</dcterms:modified>
</cp:coreProperties>
</file>