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<sst xmlns="http://schemas.openxmlformats.org/spreadsheetml/2006/main" count="281" uniqueCount="124">
  <si>
    <t xml:space="preserve">KOSZTORYS OFERTOWY</t>
  </si>
  <si>
    <t xml:space="preserve">Adaptacja budynku przy ul. Batorego we Wrześni na potrzeby działalności OPS - etap II</t>
  </si>
  <si>
    <t xml:space="preserve">roboty ogólnobudowlane</t>
  </si>
  <si>
    <t xml:space="preserve">Lp</t>
  </si>
  <si>
    <t xml:space="preserve">KNR, KNNR, itp.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</si>
  <si>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</si>
  <si>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</si>
  <si>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</si>
  <si>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</si>
  <si>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</si>
  <si>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A.a</t>
  </si>
  <si>
    <t xml:space="preserve">ELEMENT</t>
  </si>
  <si>
    <t xml:space="preserve">I piętro</t>
  </si>
  <si>
    <t xml:space="preserve">A.a.1</t>
  </si>
  <si>
    <t xml:space="preserve">ASORTYMENT</t>
  </si>
  <si>
    <t xml:space="preserve">Prace rozbiórkowe</t>
  </si>
  <si>
    <t xml:space="preserve">4-01 0354-07</t>
  </si>
  <si>
    <t xml:space="preserve">Wykucie z muru ościeżnic stalowych lub krat okiennych o powierzchni do 2 m2</t>
  </si>
  <si>
    <t xml:space="preserve">szt.</t>
  </si>
  <si>
    <t xml:space="preserve">4-01 0355-03</t>
  </si>
  <si>
    <t xml:space="preserve">Demontaż skrzydeł drzwiowych</t>
  </si>
  <si>
    <t xml:space="preserve">4-04 0105-04</t>
  </si>
  <si>
    <t xml:space="preserve">Rozebranie ścianek pełnych z cegły o grubości 1/2 cegły na zaprawie cementowo-wapiennej</t>
  </si>
  <si>
    <t xml:space="preserve">m2</t>
  </si>
  <si>
    <t xml:space="preserve">4-01 0329-03</t>
  </si>
  <si>
    <t xml:space="preserve">Wykucie otworów w ścianach z cegieł o grubości ponad 1/2 ceg. na zaprawie wapiennej lub cementowo-wapiennej dla otworów drzwiowych i okiennych</t>
  </si>
  <si>
    <t xml:space="preserve">m3</t>
  </si>
  <si>
    <t xml:space="preserve">4-01 0818-05</t>
  </si>
  <si>
    <t xml:space="preserve">Zerwanie posadzki z tworzyw sztucznych</t>
  </si>
  <si>
    <t xml:space="preserve">4-01 0816-06</t>
  </si>
  <si>
    <t xml:space="preserve">Rozebranie posadzek z deszczułek z oderwaniem listew lub cokołów (materiał nie do odzysku)</t>
  </si>
  <si>
    <t xml:space="preserve">4-01 0811-07</t>
  </si>
  <si>
    <t xml:space="preserve">Rozebranie posadzki z płytek na zaprawie cementowej</t>
  </si>
  <si>
    <t xml:space="preserve">AT-17 0110-02</t>
  </si>
  <si>
    <t xml:space="preserve">Frezowanie powierzchni betonowych frezarką o szerokości wałka 35 cm na gł. 4 mm</t>
  </si>
  <si>
    <t xml:space="preserve">4-04 1103-04</t>
  </si>
  <si>
    <t xml:space="preserve">Wywiezienie gruzu z terenu rozbiórki przy mechanicznym załadowaniu i wyładowaniu samochodem samowyładowczym na odległość 1 km</t>
  </si>
  <si>
    <t xml:space="preserve">4-04 1103-05</t>
  </si>
  <si>
    <t xml:space="preserve">Wywiezienie gruzu z terenu rozbiórki przy mechanicznym załadowaniu i wyładowaniu samochodem samowyładowczym - dodatek za każdy następny rozpoczęty 1 km</t>
  </si>
  <si>
    <t xml:space="preserve">A.a.2</t>
  </si>
  <si>
    <t xml:space="preserve">Roboty konstrukcyjne</t>
  </si>
  <si>
    <t xml:space="preserve">202 0190-04</t>
  </si>
  <si>
    <t xml:space="preserve">(z.VIII) Ścianki działowe o grubości 12 cm z płytek z betonu komórkowego o długości 59 cm na zaprawie klejowej - transport materiałów żurawiem</t>
  </si>
  <si>
    <t xml:space="preserve">2-02 1217-01</t>
  </si>
  <si>
    <t xml:space="preserve">Zbrojenie nadproża płaskownikiem 60x10mm</t>
  </si>
  <si>
    <t xml:space="preserve">m</t>
  </si>
  <si>
    <t xml:space="preserve">2-02 0126-0200</t>
  </si>
  <si>
    <t xml:space="preserve">Otwory na drzwi,drzwi balkonowe i wrota (bez nadproży) w ścianach o grubości 1 cegły,z cegieł pojedyńczych,bloczków i pustaków.</t>
  </si>
  <si>
    <t xml:space="preserve">4-01 0346-03</t>
  </si>
  <si>
    <t xml:space="preserve">Wykucie gniazd o głębokości 1 ceg. w ścianach z cegieł na zaprawie cementowo-wapiennej dla belek stalowych</t>
  </si>
  <si>
    <t xml:space="preserve">gniazd.</t>
  </si>
  <si>
    <t xml:space="preserve">01-02 0954-0103</t>
  </si>
  <si>
    <t xml:space="preserve">Załadunek lub wyładunek,nadproży betonowych o ciężarze do 50 kg z przemieszczeniem ręcznym z samochodu na ziemię</t>
  </si>
  <si>
    <t xml:space="preserve">t</t>
  </si>
  <si>
    <t xml:space="preserve">01-02 0501-0102</t>
  </si>
  <si>
    <t xml:space="preserve">Ręczne przenoszenie na odległość do 10 m w jednym poziomie elementów betonowych i żelbetowych (nadproży) o ciężarze do 50 kg</t>
  </si>
  <si>
    <t xml:space="preserve">2 0101-10</t>
  </si>
  <si>
    <t xml:space="preserve">Ułożenie nadproży prefabrykowanych</t>
  </si>
  <si>
    <t xml:space="preserve">4-01 0313-04</t>
  </si>
  <si>
    <t xml:space="preserve">Wykonanie przesklepień otworów w ścianach z cegieł - dostarczenie i obsadzenie belek stalowych C 160 mm</t>
  </si>
  <si>
    <t xml:space="preserve">4-01 0313-07</t>
  </si>
  <si>
    <t xml:space="preserve">Wykonanie przesklepień otworów w ścianach z cegieł - obmurowanie końców belek stalowych - jako oddzielna robota</t>
  </si>
  <si>
    <t xml:space="preserve">7-12 0202-01</t>
  </si>
  <si>
    <t xml:space="preserve">Malowanie pędzlem farbami do gruntowania olejnymi konstrukcji pełnościennych</t>
  </si>
  <si>
    <t xml:space="preserve">7-12 0215-01</t>
  </si>
  <si>
    <t xml:space="preserve">Malowanie pędzlem farbami konstrukcji pełnościennych</t>
  </si>
  <si>
    <t xml:space="preserve">A.a.3</t>
  </si>
  <si>
    <t xml:space="preserve">Roboty wykończeniowe</t>
  </si>
  <si>
    <t xml:space="preserve">4-01 0703-01</t>
  </si>
  <si>
    <t xml:space="preserve">Umocowanie siatki cięto-ciągnionej na ścianach, filarach, pilastrach</t>
  </si>
  <si>
    <t xml:space="preserve">4-01 0704-01</t>
  </si>
  <si>
    <t xml:space="preserve">Powlekanie siatki cięto-ciągnionej na ścianach i stropach zaprawą cementową</t>
  </si>
  <si>
    <t xml:space="preserve">4-01 0704-03</t>
  </si>
  <si>
    <t xml:space="preserve">Wypełnienie oczek siatki cięto-ciągnionej na ścianach i stropach zaprawą cementową</t>
  </si>
  <si>
    <t xml:space="preserve">AT-32 0101-08</t>
  </si>
  <si>
    <t xml:space="preserve">Wyprawy tynkarskie wykonywane na ścianach sposobem ręcznym, jednowarstwowe; mieszanka gipsowa, tynki gładzone grubości 15 mm</t>
  </si>
  <si>
    <t xml:space="preserve">AT-32 0502-03</t>
  </si>
  <si>
    <t xml:space="preserve">Osadzenie kształtowników metalowych ochronnych zabezpieczających krawędzie</t>
  </si>
  <si>
    <t xml:space="preserve">C-2 0603-01</t>
  </si>
  <si>
    <t xml:space="preserve">Gruntowanie przygotowanego podłoża - impregnowanie, wzmacnianie</t>
  </si>
  <si>
    <t xml:space="preserve">K-04 0502-02</t>
  </si>
  <si>
    <t xml:space="preserve">Podkłady pod posadzki z zaprawy cementowej o gr. 2,5 cm w pomieszczeniach o pow. ponad 8 m2</t>
  </si>
  <si>
    <t xml:space="preserve">C-2 0605-02</t>
  </si>
  <si>
    <t xml:space="preserve">Wykonywanie posadzek samopoziomujących i rozlewnych na przygotowanym podłożu o gr. 2-5 mm</t>
  </si>
  <si>
    <t xml:space="preserve">2-02 1123-01</t>
  </si>
  <si>
    <t xml:space="preserve">Posadzki z wykładzin z tworzyw sztucznych PCV z wyłożeniem na ścianę 15cm</t>
  </si>
  <si>
    <t xml:space="preserve">2-02 1123-04</t>
  </si>
  <si>
    <t xml:space="preserve">Posadzki z wykładzin z tworzyw sztucznych - zgrzewanie wykładzin rulonowych</t>
  </si>
  <si>
    <t xml:space="preserve">Posadzki z wykładzin dywanowych z wywinięciem na ścianę 15cm</t>
  </si>
  <si>
    <t xml:space="preserve">0-12 1118-04</t>
  </si>
  <si>
    <t xml:space="preserve">Posadzki z płytek o wymiarach 30 x 30 cm, układanych metodą kombinowaną</t>
  </si>
  <si>
    <t xml:space="preserve">0-12 1119-02</t>
  </si>
  <si>
    <t xml:space="preserve">Cokoliki z płytek o wymiarach 30 x 30 cm i wysokości cokolika równej 15 cm</t>
  </si>
  <si>
    <t xml:space="preserve">202 1134-02</t>
  </si>
  <si>
    <t xml:space="preserve">(z.VII) Gruntowanie podłoży - powierzchnie pionowe</t>
  </si>
  <si>
    <t xml:space="preserve">202 1134-01</t>
  </si>
  <si>
    <t xml:space="preserve">(z.VII) Gruntowanie podłoży  - powierzchnie poziome</t>
  </si>
  <si>
    <t xml:space="preserve">2-02 2011-02</t>
  </si>
  <si>
    <t xml:space="preserve">Tynki (gładzie) jednowarstwowe wewnętrzne grubości 3 mm z gipsu szpachlowego wykonywane ręcznie na ścianach na podłożu z tynku</t>
  </si>
  <si>
    <t xml:space="preserve">2-02 2011-04</t>
  </si>
  <si>
    <t xml:space="preserve">Tynki (gładzie) jednowarstwowe wewnętrzne grubości 3 mm z gipsu szpachlowego wykonywane ręcznie na stropach na podłożu z tynku</t>
  </si>
  <si>
    <t xml:space="preserve">AT-43 0104-01</t>
  </si>
  <si>
    <t xml:space="preserve">Okładziny ścienne z płyt gipsowo-kartonowych mocowane na pojedynczej metalowej, wolnostojącej konstrukcji o grubości 50 mm z pokryciem jednostronnym jednowarstwowym. Okładziny o pow.mniejszej niż 5 m2. Robota w pomieszczeniu mniejszym niż 5 m2 + płyta OSB gr. 25mm</t>
  </si>
  <si>
    <t xml:space="preserve">2-02 1505-01</t>
  </si>
  <si>
    <t xml:space="preserve">Dwukrotne malowanie farbami emulsyjnymi powierzchni wewnętrznych - tynków gładkich bez gruntowania</t>
  </si>
  <si>
    <t xml:space="preserve">AT-43 0213-04</t>
  </si>
  <si>
    <t xml:space="preserve">Sufit podwieszany kasetonowy wraz z montażem kratek wentylacyjnych</t>
  </si>
  <si>
    <t xml:space="preserve">21003 0400-00 A</t>
  </si>
  <si>
    <t xml:space="preserve">Obsadzenie ościeżnic drzwiowych zwykłych, okleinowanych</t>
  </si>
  <si>
    <t xml:space="preserve">2-02 1019-01</t>
  </si>
  <si>
    <t xml:space="preserve">Skrzydła drzwiowe płytowe wewnętrzne, wejściowe pełne jednodzielne o pow. do 2.0 m2 fabrycznie wykończone</t>
  </si>
  <si>
    <t xml:space="preserve">0-19 1024-04</t>
  </si>
  <si>
    <t xml:space="preserve">Montaż okien aluminiowych o pow. do 3.0 m2 oszklonych na budowie</t>
  </si>
  <si>
    <t xml:space="preserve">0-19 1024-08</t>
  </si>
  <si>
    <t xml:space="preserve">Montaż drzwi aluminiowych</t>
  </si>
  <si>
    <t xml:space="preserve">A.b</t>
  </si>
  <si>
    <t xml:space="preserve">II piętro</t>
  </si>
  <si>
    <t xml:space="preserve">A.b.1</t>
  </si>
  <si>
    <t xml:space="preserve">A.b.2</t>
  </si>
  <si>
    <t xml:space="preserve">A.b.3</t>
  </si>
  <si>
    <t xml:space="preserve">(z.VII) Gruntowanie podłoży preparatami - powierzchnie pionowe</t>
  </si>
  <si>
    <t xml:space="preserve">(z.VII) Gruntowanie podłoży preparatami - powierzchnie poziome</t>
  </si>
  <si>
    <t xml:space="preserve">Okładziny ścienne z płyt gipsowo-kartonowych mocowane na pojedynczej metalowej, wolnostojącej konstrukcji o grubości 50 mm z pokryciem jednostronnym jednowarstwowym (system 3.22.00) Okładziny o pow.mniejszej niż 5 m2. Robota w pomieszczeniu mniejszym niż 5 m2 + płyta OSB gr. 25mm</t>
  </si>
  <si>
    <t xml:space="preserve">Łącznie wartość netto: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</si>
</sst>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0"/>
    <numFmt numFmtId="166" formatCode="0.00"/>
    <numFmt numFmtId="167" formatCode="0.00000"/>
    <numFmt numFmtId="168" formatCode="#,##0.00"/>
  </numFmts>
  <fonts count="15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theme="1"/>
      <name val="Arial"/>
      <family val="2"/>
      <charset val="1"/>
    </font>
    <font>
      <sz val="9"/>
      <color theme="1"/>
      <name val="Arial"/>
      <family val="2"/>
      <charset val="1"/>
    </font>
    <font>
      <sz val="9"/>
      <color rgb="FF080000"/>
      <name val="Arial"/>
      <family val="2"/>
      <charset val="1"/>
    </font>
    <font>
      <b val="true"/>
      <sz val="12"/>
      <color theme="1"/>
      <name val="Arial"/>
      <family val="2"/>
      <charset val="1"/>
    </font>
    <font>
      <b val="true"/>
      <sz val="12"/>
      <color theme="1"/>
      <name val="Arial"/>
      <family val="2"/>
      <charset val="238"/>
    </font>
    <font>
      <b val="true"/>
      <sz val="9"/>
      <color rgb="FF080000"/>
      <name val="Arial"/>
      <family val="2"/>
      <charset val="1"/>
    </font>
    <font>
      <b val="true"/>
      <sz val="8"/>
      <color rgb="FF080000"/>
      <name val="Arial"/>
      <family val="2"/>
      <charset val="1"/>
    </font>
    <font>
      <u val="single"/>
      <sz val="9"/>
      <color rgb="FF080000"/>
      <name val="Arial"/>
      <family val="2"/>
      <charset val="1"/>
    </font>
    <font>
      <u val="single"/>
      <sz val="8"/>
      <color rgb="FF080000"/>
      <name val="Arial"/>
      <family val="2"/>
      <charset val="1"/>
    </font>
    <font>
      <sz val="8"/>
      <color rgb="FF080000"/>
      <name val="Arial"/>
      <family val="2"/>
      <charset val="1"/>
    </font>
    <font>
      <b val="true"/>
      <u val="single"/>
      <sz val="11"/>
      <color theme="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6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9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8" activeCellId="0" sqref="J8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5.56"/>
    <col collapsed="false" customWidth="true" hidden="false" outlineLevel="0" max="2" min="2" style="1" width="11.96"/>
    <col collapsed="false" customWidth="true" hidden="false" outlineLevel="0" max="3" min="3" style="2" width="60.64"/>
    <col collapsed="false" customWidth="true" hidden="false" outlineLevel="0" max="4" min="4" style="3" width="9.33"/>
    <col collapsed="false" customWidth="true" hidden="false" outlineLevel="0" max="5" min="5" style="1" width="6.68"/>
    <col collapsed="false" customWidth="true" hidden="false" outlineLevel="0" max="6" min="6" style="2" width="10.15"/>
    <col collapsed="false" customWidth="true" hidden="false" outlineLevel="0" max="7" min="7" style="2" width="13.07"/>
    <col collapsed="false" customWidth="true" hidden="false" outlineLevel="0" max="16384" min="16371" style="2" width="11.53"/>
  </cols>
  <sheetData>
    <row r="1" customFormat="false" ht="22.7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customFormat="false" ht="22.7" hidden="false" customHeight="true" outlineLevel="0" collapsed="false">
      <c r="A2" s="6"/>
      <c r="B2" s="6"/>
      <c r="C2" s="7"/>
      <c r="D2" s="8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customFormat="false" ht="28.35" hidden="false" customHeight="true" outlineLevel="0" collapsed="false">
      <c r="A3" s="9" t="s">
        <v>1</v>
      </c>
      <c r="B3" s="9"/>
      <c r="C3" s="9"/>
      <c r="D3" s="9"/>
      <c r="E3" s="9"/>
      <c r="F3" s="9"/>
      <c r="G3" s="9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</row>
    <row r="4" customFormat="false" ht="22.7" hidden="false" customHeight="true" outlineLevel="0" collapsed="false">
      <c r="A4" s="9"/>
      <c r="B4" s="9"/>
      <c r="C4" s="9"/>
      <c r="D4" s="9"/>
      <c r="E4" s="9"/>
      <c r="F4" s="9"/>
      <c r="G4" s="9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customFormat="false" ht="22.7" hidden="false" customHeight="true" outlineLevel="0" collapsed="false">
      <c r="A5" s="10" t="s">
        <v>2</v>
      </c>
      <c r="B5" s="10"/>
      <c r="C5" s="10"/>
      <c r="D5" s="10"/>
      <c r="E5" s="10"/>
      <c r="F5" s="10"/>
      <c r="G5" s="1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customFormat="false" ht="22.7" hidden="false" customHeight="true" outlineLevel="0" collapsed="false">
      <c r="A6" s="6"/>
      <c r="B6" s="6"/>
      <c r="C6" s="5"/>
      <c r="D6" s="8"/>
      <c r="E6" s="6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customFormat="false" ht="28.35" hidden="false" customHeight="true" outlineLevel="0" collapsed="false">
      <c r="A7" s="11" t="s">
        <v>3</v>
      </c>
      <c r="B7" s="11" t="s">
        <v>4</v>
      </c>
      <c r="C7" s="11" t="s">
        <v>5</v>
      </c>
      <c r="D7" s="12" t="s">
        <v>6</v>
      </c>
      <c r="E7" s="11" t="s">
        <v>7</v>
      </c>
      <c r="F7" s="11" t="s">
        <v>8</v>
      </c>
      <c r="G7" s="11" t="s">
        <v>9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customFormat="false" ht="28.35" hidden="false" customHeight="true" outlineLevel="0" collapsed="false">
      <c r="A8" s="13" t="s">
        <v>10</v>
      </c>
      <c r="B8" s="14" t="s">
        <v>11</v>
      </c>
      <c r="C8" s="15" t="s">
        <v>12</v>
      </c>
      <c r="D8" s="15"/>
      <c r="E8" s="15"/>
      <c r="F8" s="15"/>
      <c r="G8" s="16" t="n">
        <f aca="false">G9+G20+G32</f>
        <v>0</v>
      </c>
      <c r="H8" s="17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customFormat="false" ht="28.35" hidden="false" customHeight="true" outlineLevel="0" collapsed="false">
      <c r="A9" s="19" t="s">
        <v>13</v>
      </c>
      <c r="B9" s="20" t="s">
        <v>14</v>
      </c>
      <c r="C9" s="21" t="s">
        <v>15</v>
      </c>
      <c r="D9" s="21"/>
      <c r="E9" s="21"/>
      <c r="F9" s="21"/>
      <c r="G9" s="22" t="n">
        <f aca="false">SUM()</f>
        <v>0</v>
      </c>
      <c r="H9" s="17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customFormat="false" ht="28.35" hidden="false" customHeight="true" outlineLevel="0" collapsed="false">
      <c r="A10" s="11" t="n">
        <v>1</v>
      </c>
      <c r="B10" s="23" t="s">
        <v>16</v>
      </c>
      <c r="C10" s="24" t="s">
        <v>17</v>
      </c>
      <c r="D10" s="12" t="n">
        <v>4</v>
      </c>
      <c r="E10" s="11" t="s">
        <v>18</v>
      </c>
      <c r="F10" s="25"/>
      <c r="G10" s="25" t="n">
        <f aca="false">ROUND(D10*F10,2)</f>
        <v>0</v>
      </c>
      <c r="H10" s="17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customFormat="false" ht="28.35" hidden="false" customHeight="true" outlineLevel="0" collapsed="false">
      <c r="A11" s="11" t="n">
        <v>2</v>
      </c>
      <c r="B11" s="23" t="s">
        <v>19</v>
      </c>
      <c r="C11" s="24" t="s">
        <v>20</v>
      </c>
      <c r="D11" s="12" t="n">
        <v>4</v>
      </c>
      <c r="E11" s="11" t="s">
        <v>18</v>
      </c>
      <c r="F11" s="25"/>
      <c r="G11" s="25" t="n">
        <f aca="false">ROUND(D11*F11,2)</f>
        <v>0</v>
      </c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customFormat="false" ht="28.35" hidden="false" customHeight="true" outlineLevel="0" collapsed="false">
      <c r="A12" s="11" t="n">
        <v>3</v>
      </c>
      <c r="B12" s="23" t="s">
        <v>21</v>
      </c>
      <c r="C12" s="24" t="s">
        <v>22</v>
      </c>
      <c r="D12" s="12" t="n">
        <v>52.25</v>
      </c>
      <c r="E12" s="11" t="s">
        <v>23</v>
      </c>
      <c r="F12" s="25"/>
      <c r="G12" s="25" t="n">
        <f aca="false">ROUND(D12*F12,2)</f>
        <v>0</v>
      </c>
      <c r="H12" s="17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customFormat="false" ht="28.35" hidden="false" customHeight="true" outlineLevel="0" collapsed="false">
      <c r="A13" s="11" t="n">
        <v>4</v>
      </c>
      <c r="B13" s="23" t="s">
        <v>24</v>
      </c>
      <c r="C13" s="24" t="s">
        <v>25</v>
      </c>
      <c r="D13" s="12" t="n">
        <v>2.112</v>
      </c>
      <c r="E13" s="11" t="s">
        <v>26</v>
      </c>
      <c r="F13" s="25"/>
      <c r="G13" s="25" t="n">
        <f aca="false">ROUND(D13*F13,2)</f>
        <v>0</v>
      </c>
      <c r="H13" s="17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customFormat="false" ht="28.35" hidden="false" customHeight="true" outlineLevel="0" collapsed="false">
      <c r="A14" s="11" t="n">
        <v>5</v>
      </c>
      <c r="B14" s="23" t="s">
        <v>27</v>
      </c>
      <c r="C14" s="24" t="s">
        <v>28</v>
      </c>
      <c r="D14" s="12" t="n">
        <v>193.3</v>
      </c>
      <c r="E14" s="11" t="s">
        <v>23</v>
      </c>
      <c r="F14" s="25"/>
      <c r="G14" s="25" t="n">
        <f aca="false">ROUND(D14*F14,2)</f>
        <v>0</v>
      </c>
      <c r="H14" s="17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customFormat="false" ht="28.35" hidden="false" customHeight="true" outlineLevel="0" collapsed="false">
      <c r="A15" s="11" t="n">
        <v>6</v>
      </c>
      <c r="B15" s="23" t="s">
        <v>29</v>
      </c>
      <c r="C15" s="24" t="s">
        <v>30</v>
      </c>
      <c r="D15" s="12" t="n">
        <v>193.3</v>
      </c>
      <c r="E15" s="11" t="s">
        <v>23</v>
      </c>
      <c r="F15" s="25"/>
      <c r="G15" s="25" t="n">
        <f aca="false">ROUND(D15*F15,2)</f>
        <v>0</v>
      </c>
      <c r="H15" s="17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customFormat="false" ht="28.35" hidden="false" customHeight="true" outlineLevel="0" collapsed="false">
      <c r="A16" s="11" t="n">
        <v>7</v>
      </c>
      <c r="B16" s="23" t="s">
        <v>31</v>
      </c>
      <c r="C16" s="24" t="s">
        <v>32</v>
      </c>
      <c r="D16" s="12" t="n">
        <v>3.5</v>
      </c>
      <c r="E16" s="11" t="s">
        <v>23</v>
      </c>
      <c r="F16" s="25"/>
      <c r="G16" s="25" t="n">
        <f aca="false">ROUND(D16*F16,2)</f>
        <v>0</v>
      </c>
      <c r="H16" s="17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customFormat="false" ht="28.35" hidden="false" customHeight="true" outlineLevel="0" collapsed="false">
      <c r="A17" s="11" t="n">
        <v>8</v>
      </c>
      <c r="B17" s="23" t="s">
        <v>33</v>
      </c>
      <c r="C17" s="24" t="s">
        <v>34</v>
      </c>
      <c r="D17" s="12" t="n">
        <v>196.8</v>
      </c>
      <c r="E17" s="11" t="s">
        <v>23</v>
      </c>
      <c r="F17" s="25"/>
      <c r="G17" s="25" t="n">
        <f aca="false">ROUND(D17*F17,2)</f>
        <v>0</v>
      </c>
      <c r="H17" s="17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customFormat="false" ht="28.35" hidden="false" customHeight="true" outlineLevel="0" collapsed="false">
      <c r="A18" s="11" t="n">
        <v>9</v>
      </c>
      <c r="B18" s="23" t="s">
        <v>35</v>
      </c>
      <c r="C18" s="24" t="s">
        <v>36</v>
      </c>
      <c r="D18" s="12" t="n">
        <v>13.249</v>
      </c>
      <c r="E18" s="11" t="s">
        <v>26</v>
      </c>
      <c r="F18" s="25"/>
      <c r="G18" s="25" t="n">
        <f aca="false">ROUND(D18*F18,2)</f>
        <v>0</v>
      </c>
      <c r="H18" s="17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customFormat="false" ht="36.85" hidden="false" customHeight="true" outlineLevel="0" collapsed="false">
      <c r="A19" s="11" t="n">
        <v>10</v>
      </c>
      <c r="B19" s="23" t="s">
        <v>37</v>
      </c>
      <c r="C19" s="24" t="s">
        <v>38</v>
      </c>
      <c r="D19" s="12" t="n">
        <v>13.249</v>
      </c>
      <c r="E19" s="11" t="s">
        <v>26</v>
      </c>
      <c r="F19" s="25"/>
      <c r="G19" s="25" t="n">
        <f aca="false">ROUND(D19*F19,2)</f>
        <v>0</v>
      </c>
      <c r="H19" s="1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customFormat="false" ht="28.35" hidden="false" customHeight="true" outlineLevel="0" collapsed="false">
      <c r="A20" s="19" t="s">
        <v>39</v>
      </c>
      <c r="B20" s="20" t="s">
        <v>14</v>
      </c>
      <c r="C20" s="21" t="s">
        <v>40</v>
      </c>
      <c r="D20" s="21"/>
      <c r="E20" s="21"/>
      <c r="F20" s="21"/>
      <c r="G20" s="22" t="n">
        <f aca="false">SUM(G21:G31)</f>
        <v>0</v>
      </c>
      <c r="H20" s="17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customFormat="false" ht="28.35" hidden="false" customHeight="true" outlineLevel="0" collapsed="false">
      <c r="A21" s="11" t="n">
        <v>11</v>
      </c>
      <c r="B21" s="23" t="s">
        <v>41</v>
      </c>
      <c r="C21" s="24" t="s">
        <v>42</v>
      </c>
      <c r="D21" s="12" t="n">
        <v>99.4</v>
      </c>
      <c r="E21" s="11" t="s">
        <v>23</v>
      </c>
      <c r="F21" s="25"/>
      <c r="G21" s="25" t="n">
        <f aca="false">ROUND(D21*F21,2)</f>
        <v>0</v>
      </c>
      <c r="H21" s="17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customFormat="false" ht="28.35" hidden="false" customHeight="true" outlineLevel="0" collapsed="false">
      <c r="A22" s="11" t="n">
        <v>12</v>
      </c>
      <c r="B22" s="23" t="s">
        <v>43</v>
      </c>
      <c r="C22" s="24" t="s">
        <v>44</v>
      </c>
      <c r="D22" s="12" t="n">
        <v>7.2</v>
      </c>
      <c r="E22" s="11" t="s">
        <v>45</v>
      </c>
      <c r="F22" s="25"/>
      <c r="G22" s="25" t="n">
        <f aca="false">ROUND(D22*F22,2)</f>
        <v>0</v>
      </c>
      <c r="H22" s="17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customFormat="false" ht="28.35" hidden="false" customHeight="true" outlineLevel="0" collapsed="false">
      <c r="A23" s="11" t="n">
        <v>13</v>
      </c>
      <c r="B23" s="23" t="s">
        <v>46</v>
      </c>
      <c r="C23" s="24" t="s">
        <v>47</v>
      </c>
      <c r="D23" s="12" t="n">
        <v>6</v>
      </c>
      <c r="E23" s="11" t="s">
        <v>18</v>
      </c>
      <c r="F23" s="25"/>
      <c r="G23" s="25" t="n">
        <f aca="false">ROUND(D23*F23,2)</f>
        <v>0</v>
      </c>
      <c r="H23" s="1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customFormat="false" ht="28.35" hidden="false" customHeight="true" outlineLevel="0" collapsed="false">
      <c r="A24" s="11" t="n">
        <v>14</v>
      </c>
      <c r="B24" s="23" t="s">
        <v>48</v>
      </c>
      <c r="C24" s="24" t="s">
        <v>49</v>
      </c>
      <c r="D24" s="12" t="n">
        <v>4</v>
      </c>
      <c r="E24" s="11" t="s">
        <v>50</v>
      </c>
      <c r="F24" s="25"/>
      <c r="G24" s="25" t="n">
        <f aca="false">ROUND(D24*F24,2)</f>
        <v>0</v>
      </c>
      <c r="H24" s="17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customFormat="false" ht="28.35" hidden="false" customHeight="true" outlineLevel="0" collapsed="false">
      <c r="A25" s="11" t="n">
        <v>15</v>
      </c>
      <c r="B25" s="23" t="s">
        <v>51</v>
      </c>
      <c r="C25" s="24" t="s">
        <v>52</v>
      </c>
      <c r="D25" s="12" t="n">
        <v>0.238</v>
      </c>
      <c r="E25" s="11" t="s">
        <v>53</v>
      </c>
      <c r="F25" s="25"/>
      <c r="G25" s="25" t="n">
        <f aca="false">ROUND(D25*F25,2)</f>
        <v>0</v>
      </c>
      <c r="H25" s="17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customFormat="false" ht="28.35" hidden="false" customHeight="true" outlineLevel="0" collapsed="false">
      <c r="A26" s="11" t="n">
        <v>16</v>
      </c>
      <c r="B26" s="23" t="s">
        <v>54</v>
      </c>
      <c r="C26" s="24" t="s">
        <v>55</v>
      </c>
      <c r="D26" s="12" t="n">
        <v>0.238</v>
      </c>
      <c r="E26" s="11" t="s">
        <v>53</v>
      </c>
      <c r="F26" s="25"/>
      <c r="G26" s="25" t="n">
        <f aca="false">ROUND(D26*F26,2)</f>
        <v>0</v>
      </c>
      <c r="H26" s="17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customFormat="false" ht="28.35" hidden="false" customHeight="true" outlineLevel="0" collapsed="false">
      <c r="A27" s="11" t="n">
        <v>17</v>
      </c>
      <c r="B27" s="23" t="s">
        <v>56</v>
      </c>
      <c r="C27" s="24" t="s">
        <v>57</v>
      </c>
      <c r="D27" s="12" t="n">
        <v>4.65</v>
      </c>
      <c r="E27" s="11" t="s">
        <v>45</v>
      </c>
      <c r="F27" s="25"/>
      <c r="G27" s="25" t="n">
        <f aca="false">ROUND(D27*F27,2)</f>
        <v>0</v>
      </c>
      <c r="H27" s="17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customFormat="false" ht="28.35" hidden="false" customHeight="true" outlineLevel="0" collapsed="false">
      <c r="A28" s="11" t="n">
        <v>18</v>
      </c>
      <c r="B28" s="23" t="s">
        <v>58</v>
      </c>
      <c r="C28" s="24" t="s">
        <v>59</v>
      </c>
      <c r="D28" s="12" t="n">
        <v>5</v>
      </c>
      <c r="E28" s="11" t="s">
        <v>45</v>
      </c>
      <c r="F28" s="25"/>
      <c r="G28" s="25" t="n">
        <f aca="false">ROUND(D28*F28,2)</f>
        <v>0</v>
      </c>
      <c r="H28" s="17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customFormat="false" ht="28.35" hidden="false" customHeight="true" outlineLevel="0" collapsed="false">
      <c r="A29" s="11" t="n">
        <v>19</v>
      </c>
      <c r="B29" s="23" t="s">
        <v>60</v>
      </c>
      <c r="C29" s="24" t="s">
        <v>61</v>
      </c>
      <c r="D29" s="12" t="n">
        <v>2</v>
      </c>
      <c r="E29" s="11" t="s">
        <v>18</v>
      </c>
      <c r="F29" s="25"/>
      <c r="G29" s="25" t="n">
        <f aca="false">ROUND(D29*F29,2)</f>
        <v>0</v>
      </c>
      <c r="H29" s="17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customFormat="false" ht="28.35" hidden="false" customHeight="true" outlineLevel="0" collapsed="false">
      <c r="A30" s="11" t="n">
        <v>20</v>
      </c>
      <c r="B30" s="23" t="s">
        <v>62</v>
      </c>
      <c r="C30" s="24" t="s">
        <v>63</v>
      </c>
      <c r="D30" s="12" t="n">
        <v>2.895</v>
      </c>
      <c r="E30" s="11" t="s">
        <v>23</v>
      </c>
      <c r="F30" s="25"/>
      <c r="G30" s="25" t="n">
        <f aca="false">ROUND(D30*F30,2)</f>
        <v>0</v>
      </c>
      <c r="H30" s="17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customFormat="false" ht="28.35" hidden="false" customHeight="true" outlineLevel="0" collapsed="false">
      <c r="A31" s="11" t="n">
        <v>21</v>
      </c>
      <c r="B31" s="23" t="s">
        <v>64</v>
      </c>
      <c r="C31" s="24" t="s">
        <v>65</v>
      </c>
      <c r="D31" s="12" t="n">
        <v>2.895</v>
      </c>
      <c r="E31" s="11" t="s">
        <v>23</v>
      </c>
      <c r="F31" s="25"/>
      <c r="G31" s="25" t="n">
        <f aca="false">ROUND(D31*F31,2)</f>
        <v>0</v>
      </c>
      <c r="H31" s="17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customFormat="false" ht="28.35" hidden="false" customHeight="true" outlineLevel="0" collapsed="false">
      <c r="A32" s="19" t="s">
        <v>66</v>
      </c>
      <c r="B32" s="20" t="s">
        <v>14</v>
      </c>
      <c r="C32" s="21" t="s">
        <v>67</v>
      </c>
      <c r="D32" s="21"/>
      <c r="E32" s="21"/>
      <c r="F32" s="21"/>
      <c r="G32" s="22" t="n">
        <f aca="false">SUM(G33:G56)</f>
        <v>0</v>
      </c>
      <c r="H32" s="17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customFormat="false" ht="28.35" hidden="false" customHeight="true" outlineLevel="0" collapsed="false">
      <c r="A33" s="11" t="n">
        <v>22</v>
      </c>
      <c r="B33" s="23" t="s">
        <v>68</v>
      </c>
      <c r="C33" s="24" t="s">
        <v>69</v>
      </c>
      <c r="D33" s="12" t="n">
        <v>1.966</v>
      </c>
      <c r="E33" s="11" t="s">
        <v>23</v>
      </c>
      <c r="F33" s="25"/>
      <c r="G33" s="25" t="n">
        <f aca="false">ROUND(D33*F33,2)</f>
        <v>0</v>
      </c>
      <c r="H33" s="17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customFormat="false" ht="28.35" hidden="false" customHeight="true" outlineLevel="0" collapsed="false">
      <c r="A34" s="11" t="n">
        <v>23</v>
      </c>
      <c r="B34" s="23" t="s">
        <v>70</v>
      </c>
      <c r="C34" s="24" t="s">
        <v>71</v>
      </c>
      <c r="D34" s="12" t="n">
        <v>1.966</v>
      </c>
      <c r="E34" s="11" t="s">
        <v>23</v>
      </c>
      <c r="F34" s="25"/>
      <c r="G34" s="25" t="n">
        <f aca="false">ROUND(D34*F34,2)</f>
        <v>0</v>
      </c>
      <c r="H34" s="17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customFormat="false" ht="28.35" hidden="false" customHeight="true" outlineLevel="0" collapsed="false">
      <c r="A35" s="11" t="n">
        <v>24</v>
      </c>
      <c r="B35" s="23" t="s">
        <v>72</v>
      </c>
      <c r="C35" s="24" t="s">
        <v>73</v>
      </c>
      <c r="D35" s="12" t="n">
        <v>1.966</v>
      </c>
      <c r="E35" s="11" t="s">
        <v>23</v>
      </c>
      <c r="F35" s="25"/>
      <c r="G35" s="25" t="n">
        <f aca="false">ROUND(D35*F35,2)</f>
        <v>0</v>
      </c>
      <c r="H35" s="17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</row>
    <row r="36" customFormat="false" ht="28.35" hidden="false" customHeight="true" outlineLevel="0" collapsed="false">
      <c r="A36" s="11" t="n">
        <v>25</v>
      </c>
      <c r="B36" s="23" t="s">
        <v>74</v>
      </c>
      <c r="C36" s="24" t="s">
        <v>75</v>
      </c>
      <c r="D36" s="12" t="n">
        <v>202.752</v>
      </c>
      <c r="E36" s="11" t="s">
        <v>23</v>
      </c>
      <c r="F36" s="25"/>
      <c r="G36" s="25" t="n">
        <f aca="false">ROUND(D36*F36,2)</f>
        <v>0</v>
      </c>
      <c r="H36" s="17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</row>
    <row r="37" customFormat="false" ht="28.35" hidden="false" customHeight="true" outlineLevel="0" collapsed="false">
      <c r="A37" s="11" t="n">
        <v>26</v>
      </c>
      <c r="B37" s="23" t="s">
        <v>76</v>
      </c>
      <c r="C37" s="24" t="s">
        <v>77</v>
      </c>
      <c r="D37" s="12" t="n">
        <v>25.22</v>
      </c>
      <c r="E37" s="11" t="s">
        <v>45</v>
      </c>
      <c r="F37" s="25"/>
      <c r="G37" s="25" t="n">
        <f aca="false">ROUND(D37*F37,2)</f>
        <v>0</v>
      </c>
      <c r="H37" s="17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</row>
    <row r="38" customFormat="false" ht="28.35" hidden="false" customHeight="true" outlineLevel="0" collapsed="false">
      <c r="A38" s="11" t="n">
        <v>27</v>
      </c>
      <c r="B38" s="23" t="s">
        <v>78</v>
      </c>
      <c r="C38" s="24" t="s">
        <v>79</v>
      </c>
      <c r="D38" s="12" t="n">
        <v>196.8</v>
      </c>
      <c r="E38" s="11" t="s">
        <v>23</v>
      </c>
      <c r="F38" s="25"/>
      <c r="G38" s="25" t="n">
        <f aca="false">ROUND(D38*F38,2)</f>
        <v>0</v>
      </c>
      <c r="H38" s="17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</row>
    <row r="39" customFormat="false" ht="28.35" hidden="false" customHeight="true" outlineLevel="0" collapsed="false">
      <c r="A39" s="11" t="n">
        <v>28</v>
      </c>
      <c r="B39" s="23" t="s">
        <v>80</v>
      </c>
      <c r="C39" s="24" t="s">
        <v>81</v>
      </c>
      <c r="D39" s="12" t="n">
        <v>196.8</v>
      </c>
      <c r="E39" s="11" t="s">
        <v>23</v>
      </c>
      <c r="F39" s="25"/>
      <c r="G39" s="25" t="n">
        <f aca="false">ROUND(D39*F39,2)</f>
        <v>0</v>
      </c>
      <c r="H39" s="17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</row>
    <row r="40" customFormat="false" ht="28.35" hidden="false" customHeight="true" outlineLevel="0" collapsed="false">
      <c r="A40" s="11" t="n">
        <v>29</v>
      </c>
      <c r="B40" s="23" t="s">
        <v>82</v>
      </c>
      <c r="C40" s="24" t="s">
        <v>83</v>
      </c>
      <c r="D40" s="12" t="n">
        <v>152.3</v>
      </c>
      <c r="E40" s="11" t="s">
        <v>23</v>
      </c>
      <c r="F40" s="25"/>
      <c r="G40" s="25" t="n">
        <f aca="false">ROUND(D40*F40,2)</f>
        <v>0</v>
      </c>
      <c r="H40" s="17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</row>
    <row r="41" customFormat="false" ht="28.35" hidden="false" customHeight="true" outlineLevel="0" collapsed="false">
      <c r="A41" s="11" t="n">
        <v>30</v>
      </c>
      <c r="B41" s="23" t="s">
        <v>84</v>
      </c>
      <c r="C41" s="24" t="s">
        <v>85</v>
      </c>
      <c r="D41" s="12" t="n">
        <v>113</v>
      </c>
      <c r="E41" s="11" t="s">
        <v>23</v>
      </c>
      <c r="F41" s="25"/>
      <c r="G41" s="25" t="n">
        <f aca="false">ROUND(D41*F41,2)</f>
        <v>0</v>
      </c>
      <c r="H41" s="17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customFormat="false" ht="28.35" hidden="false" customHeight="true" outlineLevel="0" collapsed="false">
      <c r="A42" s="11" t="n">
        <v>31</v>
      </c>
      <c r="B42" s="23" t="s">
        <v>86</v>
      </c>
      <c r="C42" s="24" t="s">
        <v>87</v>
      </c>
      <c r="D42" s="12" t="n">
        <v>113</v>
      </c>
      <c r="E42" s="11" t="s">
        <v>23</v>
      </c>
      <c r="F42" s="25"/>
      <c r="G42" s="25" t="n">
        <f aca="false">ROUND(D42*F42,2)</f>
        <v>0</v>
      </c>
      <c r="H42" s="17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customFormat="false" ht="28.35" hidden="false" customHeight="true" outlineLevel="0" collapsed="false">
      <c r="A43" s="11" t="n">
        <v>32</v>
      </c>
      <c r="B43" s="23" t="s">
        <v>84</v>
      </c>
      <c r="C43" s="24" t="s">
        <v>88</v>
      </c>
      <c r="D43" s="12" t="n">
        <v>39.3</v>
      </c>
      <c r="E43" s="11" t="s">
        <v>23</v>
      </c>
      <c r="F43" s="25"/>
      <c r="G43" s="25" t="n">
        <f aca="false">ROUND(D43*F43,2)</f>
        <v>0</v>
      </c>
      <c r="H43" s="17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</row>
    <row r="44" customFormat="false" ht="28.35" hidden="false" customHeight="true" outlineLevel="0" collapsed="false">
      <c r="A44" s="11" t="n">
        <v>33</v>
      </c>
      <c r="B44" s="23" t="s">
        <v>89</v>
      </c>
      <c r="C44" s="24" t="s">
        <v>90</v>
      </c>
      <c r="D44" s="12" t="n">
        <v>73</v>
      </c>
      <c r="E44" s="11" t="s">
        <v>23</v>
      </c>
      <c r="F44" s="25"/>
      <c r="G44" s="25" t="n">
        <f aca="false">ROUND(D44*F44,2)</f>
        <v>0</v>
      </c>
      <c r="H44" s="17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</row>
    <row r="45" customFormat="false" ht="28.35" hidden="false" customHeight="true" outlineLevel="0" collapsed="false">
      <c r="A45" s="11" t="n">
        <v>34</v>
      </c>
      <c r="B45" s="23" t="s">
        <v>91</v>
      </c>
      <c r="C45" s="24" t="s">
        <v>92</v>
      </c>
      <c r="D45" s="12" t="n">
        <v>46</v>
      </c>
      <c r="E45" s="11" t="s">
        <v>45</v>
      </c>
      <c r="F45" s="25"/>
      <c r="G45" s="25" t="n">
        <f aca="false">ROUND(D45*F45,2)</f>
        <v>0</v>
      </c>
      <c r="H45" s="17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</row>
    <row r="46" customFormat="false" ht="28.35" hidden="false" customHeight="true" outlineLevel="0" collapsed="false">
      <c r="A46" s="11" t="n">
        <v>35</v>
      </c>
      <c r="B46" s="23" t="s">
        <v>93</v>
      </c>
      <c r="C46" s="24" t="s">
        <v>94</v>
      </c>
      <c r="D46" s="12" t="n">
        <v>486</v>
      </c>
      <c r="E46" s="11" t="s">
        <v>23</v>
      </c>
      <c r="F46" s="25"/>
      <c r="G46" s="25" t="n">
        <f aca="false">ROUND(D46*F46,2)</f>
        <v>0</v>
      </c>
      <c r="H46" s="17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</row>
    <row r="47" customFormat="false" ht="28.35" hidden="false" customHeight="true" outlineLevel="0" collapsed="false">
      <c r="A47" s="11" t="n">
        <v>36</v>
      </c>
      <c r="B47" s="23" t="s">
        <v>95</v>
      </c>
      <c r="C47" s="24" t="s">
        <v>96</v>
      </c>
      <c r="D47" s="12" t="n">
        <v>123.5</v>
      </c>
      <c r="E47" s="11" t="s">
        <v>23</v>
      </c>
      <c r="F47" s="25"/>
      <c r="G47" s="25" t="n">
        <f aca="false">ROUND(D47*F47,2)</f>
        <v>0</v>
      </c>
      <c r="H47" s="17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</row>
    <row r="48" customFormat="false" ht="28.35" hidden="false" customHeight="true" outlineLevel="0" collapsed="false">
      <c r="A48" s="11" t="n">
        <v>37</v>
      </c>
      <c r="B48" s="23" t="s">
        <v>97</v>
      </c>
      <c r="C48" s="24" t="s">
        <v>98</v>
      </c>
      <c r="D48" s="12" t="n">
        <v>486</v>
      </c>
      <c r="E48" s="11" t="s">
        <v>23</v>
      </c>
      <c r="F48" s="25"/>
      <c r="G48" s="25" t="n">
        <f aca="false">ROUND(D48*F48,2)</f>
        <v>0</v>
      </c>
      <c r="H48" s="17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</row>
    <row r="49" customFormat="false" ht="28.35" hidden="false" customHeight="true" outlineLevel="0" collapsed="false">
      <c r="A49" s="11" t="n">
        <v>38</v>
      </c>
      <c r="B49" s="23" t="s">
        <v>99</v>
      </c>
      <c r="C49" s="24" t="s">
        <v>100</v>
      </c>
      <c r="D49" s="12" t="n">
        <v>123.5</v>
      </c>
      <c r="E49" s="11" t="s">
        <v>23</v>
      </c>
      <c r="F49" s="25"/>
      <c r="G49" s="25" t="n">
        <f aca="false">ROUND(D49*F49,2)</f>
        <v>0</v>
      </c>
      <c r="H49" s="17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</row>
    <row r="50" customFormat="false" ht="48.2" hidden="false" customHeight="true" outlineLevel="0" collapsed="false">
      <c r="A50" s="11" t="n">
        <v>39</v>
      </c>
      <c r="B50" s="23" t="s">
        <v>101</v>
      </c>
      <c r="C50" s="24" t="s">
        <v>102</v>
      </c>
      <c r="D50" s="12" t="n">
        <v>2.95</v>
      </c>
      <c r="E50" s="11" t="s">
        <v>23</v>
      </c>
      <c r="F50" s="25"/>
      <c r="G50" s="25" t="n">
        <f aca="false">ROUND(D50*F50,2)</f>
        <v>0</v>
      </c>
      <c r="H50" s="17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</row>
    <row r="51" customFormat="false" ht="28.35" hidden="false" customHeight="true" outlineLevel="0" collapsed="false">
      <c r="A51" s="11" t="n">
        <v>40</v>
      </c>
      <c r="B51" s="23" t="s">
        <v>103</v>
      </c>
      <c r="C51" s="24" t="s">
        <v>104</v>
      </c>
      <c r="D51" s="12" t="n">
        <v>612.45</v>
      </c>
      <c r="E51" s="11" t="s">
        <v>23</v>
      </c>
      <c r="F51" s="25"/>
      <c r="G51" s="25" t="n">
        <f aca="false">ROUND(D51*F51,2)</f>
        <v>0</v>
      </c>
      <c r="H51" s="17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</row>
    <row r="52" customFormat="false" ht="28.35" hidden="false" customHeight="true" outlineLevel="0" collapsed="false">
      <c r="A52" s="11" t="n">
        <v>41</v>
      </c>
      <c r="B52" s="23" t="s">
        <v>105</v>
      </c>
      <c r="C52" s="24" t="s">
        <v>106</v>
      </c>
      <c r="D52" s="12" t="n">
        <v>116.6</v>
      </c>
      <c r="E52" s="11" t="s">
        <v>23</v>
      </c>
      <c r="F52" s="25"/>
      <c r="G52" s="25" t="n">
        <f aca="false">ROUND(D52*F52,2)</f>
        <v>0</v>
      </c>
      <c r="H52" s="17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customFormat="false" ht="28.35" hidden="false" customHeight="true" outlineLevel="0" collapsed="false">
      <c r="A53" s="11" t="n">
        <v>42</v>
      </c>
      <c r="B53" s="23" t="s">
        <v>107</v>
      </c>
      <c r="C53" s="24" t="s">
        <v>108</v>
      </c>
      <c r="D53" s="12" t="n">
        <v>13.12</v>
      </c>
      <c r="E53" s="11" t="s">
        <v>23</v>
      </c>
      <c r="F53" s="25"/>
      <c r="G53" s="25" t="n">
        <f aca="false">ROUND(D53*F53,2)</f>
        <v>0</v>
      </c>
      <c r="H53" s="17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</row>
    <row r="54" customFormat="false" ht="28.35" hidden="false" customHeight="true" outlineLevel="0" collapsed="false">
      <c r="A54" s="11" t="n">
        <v>43</v>
      </c>
      <c r="B54" s="23" t="s">
        <v>109</v>
      </c>
      <c r="C54" s="24" t="s">
        <v>110</v>
      </c>
      <c r="D54" s="12" t="n">
        <v>13.12</v>
      </c>
      <c r="E54" s="11" t="s">
        <v>23</v>
      </c>
      <c r="F54" s="25"/>
      <c r="G54" s="25" t="n">
        <f aca="false">ROUND(D54*F54,2)</f>
        <v>0</v>
      </c>
      <c r="H54" s="17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</row>
    <row r="55" customFormat="false" ht="28.35" hidden="false" customHeight="true" outlineLevel="0" collapsed="false">
      <c r="A55" s="11" t="n">
        <v>44</v>
      </c>
      <c r="B55" s="23" t="s">
        <v>111</v>
      </c>
      <c r="C55" s="24" t="s">
        <v>112</v>
      </c>
      <c r="D55" s="12" t="n">
        <v>2.07</v>
      </c>
      <c r="E55" s="11" t="s">
        <v>23</v>
      </c>
      <c r="F55" s="25"/>
      <c r="G55" s="25" t="n">
        <f aca="false">ROUND(D55*F55,2)</f>
        <v>0</v>
      </c>
      <c r="H55" s="17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</row>
    <row r="56" customFormat="false" ht="28.35" hidden="false" customHeight="true" outlineLevel="0" collapsed="false">
      <c r="A56" s="11" t="n">
        <v>45</v>
      </c>
      <c r="B56" s="23" t="s">
        <v>113</v>
      </c>
      <c r="C56" s="24" t="s">
        <v>114</v>
      </c>
      <c r="D56" s="12" t="n">
        <v>7.476</v>
      </c>
      <c r="E56" s="11" t="s">
        <v>23</v>
      </c>
      <c r="F56" s="25"/>
      <c r="G56" s="25" t="n">
        <f aca="false">ROUND(D56*F56,2)</f>
        <v>0</v>
      </c>
      <c r="H56" s="17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</row>
    <row r="57" customFormat="false" ht="28.35" hidden="false" customHeight="true" outlineLevel="0" collapsed="false">
      <c r="A57" s="13" t="s">
        <v>115</v>
      </c>
      <c r="B57" s="14" t="s">
        <v>11</v>
      </c>
      <c r="C57" s="15" t="s">
        <v>116</v>
      </c>
      <c r="D57" s="15"/>
      <c r="E57" s="15"/>
      <c r="F57" s="15"/>
      <c r="G57" s="16" t="n">
        <f aca="false">G58+G69+G77</f>
        <v>0</v>
      </c>
      <c r="H57" s="17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</row>
    <row r="58" customFormat="false" ht="28.35" hidden="false" customHeight="true" outlineLevel="0" collapsed="false">
      <c r="A58" s="19" t="s">
        <v>117</v>
      </c>
      <c r="B58" s="20" t="s">
        <v>14</v>
      </c>
      <c r="C58" s="21" t="s">
        <v>15</v>
      </c>
      <c r="D58" s="21"/>
      <c r="E58" s="21"/>
      <c r="F58" s="21"/>
      <c r="G58" s="22" t="n">
        <f aca="false">SUM(G59:G68)</f>
        <v>0</v>
      </c>
      <c r="H58" s="17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</row>
    <row r="59" customFormat="false" ht="28.35" hidden="false" customHeight="true" outlineLevel="0" collapsed="false">
      <c r="A59" s="11" t="n">
        <v>46</v>
      </c>
      <c r="B59" s="23" t="s">
        <v>16</v>
      </c>
      <c r="C59" s="24" t="s">
        <v>17</v>
      </c>
      <c r="D59" s="12" t="n">
        <v>4</v>
      </c>
      <c r="E59" s="11" t="s">
        <v>18</v>
      </c>
      <c r="F59" s="25"/>
      <c r="G59" s="25" t="n">
        <f aca="false">ROUND(D59*F59,2)</f>
        <v>0</v>
      </c>
      <c r="H59" s="17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</row>
    <row r="60" customFormat="false" ht="28.35" hidden="false" customHeight="true" outlineLevel="0" collapsed="false">
      <c r="A60" s="11" t="n">
        <v>47</v>
      </c>
      <c r="B60" s="23" t="s">
        <v>19</v>
      </c>
      <c r="C60" s="24" t="s">
        <v>20</v>
      </c>
      <c r="D60" s="12" t="n">
        <v>4</v>
      </c>
      <c r="E60" s="11" t="s">
        <v>18</v>
      </c>
      <c r="F60" s="25"/>
      <c r="G60" s="25" t="n">
        <f aca="false">ROUND(D60*F60,2)</f>
        <v>0</v>
      </c>
      <c r="H60" s="17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</row>
    <row r="61" customFormat="false" ht="28.35" hidden="false" customHeight="true" outlineLevel="0" collapsed="false">
      <c r="A61" s="11" t="n">
        <v>48</v>
      </c>
      <c r="B61" s="23" t="s">
        <v>21</v>
      </c>
      <c r="C61" s="24" t="s">
        <v>22</v>
      </c>
      <c r="D61" s="12" t="n">
        <v>74.725</v>
      </c>
      <c r="E61" s="11" t="s">
        <v>23</v>
      </c>
      <c r="F61" s="25"/>
      <c r="G61" s="25" t="n">
        <f aca="false">ROUND(D61*F61,2)</f>
        <v>0</v>
      </c>
      <c r="H61" s="17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</row>
    <row r="62" customFormat="false" ht="28.35" hidden="false" customHeight="true" outlineLevel="0" collapsed="false">
      <c r="A62" s="11" t="n">
        <v>49</v>
      </c>
      <c r="B62" s="23" t="s">
        <v>24</v>
      </c>
      <c r="C62" s="24" t="s">
        <v>25</v>
      </c>
      <c r="D62" s="12" t="n">
        <v>5.642</v>
      </c>
      <c r="E62" s="11" t="s">
        <v>26</v>
      </c>
      <c r="F62" s="25"/>
      <c r="G62" s="25" t="n">
        <f aca="false">ROUND(D62*F62,2)</f>
        <v>0</v>
      </c>
      <c r="H62" s="17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</row>
    <row r="63" customFormat="false" ht="28.35" hidden="false" customHeight="true" outlineLevel="0" collapsed="false">
      <c r="A63" s="11" t="n">
        <v>50</v>
      </c>
      <c r="B63" s="23" t="s">
        <v>27</v>
      </c>
      <c r="C63" s="24" t="s">
        <v>28</v>
      </c>
      <c r="D63" s="12" t="n">
        <v>222.9</v>
      </c>
      <c r="E63" s="11" t="s">
        <v>23</v>
      </c>
      <c r="F63" s="25"/>
      <c r="G63" s="25" t="n">
        <f aca="false">ROUND(D63*F63,2)</f>
        <v>0</v>
      </c>
      <c r="H63" s="17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</row>
    <row r="64" customFormat="false" ht="28.35" hidden="false" customHeight="true" outlineLevel="0" collapsed="false">
      <c r="A64" s="11" t="n">
        <v>51</v>
      </c>
      <c r="B64" s="23" t="s">
        <v>29</v>
      </c>
      <c r="C64" s="24" t="s">
        <v>30</v>
      </c>
      <c r="D64" s="12" t="n">
        <v>181.4</v>
      </c>
      <c r="E64" s="11" t="s">
        <v>23</v>
      </c>
      <c r="F64" s="25"/>
      <c r="G64" s="25" t="n">
        <f aca="false">ROUND(D64*F64,2)</f>
        <v>0</v>
      </c>
      <c r="H64" s="17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</row>
    <row r="65" customFormat="false" ht="28.35" hidden="false" customHeight="true" outlineLevel="0" collapsed="false">
      <c r="A65" s="11" t="n">
        <v>52</v>
      </c>
      <c r="B65" s="23" t="s">
        <v>31</v>
      </c>
      <c r="C65" s="24" t="s">
        <v>32</v>
      </c>
      <c r="D65" s="12" t="n">
        <v>76.2</v>
      </c>
      <c r="E65" s="11" t="s">
        <v>23</v>
      </c>
      <c r="F65" s="25"/>
      <c r="G65" s="25" t="n">
        <f aca="false">ROUND(D65*F65,2)</f>
        <v>0</v>
      </c>
      <c r="H65" s="17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</row>
    <row r="66" customFormat="false" ht="28.35" hidden="false" customHeight="true" outlineLevel="0" collapsed="false">
      <c r="A66" s="11" t="n">
        <v>53</v>
      </c>
      <c r="B66" s="23" t="s">
        <v>33</v>
      </c>
      <c r="C66" s="24" t="s">
        <v>34</v>
      </c>
      <c r="D66" s="12" t="n">
        <v>460.7</v>
      </c>
      <c r="E66" s="11" t="s">
        <v>23</v>
      </c>
      <c r="F66" s="25"/>
      <c r="G66" s="25" t="n">
        <f aca="false">ROUND(D66*F66,2)</f>
        <v>0</v>
      </c>
      <c r="H66" s="17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</row>
    <row r="67" customFormat="false" ht="28.35" hidden="false" customHeight="true" outlineLevel="0" collapsed="false">
      <c r="A67" s="11" t="n">
        <v>54</v>
      </c>
      <c r="B67" s="23" t="s">
        <v>35</v>
      </c>
      <c r="C67" s="24" t="s">
        <v>36</v>
      </c>
      <c r="D67" s="12" t="n">
        <v>17.853</v>
      </c>
      <c r="E67" s="11" t="s">
        <v>26</v>
      </c>
      <c r="F67" s="25"/>
      <c r="G67" s="25" t="n">
        <f aca="false">ROUND(D67*F67,2)</f>
        <v>0</v>
      </c>
      <c r="H67" s="17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</row>
    <row r="68" customFormat="false" ht="36.85" hidden="false" customHeight="true" outlineLevel="0" collapsed="false">
      <c r="A68" s="11" t="n">
        <v>55</v>
      </c>
      <c r="B68" s="23" t="s">
        <v>37</v>
      </c>
      <c r="C68" s="24" t="s">
        <v>38</v>
      </c>
      <c r="D68" s="12" t="n">
        <v>17.853</v>
      </c>
      <c r="E68" s="11" t="s">
        <v>26</v>
      </c>
      <c r="F68" s="25"/>
      <c r="G68" s="25" t="n">
        <f aca="false">ROUND(D68*F68,2)</f>
        <v>0</v>
      </c>
      <c r="H68" s="17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</row>
    <row r="69" customFormat="false" ht="28.35" hidden="false" customHeight="true" outlineLevel="0" collapsed="false">
      <c r="A69" s="19" t="s">
        <v>118</v>
      </c>
      <c r="B69" s="20" t="s">
        <v>14</v>
      </c>
      <c r="C69" s="21" t="s">
        <v>40</v>
      </c>
      <c r="D69" s="21"/>
      <c r="E69" s="21"/>
      <c r="F69" s="21"/>
      <c r="G69" s="22" t="n">
        <f aca="false">SUM(G70:G76)</f>
        <v>0</v>
      </c>
      <c r="H69" s="17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customFormat="false" ht="28.35" hidden="false" customHeight="true" outlineLevel="0" collapsed="false">
      <c r="A70" s="11" t="n">
        <v>56</v>
      </c>
      <c r="B70" s="23" t="s">
        <v>41</v>
      </c>
      <c r="C70" s="24" t="s">
        <v>42</v>
      </c>
      <c r="D70" s="12" t="n">
        <v>225.833</v>
      </c>
      <c r="E70" s="11" t="s">
        <v>23</v>
      </c>
      <c r="F70" s="25"/>
      <c r="G70" s="25" t="n">
        <f aca="false">ROUND(D70*F70,2)</f>
        <v>0</v>
      </c>
      <c r="H70" s="17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</row>
    <row r="71" customFormat="false" ht="28.35" hidden="false" customHeight="true" outlineLevel="0" collapsed="false">
      <c r="A71" s="11" t="n">
        <v>57</v>
      </c>
      <c r="B71" s="23" t="s">
        <v>43</v>
      </c>
      <c r="C71" s="24" t="s">
        <v>44</v>
      </c>
      <c r="D71" s="12" t="n">
        <v>20.4</v>
      </c>
      <c r="E71" s="11" t="s">
        <v>45</v>
      </c>
      <c r="F71" s="25"/>
      <c r="G71" s="25" t="n">
        <f aca="false">ROUND(D71*F71,2)</f>
        <v>0</v>
      </c>
      <c r="H71" s="17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</row>
    <row r="72" customFormat="false" ht="28.35" hidden="false" customHeight="true" outlineLevel="0" collapsed="false">
      <c r="A72" s="11" t="n">
        <v>58</v>
      </c>
      <c r="B72" s="23" t="s">
        <v>46</v>
      </c>
      <c r="C72" s="24" t="s">
        <v>47</v>
      </c>
      <c r="D72" s="12" t="n">
        <v>17</v>
      </c>
      <c r="E72" s="11" t="s">
        <v>18</v>
      </c>
      <c r="F72" s="25"/>
      <c r="G72" s="25" t="n">
        <f aca="false">ROUND(D72*F72,2)</f>
        <v>0</v>
      </c>
      <c r="H72" s="17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</row>
    <row r="73" customFormat="false" ht="28.35" hidden="false" customHeight="true" outlineLevel="0" collapsed="false">
      <c r="A73" s="11" t="n">
        <v>59</v>
      </c>
      <c r="B73" s="23" t="s">
        <v>48</v>
      </c>
      <c r="C73" s="24" t="s">
        <v>49</v>
      </c>
      <c r="D73" s="12" t="n">
        <v>8</v>
      </c>
      <c r="E73" s="11" t="s">
        <v>50</v>
      </c>
      <c r="F73" s="25"/>
      <c r="G73" s="25" t="n">
        <f aca="false">ROUND(D73*F73,2)</f>
        <v>0</v>
      </c>
      <c r="H73" s="17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</row>
    <row r="74" customFormat="false" ht="28.35" hidden="false" customHeight="true" outlineLevel="0" collapsed="false">
      <c r="A74" s="11" t="n">
        <v>60</v>
      </c>
      <c r="B74" s="23" t="s">
        <v>51</v>
      </c>
      <c r="C74" s="24" t="s">
        <v>52</v>
      </c>
      <c r="D74" s="12" t="n">
        <v>0.432</v>
      </c>
      <c r="E74" s="11" t="s">
        <v>53</v>
      </c>
      <c r="F74" s="25"/>
      <c r="G74" s="25" t="n">
        <f aca="false">ROUND(D74*F74,2)</f>
        <v>0</v>
      </c>
      <c r="H74" s="17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customFormat="false" ht="28.35" hidden="false" customHeight="true" outlineLevel="0" collapsed="false">
      <c r="A75" s="11" t="n">
        <v>61</v>
      </c>
      <c r="B75" s="23" t="s">
        <v>54</v>
      </c>
      <c r="C75" s="24" t="s">
        <v>55</v>
      </c>
      <c r="D75" s="12" t="n">
        <v>0.432</v>
      </c>
      <c r="E75" s="11" t="s">
        <v>53</v>
      </c>
      <c r="F75" s="25"/>
      <c r="G75" s="25" t="n">
        <f aca="false">ROUND(D75*F75,2)</f>
        <v>0</v>
      </c>
      <c r="H75" s="17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</row>
    <row r="76" customFormat="false" ht="28.35" hidden="false" customHeight="true" outlineLevel="0" collapsed="false">
      <c r="A76" s="11" t="n">
        <v>62</v>
      </c>
      <c r="B76" s="23" t="s">
        <v>56</v>
      </c>
      <c r="C76" s="24" t="s">
        <v>57</v>
      </c>
      <c r="D76" s="12" t="n">
        <v>12</v>
      </c>
      <c r="E76" s="11" t="s">
        <v>45</v>
      </c>
      <c r="F76" s="25"/>
      <c r="G76" s="25" t="n">
        <f aca="false">ROUND(D76*F76,2)</f>
        <v>0</v>
      </c>
      <c r="H76" s="17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customFormat="false" ht="28.35" hidden="false" customHeight="true" outlineLevel="0" collapsed="false">
      <c r="A77" s="19" t="s">
        <v>119</v>
      </c>
      <c r="B77" s="20" t="s">
        <v>14</v>
      </c>
      <c r="C77" s="21" t="s">
        <v>67</v>
      </c>
      <c r="D77" s="21"/>
      <c r="E77" s="21"/>
      <c r="F77" s="21"/>
      <c r="G77" s="22" t="n">
        <f aca="false">SUM(G78:G97)</f>
        <v>0</v>
      </c>
      <c r="H77" s="17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</row>
    <row r="78" customFormat="false" ht="28.35" hidden="false" customHeight="true" outlineLevel="0" collapsed="false">
      <c r="A78" s="11" t="n">
        <v>63</v>
      </c>
      <c r="B78" s="23" t="s">
        <v>74</v>
      </c>
      <c r="C78" s="24" t="s">
        <v>75</v>
      </c>
      <c r="D78" s="12" t="n">
        <v>462.015</v>
      </c>
      <c r="E78" s="11" t="s">
        <v>23</v>
      </c>
      <c r="F78" s="25"/>
      <c r="G78" s="25" t="n">
        <f aca="false">ROUND(D78*F78,2)</f>
        <v>0</v>
      </c>
      <c r="H78" s="17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</row>
    <row r="79" customFormat="false" ht="28.35" hidden="false" customHeight="true" outlineLevel="0" collapsed="false">
      <c r="A79" s="11" t="n">
        <v>64</v>
      </c>
      <c r="B79" s="23" t="s">
        <v>76</v>
      </c>
      <c r="C79" s="24" t="s">
        <v>77</v>
      </c>
      <c r="D79" s="12" t="n">
        <v>50.44</v>
      </c>
      <c r="E79" s="11" t="s">
        <v>45</v>
      </c>
      <c r="F79" s="25"/>
      <c r="G79" s="25" t="n">
        <f aca="false">ROUND(D79*F79,2)</f>
        <v>0</v>
      </c>
      <c r="H79" s="17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</row>
    <row r="80" customFormat="false" ht="28.35" hidden="false" customHeight="true" outlineLevel="0" collapsed="false">
      <c r="A80" s="11" t="n">
        <v>65</v>
      </c>
      <c r="B80" s="23" t="s">
        <v>78</v>
      </c>
      <c r="C80" s="24" t="s">
        <v>79</v>
      </c>
      <c r="D80" s="12" t="n">
        <v>460.7</v>
      </c>
      <c r="E80" s="11" t="s">
        <v>23</v>
      </c>
      <c r="F80" s="25"/>
      <c r="G80" s="25" t="n">
        <f aca="false">ROUND(D80*F80,2)</f>
        <v>0</v>
      </c>
      <c r="H80" s="17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</row>
    <row r="81" customFormat="false" ht="28.35" hidden="false" customHeight="true" outlineLevel="0" collapsed="false">
      <c r="A81" s="11" t="n">
        <v>66</v>
      </c>
      <c r="B81" s="23" t="s">
        <v>80</v>
      </c>
      <c r="C81" s="24" t="s">
        <v>81</v>
      </c>
      <c r="D81" s="12" t="n">
        <v>460.7</v>
      </c>
      <c r="E81" s="11" t="s">
        <v>23</v>
      </c>
      <c r="F81" s="25"/>
      <c r="G81" s="25" t="n">
        <f aca="false">ROUND(D81*F81,2)</f>
        <v>0</v>
      </c>
      <c r="H81" s="17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</row>
    <row r="82" customFormat="false" ht="28.35" hidden="false" customHeight="true" outlineLevel="0" collapsed="false">
      <c r="A82" s="11" t="n">
        <v>67</v>
      </c>
      <c r="B82" s="23" t="s">
        <v>82</v>
      </c>
      <c r="C82" s="24" t="s">
        <v>83</v>
      </c>
      <c r="D82" s="12" t="n">
        <v>384.5</v>
      </c>
      <c r="E82" s="11" t="s">
        <v>23</v>
      </c>
      <c r="F82" s="25"/>
      <c r="G82" s="25" t="n">
        <f aca="false">ROUND(D82*F82,2)</f>
        <v>0</v>
      </c>
      <c r="H82" s="17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</row>
    <row r="83" customFormat="false" ht="28.35" hidden="false" customHeight="true" outlineLevel="0" collapsed="false">
      <c r="A83" s="11" t="n">
        <v>68</v>
      </c>
      <c r="B83" s="23" t="s">
        <v>84</v>
      </c>
      <c r="C83" s="24" t="s">
        <v>85</v>
      </c>
      <c r="D83" s="12" t="n">
        <v>298.5</v>
      </c>
      <c r="E83" s="11" t="s">
        <v>23</v>
      </c>
      <c r="F83" s="25"/>
      <c r="G83" s="25" t="n">
        <f aca="false">ROUND(D83*F83,2)</f>
        <v>0</v>
      </c>
      <c r="H83" s="17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</row>
    <row r="84" customFormat="false" ht="28.35" hidden="false" customHeight="true" outlineLevel="0" collapsed="false">
      <c r="A84" s="11" t="n">
        <v>69</v>
      </c>
      <c r="B84" s="23" t="s">
        <v>86</v>
      </c>
      <c r="C84" s="24" t="s">
        <v>87</v>
      </c>
      <c r="D84" s="12" t="n">
        <v>298.5</v>
      </c>
      <c r="E84" s="11" t="s">
        <v>23</v>
      </c>
      <c r="F84" s="25"/>
      <c r="G84" s="25" t="n">
        <f aca="false">ROUND(D84*F84,2)</f>
        <v>0</v>
      </c>
      <c r="H84" s="17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</row>
    <row r="85" customFormat="false" ht="28.35" hidden="false" customHeight="true" outlineLevel="0" collapsed="false">
      <c r="A85" s="11" t="n">
        <v>70</v>
      </c>
      <c r="B85" s="23" t="s">
        <v>84</v>
      </c>
      <c r="C85" s="24" t="s">
        <v>88</v>
      </c>
      <c r="D85" s="12" t="n">
        <v>68.7</v>
      </c>
      <c r="E85" s="11" t="s">
        <v>23</v>
      </c>
      <c r="F85" s="25"/>
      <c r="G85" s="25" t="n">
        <f aca="false">ROUND(D85*F85,2)</f>
        <v>0</v>
      </c>
      <c r="H85" s="17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</row>
    <row r="86" customFormat="false" ht="28.35" hidden="false" customHeight="true" outlineLevel="0" collapsed="false">
      <c r="A86" s="11" t="n">
        <v>71</v>
      </c>
      <c r="B86" s="23" t="s">
        <v>89</v>
      </c>
      <c r="C86" s="24" t="s">
        <v>90</v>
      </c>
      <c r="D86" s="12" t="n">
        <v>83</v>
      </c>
      <c r="E86" s="11" t="s">
        <v>23</v>
      </c>
      <c r="F86" s="25"/>
      <c r="G86" s="25" t="n">
        <f aca="false">ROUND(D86*F86,2)</f>
        <v>0</v>
      </c>
      <c r="H86" s="17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</row>
    <row r="87" customFormat="false" ht="28.35" hidden="false" customHeight="true" outlineLevel="0" collapsed="false">
      <c r="A87" s="11" t="n">
        <v>72</v>
      </c>
      <c r="B87" s="23" t="s">
        <v>91</v>
      </c>
      <c r="C87" s="24" t="s">
        <v>92</v>
      </c>
      <c r="D87" s="12" t="n">
        <v>83</v>
      </c>
      <c r="E87" s="11" t="s">
        <v>45</v>
      </c>
      <c r="F87" s="25"/>
      <c r="G87" s="25" t="n">
        <f aca="false">ROUND(D87*F87,2)</f>
        <v>0</v>
      </c>
      <c r="H87" s="17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</row>
    <row r="88" customFormat="false" ht="28.35" hidden="false" customHeight="true" outlineLevel="0" collapsed="false">
      <c r="A88" s="11" t="n">
        <v>73</v>
      </c>
      <c r="B88" s="23" t="s">
        <v>93</v>
      </c>
      <c r="C88" s="24" t="s">
        <v>120</v>
      </c>
      <c r="D88" s="12" t="n">
        <v>1227.646</v>
      </c>
      <c r="E88" s="11" t="s">
        <v>23</v>
      </c>
      <c r="F88" s="25"/>
      <c r="G88" s="25" t="n">
        <f aca="false">ROUND(D88*F88,2)</f>
        <v>0</v>
      </c>
      <c r="H88" s="17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</row>
    <row r="89" customFormat="false" ht="28.35" hidden="false" customHeight="true" outlineLevel="0" collapsed="false">
      <c r="A89" s="11" t="n">
        <v>74</v>
      </c>
      <c r="B89" s="23" t="s">
        <v>95</v>
      </c>
      <c r="C89" s="24" t="s">
        <v>121</v>
      </c>
      <c r="D89" s="12" t="n">
        <v>450.2</v>
      </c>
      <c r="E89" s="11" t="s">
        <v>23</v>
      </c>
      <c r="F89" s="25"/>
      <c r="G89" s="25" t="n">
        <f aca="false">ROUND(D89*F89,2)</f>
        <v>0</v>
      </c>
      <c r="H89" s="17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</row>
    <row r="90" customFormat="false" ht="28.35" hidden="false" customHeight="true" outlineLevel="0" collapsed="false">
      <c r="A90" s="11" t="n">
        <v>75</v>
      </c>
      <c r="B90" s="23" t="s">
        <v>97</v>
      </c>
      <c r="C90" s="24" t="s">
        <v>98</v>
      </c>
      <c r="D90" s="12" t="n">
        <v>1227.646</v>
      </c>
      <c r="E90" s="11" t="s">
        <v>23</v>
      </c>
      <c r="F90" s="25"/>
      <c r="G90" s="25" t="n">
        <f aca="false">ROUND(D90*F90,2)</f>
        <v>0</v>
      </c>
      <c r="H90" s="17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</row>
    <row r="91" customFormat="false" ht="28.35" hidden="false" customHeight="true" outlineLevel="0" collapsed="false">
      <c r="A91" s="11" t="n">
        <v>76</v>
      </c>
      <c r="B91" s="23" t="s">
        <v>99</v>
      </c>
      <c r="C91" s="24" t="s">
        <v>100</v>
      </c>
      <c r="D91" s="12" t="n">
        <v>450.2</v>
      </c>
      <c r="E91" s="11" t="s">
        <v>23</v>
      </c>
      <c r="F91" s="25"/>
      <c r="G91" s="25" t="n">
        <f aca="false">ROUND(D91*F91,2)</f>
        <v>0</v>
      </c>
      <c r="H91" s="17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</row>
    <row r="92" customFormat="false" ht="48.2" hidden="false" customHeight="true" outlineLevel="0" collapsed="false">
      <c r="A92" s="11" t="n">
        <v>77</v>
      </c>
      <c r="B92" s="23" t="s">
        <v>101</v>
      </c>
      <c r="C92" s="24" t="s">
        <v>122</v>
      </c>
      <c r="D92" s="12" t="n">
        <v>3</v>
      </c>
      <c r="E92" s="11" t="s">
        <v>23</v>
      </c>
      <c r="F92" s="25"/>
      <c r="G92" s="25" t="n">
        <f aca="false">ROUND(D92*F92,2)</f>
        <v>0</v>
      </c>
      <c r="H92" s="17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</row>
    <row r="93" customFormat="false" ht="28.35" hidden="false" customHeight="true" outlineLevel="0" collapsed="false">
      <c r="A93" s="11" t="n">
        <v>78</v>
      </c>
      <c r="B93" s="23" t="s">
        <v>103</v>
      </c>
      <c r="C93" s="24" t="s">
        <v>104</v>
      </c>
      <c r="D93" s="12" t="n">
        <v>1680.846</v>
      </c>
      <c r="E93" s="11" t="s">
        <v>23</v>
      </c>
      <c r="F93" s="25"/>
      <c r="G93" s="25" t="n">
        <f aca="false">ROUND(D93*F93,2)</f>
        <v>0</v>
      </c>
      <c r="H93" s="17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</row>
    <row r="94" customFormat="false" ht="28.35" hidden="false" customHeight="true" outlineLevel="0" collapsed="false">
      <c r="A94" s="11" t="n">
        <v>79</v>
      </c>
      <c r="B94" s="23" t="s">
        <v>105</v>
      </c>
      <c r="C94" s="24" t="s">
        <v>106</v>
      </c>
      <c r="D94" s="12" t="n">
        <v>207</v>
      </c>
      <c r="E94" s="11" t="s">
        <v>23</v>
      </c>
      <c r="F94" s="25"/>
      <c r="G94" s="25" t="n">
        <f aca="false">ROUND(D94*F94,2)</f>
        <v>0</v>
      </c>
      <c r="H94" s="17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</row>
    <row r="95" customFormat="false" ht="28.35" hidden="false" customHeight="true" outlineLevel="0" collapsed="false">
      <c r="A95" s="11" t="n">
        <v>80</v>
      </c>
      <c r="B95" s="23" t="s">
        <v>107</v>
      </c>
      <c r="C95" s="24" t="s">
        <v>108</v>
      </c>
      <c r="D95" s="12" t="n">
        <v>33.21</v>
      </c>
      <c r="E95" s="11" t="s">
        <v>23</v>
      </c>
      <c r="F95" s="25"/>
      <c r="G95" s="25" t="n">
        <f aca="false">ROUND(D95*F95,2)</f>
        <v>0</v>
      </c>
      <c r="H95" s="17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</row>
    <row r="96" customFormat="false" ht="28.35" hidden="false" customHeight="true" outlineLevel="0" collapsed="false">
      <c r="A96" s="11" t="n">
        <v>81</v>
      </c>
      <c r="B96" s="23" t="s">
        <v>109</v>
      </c>
      <c r="C96" s="24" t="s">
        <v>110</v>
      </c>
      <c r="D96" s="12" t="n">
        <v>33.21</v>
      </c>
      <c r="E96" s="11" t="s">
        <v>23</v>
      </c>
      <c r="F96" s="25"/>
      <c r="G96" s="25" t="n">
        <f aca="false">ROUND(D96*F96,2)</f>
        <v>0</v>
      </c>
      <c r="H96" s="17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</row>
    <row r="97" customFormat="false" ht="28.35" hidden="false" customHeight="true" outlineLevel="0" collapsed="false">
      <c r="A97" s="11" t="n">
        <v>82</v>
      </c>
      <c r="B97" s="23" t="s">
        <v>113</v>
      </c>
      <c r="C97" s="24" t="s">
        <v>114</v>
      </c>
      <c r="D97" s="12" t="n">
        <v>7.686</v>
      </c>
      <c r="E97" s="11" t="s">
        <v>23</v>
      </c>
      <c r="F97" s="25"/>
      <c r="G97" s="25" t="n">
        <f aca="false">ROUND(D97*F97,2)</f>
        <v>0</v>
      </c>
      <c r="H97" s="17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</row>
    <row r="98" customFormat="false" ht="28.35" hidden="false" customHeight="true" outlineLevel="0" collapsed="false">
      <c r="D98" s="26" t="s">
        <v>123</v>
      </c>
      <c r="E98" s="26"/>
      <c r="F98" s="26"/>
      <c r="G98" s="27" t="n">
        <f aca="false">G8+G57</f>
        <v>0</v>
      </c>
    </row>
  </sheetData>
  <mergeCells count="12">
    <mergeCell ref="A1:G1"/>
    <mergeCell ref="A3:G3"/>
    <mergeCell ref="A5:G5"/>
    <mergeCell ref="C8:F8"/>
    <mergeCell ref="C9:F9"/>
    <mergeCell ref="C20:F20"/>
    <mergeCell ref="C32:F32"/>
    <mergeCell ref="C57:F57"/>
    <mergeCell ref="C58:F58"/>
    <mergeCell ref="C69:F69"/>
    <mergeCell ref="C77:F77"/>
    <mergeCell ref="D98:F98"/>
  </mergeCells>
  <printOptions headings="false" gridLines="false" gridLinesSet="true" horizontalCentered="false" verticalCentered="false"/>
  <pageMargins left="0.669444444444445" right="0.669444444444445" top="0.590277777777778" bottom="0.590277777777778" header="0.511811023622047" footer="0.511811023622047"/>
  <pageSetup paperSize="9" scale="7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2024-09-17T10:48:36Z</dcterms:created>
  <dc:creator>Koralewski Tomasz</dc:creator>
  <dc:description/>
  <dc:language>pl-PL</dc:language>
  <cp:lastModifiedBy/>
  <dcterms:modified xsi:type="dcterms:W3CDTF">2024-09-18T09:59:43Z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