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k4i0vai\"/>
    </mc:Choice>
  </mc:AlternateContent>
  <xr:revisionPtr revIDLastSave="0" documentId="13_ncr:1_{C34F281F-5B9C-4028-AB52-C1D094029AF9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9" i="1"/>
  <c r="F98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<sst xmlns="http://schemas.openxmlformats.org/spreadsheetml/2006/main" count="291" uniqueCount="195">
  <si>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</si>
  <si>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</si>
  <si>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</si>
  <si>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</si>
  <si>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</si>
  <si>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</si>
  <si>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</si>
  <si>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</si>
  <si>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</si>
  <si>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</si>
  <si>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</si>
  <si>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</si>
  <si>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</si>
  <si>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</si>
  <si>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</si>
  <si>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</si>
  <si>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</si>
  <si>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</si>
  <si>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</si>
  <si>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48</t>
  </si>
  <si>
    <t>OPR-PSPAL</t>
  </si>
  <si>
    <t>Opryski środkami ochrony roślin opryskiwaczem plecakowym z napędem spalinowym</t>
  </si>
  <si>
    <t xml:space="preserve"> 75</t>
  </si>
  <si>
    <t>WYK-PASCP</t>
  </si>
  <si>
    <t>Wyorywanie bruzd pługiem leśnym pod okapem</t>
  </si>
  <si>
    <t>KMTR</t>
  </si>
  <si>
    <t>105</t>
  </si>
  <si>
    <t>SAD-BRYŁ</t>
  </si>
  <si>
    <t>Sadzenie sadzonek z zakrytym systemem korzeniowym</t>
  </si>
  <si>
    <t>TSZT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</si>
  <si>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</si>
  <si>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</si>
  <si>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</si>
  <si>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</si>
  <si>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</si>
  <si>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</si>
  <si>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</si>
  <si>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</si>
  <si>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</si>
  <si>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</si>
  <si>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</si>
  <si>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</si>
  <si>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</si>
  <si>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</si>
  <si>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</si>
  <si>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</si>
  <si>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</si>
  <si>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</si>
  <si>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</si>
  <si>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</si>
  <si>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</si>
  <si>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</si>
  <si>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</si>
  <si>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</si>
  <si>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</si>
  <si>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</si>
  <si>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</si>
  <si>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</si>
  <si>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</si>
  <si>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</si>
  <si>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</si>
  <si>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</si>
  <si>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</si>
  <si>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</si>
  <si>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</si>
  <si>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</si>
  <si>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180</t>
  </si>
  <si>
    <t>SM-IG&gt;400</t>
  </si>
  <si>
    <t>Siew mechaniczny So, So.c, Św, Md - do kontenerów o zagęszczeniu cel ponad 400 szt./m2</t>
  </si>
  <si>
    <t>184</t>
  </si>
  <si>
    <t>UKŁ-KONT</t>
  </si>
  <si>
    <t>Układanie wiosną wszystkich rodzajów kontenerów z sadzonkami wszystkich gatunków zdjętych na ziemię na okres zimowy na paletach (podporach)</t>
  </si>
  <si>
    <t>186</t>
  </si>
  <si>
    <t>SR-BK&lt;400</t>
  </si>
  <si>
    <t>Siew ręczny podkiełkowanych nasion Bk do kontenerów o zagęszczeniu cel do 400 sztuk na 1 m2</t>
  </si>
  <si>
    <t>190</t>
  </si>
  <si>
    <t>OPR-PPALA</t>
  </si>
  <si>
    <t>Opryskiwanie pól siewnych szkółek opryskiwaczem plecakowym z napędem spalinowym</t>
  </si>
  <si>
    <t>AR</t>
  </si>
  <si>
    <t>207</t>
  </si>
  <si>
    <t>NAP-KONT</t>
  </si>
  <si>
    <t>Mechaniczne napełnianie kontenerów substratem na linii technologicznej</t>
  </si>
  <si>
    <t>210</t>
  </si>
  <si>
    <t>OSŁ-ATM</t>
  </si>
  <si>
    <t>Osłona szkółki przed ujemnymi wpływami atmosferycznymi</t>
  </si>
  <si>
    <t>214</t>
  </si>
  <si>
    <t>SORT-KON1</t>
  </si>
  <si>
    <t>Sortowanie sadzonek wszystkich gatunków w kontenerach o zagęszczeniu cel do 400 szt./m2</t>
  </si>
  <si>
    <t>215</t>
  </si>
  <si>
    <t>SORT-KON2</t>
  </si>
  <si>
    <t>Sortowanie sadzonek wszystkich gatunków w kontenerach o zagęszczeniu cel powyżej 400 szt./m2</t>
  </si>
  <si>
    <t>219</t>
  </si>
  <si>
    <t>ZAŁ-1</t>
  </si>
  <si>
    <t>Załadunek lub rozładunek sadzonek - 1 latek</t>
  </si>
  <si>
    <t>227</t>
  </si>
  <si>
    <t>NAW-MIND</t>
  </si>
  <si>
    <t>Nawożenie mineralne  dolistne</t>
  </si>
  <si>
    <t>233</t>
  </si>
  <si>
    <t>PRZ-R&lt;400</t>
  </si>
  <si>
    <t>Przerywanie nadmiernych ilości siewek So, Św, Md, Dg w kontenerach o zagęszczeniu cel do 400 sztuk na 1 m2</t>
  </si>
  <si>
    <t>234</t>
  </si>
  <si>
    <t>PRZ-R&gt;400</t>
  </si>
  <si>
    <t>Przerywanie nadmiernych ilości siewek So, Św, Md, Dg w kontenerach o zagęszczeniu cel ponad 400 sztuk na 1 m2</t>
  </si>
  <si>
    <t>235</t>
  </si>
  <si>
    <t>PRZ-OL-1</t>
  </si>
  <si>
    <t>Przerywanie nadmiernych ilości siewek Ol w kontenerach o zagęszczeniu cel do 400 sztuk na 1 m2</t>
  </si>
  <si>
    <t>237</t>
  </si>
  <si>
    <t>PRZ-BRZ-1</t>
  </si>
  <si>
    <t>Przerywanie nadmiernych ilości siewek Brz w kontenerach o zagęszczeniu cel do 400 sztuk na 1 m2</t>
  </si>
  <si>
    <t>239</t>
  </si>
  <si>
    <t>PRZ-IN-1</t>
  </si>
  <si>
    <t>Przerywanie nadmiernych ilości siewek innych gat. w kontenerach o zagęszczeniu cel do 400 sztuk na 1 m2</t>
  </si>
  <si>
    <t>241</t>
  </si>
  <si>
    <t>TERMO-NAS</t>
  </si>
  <si>
    <t>Wykonanie termoterapii żołędzi</t>
  </si>
  <si>
    <t>KG</t>
  </si>
  <si>
    <t>270</t>
  </si>
  <si>
    <t>MYC-KONT</t>
  </si>
  <si>
    <t>Mycie i dezynfekcja kontenerów</t>
  </si>
  <si>
    <t>297</t>
  </si>
  <si>
    <t>SR-DB&lt;400</t>
  </si>
  <si>
    <t>Siew ręczny nasion dębów, z uprzednim obcięciem 1/3-1/4 żołędzia, do kaset o zagęszczeniu cel do 400 sztuk na 1 m2</t>
  </si>
  <si>
    <t>311</t>
  </si>
  <si>
    <t>PIEL-KON1</t>
  </si>
  <si>
    <t>Pielenie chwastów w kontenerach o zagęszczeniu cel do 400 szt./m2</t>
  </si>
  <si>
    <t>M2</t>
  </si>
  <si>
    <t>312</t>
  </si>
  <si>
    <t>PIEL-KON2</t>
  </si>
  <si>
    <t>Pielenie chwastów w kontenerach o zagęszczeniu cel ponad 400 szt./m2</t>
  </si>
  <si>
    <t>319</t>
  </si>
  <si>
    <t>SR-OL&lt;400</t>
  </si>
  <si>
    <t>Ręczny siew nasion olszy do kontenerów o zagęszczeniu cel do 400 sztuk na 1 m2</t>
  </si>
  <si>
    <t>320</t>
  </si>
  <si>
    <t>SRBRZ&lt;400</t>
  </si>
  <si>
    <t>Ręczny siew nasion brzozy do kontenerów o zagęszczeniu cel do 400 sztuk na 1 m2</t>
  </si>
  <si>
    <t>321</t>
  </si>
  <si>
    <t>SR-IN&lt;400</t>
  </si>
  <si>
    <t>Ręczny siew nasion lipy, grabu i innych gatunków po 2-4 szt. do kontenerów o zagęszczeniu cel do 400 sztuk na 1 m2</t>
  </si>
  <si>
    <t>325</t>
  </si>
  <si>
    <t>SR-SK&lt;400</t>
  </si>
  <si>
    <t>Ręczny wysiew skrzydlaków po 1-3szt do kontenerów o zagęszczeniu cel do 400 szt./m2</t>
  </si>
  <si>
    <t>333</t>
  </si>
  <si>
    <t>SZK-ZR</t>
  </si>
  <si>
    <t>Szkółkowanie zrzezów lub wycinków korzeniowych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</si>
  <si>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</si>
  <si>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</si>
  <si>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</si>
  <si>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</si>
  <si>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</si>
  <si>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</si>
  <si>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</si>
  <si>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</si>
  <si>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</si>
  <si>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</si>
  <si>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</si>
  <si>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</si>
  <si>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</si>
  <si>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</si>
  <si>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</si>
  <si>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</si>
  <si>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</si>
  <si>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</si>
  <si>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</si>
  <si>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</si>
  <si>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</si>
  <si>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</si>
  <si>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</si>
  <si>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</si>
  <si>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</si>
  <si>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</si>
  <si>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</si>
  <si>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</si>
  <si>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Dobrzejewice</t>
  </si>
  <si>
    <t xml:space="preserve">87-123 DOBRZEJEWICE; ZAWAŁY 101                    </t>
  </si>
  <si>
    <t>Odpowiadając na ogłoszenie o przetargu nieograniczonym na „Wykonywanie usług z zakresu gospodarki leśnej na terenie Nadleśnictwa Dobrzejewice w roku 2025''  składamy niniejszym ofertę na pakiet 01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</si>
  <si>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</si>
  <si>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</si>
  <si>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</si>
  <si>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</si>
  <si>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</si>
  <si>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</si>
  <si>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</si>
  <si>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</si>
  <si>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</si>
  <si>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</si>
  <si>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</si>
  <si>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</si>
  <si>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</si>
  <si>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</si>
  <si>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</si>
  <si>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</si>
  <si>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</si>
  <si>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276</t>
  </si>
  <si>
    <t>ZEST-KONT</t>
  </si>
  <si>
    <t>Zestawianie wszystkich rodzajów kontenerów z sadzonkami wszystkich gatunków na ziemię na okres zimowy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</si>
</sst>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7"/>
  <sheetViews>
    <sheetView tabSelected="1" workbookViewId="0">
      <selection activeCell="C82" sqref="C82:G8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166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9"/>
      <c r="C3" s="39"/>
      <c r="D3" s="39"/>
      <c r="E3" s="39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9"/>
      <c r="C5" s="39"/>
      <c r="D5" s="39"/>
      <c r="E5" s="39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9"/>
      <c r="C7" s="39"/>
      <c r="D7" s="39"/>
      <c r="E7" s="39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21" t="s">
        <v>167</v>
      </c>
      <c r="C10" s="21"/>
      <c r="D10" s="21"/>
    </row>
    <row r="11" spans="2:15" s="1" customFormat="1" ht="12.2" customHeight="1" x14ac:dyDescent="0.2">
      <c r="B11" s="21"/>
      <c r="C11" s="21"/>
      <c r="D11" s="21"/>
      <c r="G11" s="40" t="s">
        <v>168</v>
      </c>
      <c r="H11" s="40"/>
      <c r="I11" s="40"/>
      <c r="J11" s="40"/>
      <c r="K11" s="40"/>
      <c r="L11" s="40"/>
      <c r="M11" s="40"/>
      <c r="N11" s="40"/>
    </row>
    <row r="12" spans="2:15" s="1" customFormat="1" ht="7.9" customHeight="1" x14ac:dyDescent="0.2">
      <c r="G12" s="40"/>
      <c r="H12" s="40"/>
      <c r="I12" s="40"/>
      <c r="J12" s="40"/>
      <c r="K12" s="40"/>
      <c r="L12" s="40"/>
      <c r="M12" s="40"/>
      <c r="N12" s="40"/>
    </row>
    <row r="13" spans="2:15" s="1" customFormat="1" ht="20.25" customHeight="1" x14ac:dyDescent="0.2"/>
    <row r="14" spans="2:15" s="1" customFormat="1" ht="24" customHeight="1" x14ac:dyDescent="0.2">
      <c r="E14" s="16" t="s">
        <v>169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4" t="s">
        <v>170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171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172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173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9" t="s">
        <v>174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TEXT(F99,"#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175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274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176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1144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4" t="s">
        <v>177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199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4" t="s">
        <v>178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690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9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2" t="s">
        <v>10</v>
      </c>
      <c r="M49" s="12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1.1200000000000001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9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1.1200000000000001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9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0.25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9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7.9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9"/>
    </row>
    <row r="54" spans="2:13" s="1" customFormat="1" ht="28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18</v>
      </c>
      <c r="G54" s="8">
        <v>1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9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18</v>
      </c>
      <c r="G55" s="8">
        <v>1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9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18</v>
      </c>
      <c r="G56" s="8">
        <v>1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9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18</v>
      </c>
      <c r="G57" s="8">
        <v>1.05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9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18</v>
      </c>
      <c r="G58" s="8">
        <v>10.53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9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1.08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9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2.5</v>
      </c>
      <c r="H60" s="24">
        <v>0</v>
      </c>
      <c r="I60" s="22">
        <f>ROUND(G60* H60,2)</f>
        <v>0</v>
      </c>
      <c r="J60" s="5">
        <v>23</v>
      </c>
      <c r="K60" s="22">
        <f>ROUND(I60* J60/100,2)</f>
        <v>0</v>
      </c>
      <c r="L60" s="23">
        <f>ROUND(I60+ K60,2)</f>
        <v>0</v>
      </c>
      <c r="M60" s="9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55</v>
      </c>
      <c r="G61" s="8">
        <v>8</v>
      </c>
      <c r="H61" s="24">
        <v>0</v>
      </c>
      <c r="I61" s="22">
        <f>ROUND(G61* H61,2)</f>
        <v>0</v>
      </c>
      <c r="J61" s="5">
        <v>23</v>
      </c>
      <c r="K61" s="22">
        <f>ROUND(I61* J61/100,2)</f>
        <v>0</v>
      </c>
      <c r="L61" s="23">
        <f>ROUND(I61+ K61,2)</f>
        <v>0</v>
      </c>
      <c r="M61" s="9"/>
    </row>
    <row r="62" spans="2:13" s="1" customFormat="1" ht="19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59</v>
      </c>
      <c r="G62" s="8">
        <v>10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9"/>
    </row>
    <row r="63" spans="2:13" s="1" customFormat="1" ht="28.7" customHeight="1" x14ac:dyDescent="0.2">
      <c r="B63" s="5">
        <v>18</v>
      </c>
      <c r="C63" s="6" t="s">
        <v>60</v>
      </c>
      <c r="D63" s="6" t="s">
        <v>61</v>
      </c>
      <c r="E63" s="7" t="s">
        <v>62</v>
      </c>
      <c r="F63" s="6" t="s">
        <v>59</v>
      </c>
      <c r="G63" s="8">
        <v>2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9"/>
    </row>
    <row r="64" spans="2:13" s="1" customFormat="1" ht="19.7" customHeight="1" x14ac:dyDescent="0.2">
      <c r="B64" s="5">
        <v>19</v>
      </c>
      <c r="C64" s="6" t="s">
        <v>63</v>
      </c>
      <c r="D64" s="6" t="s">
        <v>64</v>
      </c>
      <c r="E64" s="7" t="s">
        <v>65</v>
      </c>
      <c r="F64" s="6" t="s">
        <v>18</v>
      </c>
      <c r="G64" s="8">
        <v>5.01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9"/>
    </row>
    <row r="65" spans="2:13" s="1" customFormat="1" ht="28.7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29</v>
      </c>
      <c r="G65" s="8">
        <v>3088.8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9"/>
    </row>
    <row r="66" spans="2:13" s="1" customFormat="1" ht="38.85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29</v>
      </c>
      <c r="G66" s="8">
        <v>25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9"/>
    </row>
    <row r="67" spans="2:13" s="1" customFormat="1" ht="28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29</v>
      </c>
      <c r="G67" s="8">
        <v>133.65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9"/>
    </row>
    <row r="68" spans="2:13" s="1" customFormat="1" ht="28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78</v>
      </c>
      <c r="G68" s="8">
        <v>200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9"/>
    </row>
    <row r="69" spans="2:13" s="1" customFormat="1" ht="28.7" customHeight="1" x14ac:dyDescent="0.2">
      <c r="B69" s="5">
        <v>24</v>
      </c>
      <c r="C69" s="6" t="s">
        <v>79</v>
      </c>
      <c r="D69" s="6" t="s">
        <v>80</v>
      </c>
      <c r="E69" s="7" t="s">
        <v>81</v>
      </c>
      <c r="F69" s="6" t="s">
        <v>29</v>
      </c>
      <c r="G69" s="8">
        <v>124.6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9"/>
    </row>
    <row r="70" spans="2:13" s="1" customFormat="1" ht="28.7" customHeight="1" x14ac:dyDescent="0.2">
      <c r="B70" s="5">
        <v>25</v>
      </c>
      <c r="C70" s="6" t="s">
        <v>82</v>
      </c>
      <c r="D70" s="6" t="s">
        <v>83</v>
      </c>
      <c r="E70" s="7" t="s">
        <v>84</v>
      </c>
      <c r="F70" s="6" t="s">
        <v>78</v>
      </c>
      <c r="G70" s="8">
        <v>57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9"/>
    </row>
    <row r="71" spans="2:13" s="1" customFormat="1" ht="28.7" customHeight="1" x14ac:dyDescent="0.2">
      <c r="B71" s="5">
        <v>26</v>
      </c>
      <c r="C71" s="6" t="s">
        <v>85</v>
      </c>
      <c r="D71" s="6" t="s">
        <v>86</v>
      </c>
      <c r="E71" s="7" t="s">
        <v>87</v>
      </c>
      <c r="F71" s="6" t="s">
        <v>29</v>
      </c>
      <c r="G71" s="8">
        <v>1780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9"/>
    </row>
    <row r="72" spans="2:13" s="1" customFormat="1" ht="28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29</v>
      </c>
      <c r="G72" s="8">
        <v>20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9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29</v>
      </c>
      <c r="G73" s="8">
        <v>7.9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9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78</v>
      </c>
      <c r="G74" s="8">
        <v>582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9"/>
    </row>
    <row r="75" spans="2:13" s="1" customFormat="1" ht="28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29</v>
      </c>
      <c r="G75" s="8">
        <v>24.3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9"/>
    </row>
    <row r="76" spans="2:13" s="1" customFormat="1" ht="28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29</v>
      </c>
      <c r="G76" s="8">
        <v>3088.8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9"/>
    </row>
    <row r="77" spans="2:13" s="1" customFormat="1" ht="28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29</v>
      </c>
      <c r="G77" s="8">
        <v>2.4300000000000002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9"/>
    </row>
    <row r="78" spans="2:13" s="1" customFormat="1" ht="28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29</v>
      </c>
      <c r="G78" s="8">
        <v>116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9"/>
    </row>
    <row r="79" spans="2:13" s="1" customFormat="1" ht="28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29</v>
      </c>
      <c r="G79" s="8">
        <v>67.069999999999993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9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115</v>
      </c>
      <c r="G80" s="8">
        <v>15503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9"/>
    </row>
    <row r="81" spans="2:13" s="1" customFormat="1" ht="19.7" customHeight="1" x14ac:dyDescent="0.2">
      <c r="B81" s="5">
        <v>36</v>
      </c>
      <c r="C81" s="6" t="s">
        <v>116</v>
      </c>
      <c r="D81" s="6" t="s">
        <v>117</v>
      </c>
      <c r="E81" s="7" t="s">
        <v>118</v>
      </c>
      <c r="F81" s="6" t="s">
        <v>29</v>
      </c>
      <c r="G81" s="8">
        <v>85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9"/>
    </row>
    <row r="82" spans="2:13" s="1" customFormat="1" ht="33.75" x14ac:dyDescent="0.2">
      <c r="B82" s="5">
        <v>37</v>
      </c>
      <c r="C82" s="6" t="s">
        <v>192</v>
      </c>
      <c r="D82" s="6" t="s">
        <v>193</v>
      </c>
      <c r="E82" s="7" t="s">
        <v>194</v>
      </c>
      <c r="F82" s="6" t="s">
        <v>29</v>
      </c>
      <c r="G82" s="8">
        <v>25</v>
      </c>
      <c r="H82" s="24">
        <v>0</v>
      </c>
      <c r="I82" s="22">
        <f>ROUND(G82* H82,2)</f>
        <v>0</v>
      </c>
      <c r="J82" s="5">
        <v>8</v>
      </c>
      <c r="K82" s="22">
        <f>ROUND(I82* J82/100,2)</f>
        <v>0</v>
      </c>
      <c r="L82" s="25">
        <f>ROUND(I82+ K82,2)</f>
        <v>0</v>
      </c>
      <c r="M82" s="10"/>
    </row>
    <row r="83" spans="2:13" s="1" customFormat="1" ht="38.85" customHeight="1" x14ac:dyDescent="0.2">
      <c r="B83" s="5">
        <v>38</v>
      </c>
      <c r="C83" s="6" t="s">
        <v>119</v>
      </c>
      <c r="D83" s="6" t="s">
        <v>120</v>
      </c>
      <c r="E83" s="7" t="s">
        <v>121</v>
      </c>
      <c r="F83" s="6" t="s">
        <v>29</v>
      </c>
      <c r="G83" s="8">
        <v>1909.01</v>
      </c>
      <c r="H83" s="24">
        <v>0</v>
      </c>
      <c r="I83" s="22">
        <f>ROUND(G83* H83,2)</f>
        <v>0</v>
      </c>
      <c r="J83" s="5">
        <v>8</v>
      </c>
      <c r="K83" s="22">
        <f>ROUND(I83* J83/100,2)</f>
        <v>0</v>
      </c>
      <c r="L83" s="23">
        <f>ROUND(I83+ K83,2)</f>
        <v>0</v>
      </c>
      <c r="M83" s="9"/>
    </row>
    <row r="84" spans="2:13" s="1" customFormat="1" ht="28.7" customHeight="1" x14ac:dyDescent="0.2">
      <c r="B84" s="5">
        <v>39</v>
      </c>
      <c r="C84" s="6" t="s">
        <v>122</v>
      </c>
      <c r="D84" s="6" t="s">
        <v>123</v>
      </c>
      <c r="E84" s="7" t="s">
        <v>124</v>
      </c>
      <c r="F84" s="6" t="s">
        <v>125</v>
      </c>
      <c r="G84" s="8">
        <v>4707</v>
      </c>
      <c r="H84" s="24">
        <v>0</v>
      </c>
      <c r="I84" s="22">
        <f>ROUND(G84* H84,2)</f>
        <v>0</v>
      </c>
      <c r="J84" s="5">
        <v>8</v>
      </c>
      <c r="K84" s="22">
        <f>ROUND(I84* J84/100,2)</f>
        <v>0</v>
      </c>
      <c r="L84" s="23">
        <f>ROUND(I84+ K84,2)</f>
        <v>0</v>
      </c>
      <c r="M84" s="9"/>
    </row>
    <row r="85" spans="2:13" s="1" customFormat="1" ht="28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125</v>
      </c>
      <c r="G85" s="8">
        <v>5720</v>
      </c>
      <c r="H85" s="24">
        <v>0</v>
      </c>
      <c r="I85" s="22">
        <f>ROUND(G85* H85,2)</f>
        <v>0</v>
      </c>
      <c r="J85" s="5">
        <v>8</v>
      </c>
      <c r="K85" s="22">
        <f>ROUND(I85* J85/100,2)</f>
        <v>0</v>
      </c>
      <c r="L85" s="23">
        <f>ROUND(I85+ K85,2)</f>
        <v>0</v>
      </c>
      <c r="M85" s="9"/>
    </row>
    <row r="86" spans="2:13" s="1" customFormat="1" ht="28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29</v>
      </c>
      <c r="G86" s="8">
        <v>2.4300000000000002</v>
      </c>
      <c r="H86" s="24">
        <v>0</v>
      </c>
      <c r="I86" s="22">
        <f>ROUND(G86* H86,2)</f>
        <v>0</v>
      </c>
      <c r="J86" s="5">
        <v>8</v>
      </c>
      <c r="K86" s="22">
        <f>ROUND(I86* J86/100,2)</f>
        <v>0</v>
      </c>
      <c r="L86" s="23">
        <f>ROUND(I86+ K86,2)</f>
        <v>0</v>
      </c>
      <c r="M86" s="9"/>
    </row>
    <row r="87" spans="2:13" s="1" customFormat="1" ht="28.7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29</v>
      </c>
      <c r="G87" s="8">
        <v>116</v>
      </c>
      <c r="H87" s="24">
        <v>0</v>
      </c>
      <c r="I87" s="22">
        <f>ROUND(G87* H87,2)</f>
        <v>0</v>
      </c>
      <c r="J87" s="5">
        <v>8</v>
      </c>
      <c r="K87" s="22">
        <f>ROUND(I87* J87/100,2)</f>
        <v>0</v>
      </c>
      <c r="L87" s="23">
        <f>ROUND(I87+ K87,2)</f>
        <v>0</v>
      </c>
      <c r="M87" s="9"/>
    </row>
    <row r="88" spans="2:13" s="1" customFormat="1" ht="38.85" customHeight="1" x14ac:dyDescent="0.2">
      <c r="B88" s="5">
        <v>43</v>
      </c>
      <c r="C88" s="6" t="s">
        <v>135</v>
      </c>
      <c r="D88" s="6" t="s">
        <v>136</v>
      </c>
      <c r="E88" s="7" t="s">
        <v>137</v>
      </c>
      <c r="F88" s="6" t="s">
        <v>29</v>
      </c>
      <c r="G88" s="8">
        <v>91.37</v>
      </c>
      <c r="H88" s="24">
        <v>0</v>
      </c>
      <c r="I88" s="22">
        <f>ROUND(G88* H88,2)</f>
        <v>0</v>
      </c>
      <c r="J88" s="5">
        <v>8</v>
      </c>
      <c r="K88" s="22">
        <f>ROUND(I88* J88/100,2)</f>
        <v>0</v>
      </c>
      <c r="L88" s="23">
        <f>ROUND(I88+ K88,2)</f>
        <v>0</v>
      </c>
      <c r="M88" s="9"/>
    </row>
    <row r="89" spans="2:13" s="1" customFormat="1" ht="28.7" customHeight="1" x14ac:dyDescent="0.2">
      <c r="B89" s="5">
        <v>44</v>
      </c>
      <c r="C89" s="6" t="s">
        <v>138</v>
      </c>
      <c r="D89" s="6" t="s">
        <v>139</v>
      </c>
      <c r="E89" s="7" t="s">
        <v>140</v>
      </c>
      <c r="F89" s="6" t="s">
        <v>29</v>
      </c>
      <c r="G89" s="8">
        <v>11.18</v>
      </c>
      <c r="H89" s="24">
        <v>0</v>
      </c>
      <c r="I89" s="22">
        <f>ROUND(G89* H89,2)</f>
        <v>0</v>
      </c>
      <c r="J89" s="5">
        <v>8</v>
      </c>
      <c r="K89" s="22">
        <f>ROUND(I89* J89/100,2)</f>
        <v>0</v>
      </c>
      <c r="L89" s="23">
        <f>ROUND(I89+ K89,2)</f>
        <v>0</v>
      </c>
      <c r="M89" s="9"/>
    </row>
    <row r="90" spans="2:13" s="1" customFormat="1" ht="19.7" customHeight="1" x14ac:dyDescent="0.2">
      <c r="B90" s="5">
        <v>45</v>
      </c>
      <c r="C90" s="6" t="s">
        <v>141</v>
      </c>
      <c r="D90" s="6" t="s">
        <v>142</v>
      </c>
      <c r="E90" s="7" t="s">
        <v>143</v>
      </c>
      <c r="F90" s="6" t="s">
        <v>29</v>
      </c>
      <c r="G90" s="8">
        <v>0.49</v>
      </c>
      <c r="H90" s="24">
        <v>0</v>
      </c>
      <c r="I90" s="22">
        <f>ROUND(G90* H90,2)</f>
        <v>0</v>
      </c>
      <c r="J90" s="5">
        <v>8</v>
      </c>
      <c r="K90" s="22">
        <f>ROUND(I90* J90/100,2)</f>
        <v>0</v>
      </c>
      <c r="L90" s="23">
        <f>ROUND(I90+ K90,2)</f>
        <v>0</v>
      </c>
      <c r="M90" s="9"/>
    </row>
    <row r="91" spans="2:13" s="1" customFormat="1" ht="19.7" customHeight="1" x14ac:dyDescent="0.2">
      <c r="B91" s="5">
        <v>46</v>
      </c>
      <c r="C91" s="6" t="s">
        <v>144</v>
      </c>
      <c r="D91" s="6" t="s">
        <v>145</v>
      </c>
      <c r="E91" s="7" t="s">
        <v>146</v>
      </c>
      <c r="F91" s="6" t="s">
        <v>55</v>
      </c>
      <c r="G91" s="8">
        <v>2905</v>
      </c>
      <c r="H91" s="24">
        <v>0</v>
      </c>
      <c r="I91" s="22">
        <f>ROUND(G91* H91,2)</f>
        <v>0</v>
      </c>
      <c r="J91" s="5">
        <v>8</v>
      </c>
      <c r="K91" s="22">
        <f>ROUND(I91* J91/100,2)</f>
        <v>0</v>
      </c>
      <c r="L91" s="23">
        <f>ROUND(I91+ K91,2)</f>
        <v>0</v>
      </c>
      <c r="M91" s="9"/>
    </row>
    <row r="92" spans="2:13" s="1" customFormat="1" ht="19.7" customHeight="1" x14ac:dyDescent="0.2">
      <c r="B92" s="5">
        <v>47</v>
      </c>
      <c r="C92" s="6" t="s">
        <v>147</v>
      </c>
      <c r="D92" s="6" t="s">
        <v>148</v>
      </c>
      <c r="E92" s="7" t="s">
        <v>146</v>
      </c>
      <c r="F92" s="6" t="s">
        <v>55</v>
      </c>
      <c r="G92" s="8">
        <v>126</v>
      </c>
      <c r="H92" s="24">
        <v>0</v>
      </c>
      <c r="I92" s="22">
        <f>ROUND(G92* H92,2)</f>
        <v>0</v>
      </c>
      <c r="J92" s="5">
        <v>23</v>
      </c>
      <c r="K92" s="22">
        <f>ROUND(I92* J92/100,2)</f>
        <v>0</v>
      </c>
      <c r="L92" s="23">
        <f>ROUND(I92+ K92,2)</f>
        <v>0</v>
      </c>
      <c r="M92" s="9"/>
    </row>
    <row r="93" spans="2:13" s="1" customFormat="1" ht="19.7" customHeight="1" x14ac:dyDescent="0.2">
      <c r="B93" s="5">
        <v>48</v>
      </c>
      <c r="C93" s="6" t="s">
        <v>149</v>
      </c>
      <c r="D93" s="6" t="s">
        <v>150</v>
      </c>
      <c r="E93" s="7" t="s">
        <v>151</v>
      </c>
      <c r="F93" s="6" t="s">
        <v>55</v>
      </c>
      <c r="G93" s="8">
        <v>308</v>
      </c>
      <c r="H93" s="24">
        <v>0</v>
      </c>
      <c r="I93" s="22">
        <f>ROUND(G93* H93,2)</f>
        <v>0</v>
      </c>
      <c r="J93" s="5">
        <v>8</v>
      </c>
      <c r="K93" s="22">
        <f>ROUND(I93* J93/100,2)</f>
        <v>0</v>
      </c>
      <c r="L93" s="23">
        <f>ROUND(I93+ K93,2)</f>
        <v>0</v>
      </c>
      <c r="M93" s="9"/>
    </row>
    <row r="94" spans="2:13" s="1" customFormat="1" ht="19.7" customHeight="1" x14ac:dyDescent="0.2">
      <c r="B94" s="5">
        <v>49</v>
      </c>
      <c r="C94" s="6" t="s">
        <v>152</v>
      </c>
      <c r="D94" s="6" t="s">
        <v>153</v>
      </c>
      <c r="E94" s="7" t="s">
        <v>154</v>
      </c>
      <c r="F94" s="6" t="s">
        <v>55</v>
      </c>
      <c r="G94" s="8">
        <v>45</v>
      </c>
      <c r="H94" s="24">
        <v>0</v>
      </c>
      <c r="I94" s="22">
        <f>ROUND(G94* H94,2)</f>
        <v>0</v>
      </c>
      <c r="J94" s="5">
        <v>8</v>
      </c>
      <c r="K94" s="22">
        <f>ROUND(I94* J94/100,2)</f>
        <v>0</v>
      </c>
      <c r="L94" s="23">
        <f>ROUND(I94+ K94,2)</f>
        <v>0</v>
      </c>
      <c r="M94" s="9"/>
    </row>
    <row r="95" spans="2:13" s="1" customFormat="1" ht="19.7" customHeight="1" x14ac:dyDescent="0.2">
      <c r="B95" s="5">
        <v>50</v>
      </c>
      <c r="C95" s="6" t="s">
        <v>155</v>
      </c>
      <c r="D95" s="6" t="s">
        <v>156</v>
      </c>
      <c r="E95" s="7" t="s">
        <v>157</v>
      </c>
      <c r="F95" s="6" t="s">
        <v>55</v>
      </c>
      <c r="G95" s="8">
        <v>2224.1</v>
      </c>
      <c r="H95" s="24">
        <v>0</v>
      </c>
      <c r="I95" s="22">
        <f>ROUND(G95* H95,2)</f>
        <v>0</v>
      </c>
      <c r="J95" s="5">
        <v>8</v>
      </c>
      <c r="K95" s="22">
        <f>ROUND(I95* J95/100,2)</f>
        <v>0</v>
      </c>
      <c r="L95" s="23">
        <f>ROUND(I95+ K95,2)</f>
        <v>0</v>
      </c>
      <c r="M95" s="9"/>
    </row>
    <row r="96" spans="2:13" s="1" customFormat="1" ht="19.7" customHeight="1" x14ac:dyDescent="0.2">
      <c r="B96" s="5">
        <v>51</v>
      </c>
      <c r="C96" s="6" t="s">
        <v>158</v>
      </c>
      <c r="D96" s="6" t="s">
        <v>159</v>
      </c>
      <c r="E96" s="7" t="s">
        <v>157</v>
      </c>
      <c r="F96" s="6" t="s">
        <v>55</v>
      </c>
      <c r="G96" s="8">
        <v>30</v>
      </c>
      <c r="H96" s="24">
        <v>0</v>
      </c>
      <c r="I96" s="22">
        <f>ROUND(G96* H96,2)</f>
        <v>0</v>
      </c>
      <c r="J96" s="5">
        <v>23</v>
      </c>
      <c r="K96" s="22">
        <f>ROUND(I96* J96/100,2)</f>
        <v>0</v>
      </c>
      <c r="L96" s="23">
        <f>ROUND(I96+ K96,2)</f>
        <v>0</v>
      </c>
      <c r="M96" s="9"/>
    </row>
    <row r="97" spans="2:14" s="1" customFormat="1" ht="55.9" customHeight="1" x14ac:dyDescent="0.2"/>
    <row r="98" spans="2:14" s="1" customFormat="1" ht="21.4" customHeight="1" x14ac:dyDescent="0.2">
      <c r="B98" s="15" t="s">
        <v>160</v>
      </c>
      <c r="C98" s="15"/>
      <c r="D98" s="15"/>
      <c r="E98" s="15"/>
      <c r="F98" s="26">
        <f>ROUND(I32+I37+I42+I47+I50+I51+I52+I53+I54+I55+I56+I57+I58+I59+I60+I61+I62+I63+I64+I65+I66+I67+I68+I69+I70+I71+I72+I73+I74+I75+I76+I77+I78+I79+I80+I81+I82+I83+I84+I85+I86+I87+I88+I89+I90+I91+I92+I93+I94+I95+I96,2)</f>
        <v>0</v>
      </c>
      <c r="G98" s="27"/>
      <c r="H98" s="27"/>
      <c r="I98" s="27"/>
      <c r="J98" s="27"/>
      <c r="K98" s="27"/>
      <c r="L98" s="27"/>
      <c r="M98" s="28"/>
    </row>
    <row r="99" spans="2:14" s="1" customFormat="1" ht="21.4" customHeight="1" x14ac:dyDescent="0.2">
      <c r="B99" s="15" t="s">
        <v>161</v>
      </c>
      <c r="C99" s="15"/>
      <c r="D99" s="15"/>
      <c r="E99" s="15"/>
      <c r="F99" s="29">
        <f>ROUND(L32+L37+L42+L47+L50+L51+L52+L53+L54+L55+L56+L57+L58+L59+L60+L61+L62+L63+L64+L65+L66+L67+L68+L69+L70+L71+L72+L73+L74+L75+L76+L77+L78+L79+L80+L81+L82+L83+L84+L85+L86+L87+L88+L89+L90+L91+L92+L93+L94+L95+L96,2)</f>
        <v>0</v>
      </c>
      <c r="G99" s="30"/>
      <c r="H99" s="30"/>
      <c r="I99" s="30"/>
      <c r="J99" s="30"/>
      <c r="K99" s="30"/>
      <c r="L99" s="30"/>
      <c r="M99" s="31"/>
    </row>
    <row r="100" spans="2:14" s="1" customFormat="1" ht="11.1" customHeight="1" x14ac:dyDescent="0.2"/>
    <row r="101" spans="2:14" s="1" customFormat="1" ht="80.099999999999994" customHeight="1" x14ac:dyDescent="0.2">
      <c r="B101" s="33" t="s">
        <v>179</v>
      </c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</row>
    <row r="102" spans="2:14" s="1" customFormat="1" ht="2.65" customHeight="1" x14ac:dyDescent="0.2"/>
    <row r="103" spans="2:14" s="1" customFormat="1" ht="110.1" customHeight="1" x14ac:dyDescent="0.2">
      <c r="B103" s="33" t="s">
        <v>180</v>
      </c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</row>
    <row r="104" spans="2:14" s="1" customFormat="1" ht="5.25" customHeight="1" x14ac:dyDescent="0.2"/>
    <row r="105" spans="2:14" s="1" customFormat="1" ht="110.1" customHeight="1" x14ac:dyDescent="0.2">
      <c r="B105" s="17" t="s">
        <v>181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</row>
    <row r="106" spans="2:14" s="1" customFormat="1" ht="5.25" customHeight="1" x14ac:dyDescent="0.2"/>
    <row r="107" spans="2:14" s="1" customFormat="1" ht="37.9" customHeight="1" x14ac:dyDescent="0.2">
      <c r="B107" s="34" t="s">
        <v>162</v>
      </c>
      <c r="C107" s="34"/>
      <c r="D107" s="34"/>
      <c r="E107" s="34"/>
      <c r="F107" s="36" t="s">
        <v>163</v>
      </c>
      <c r="G107" s="36"/>
      <c r="H107" s="36"/>
      <c r="I107" s="36"/>
      <c r="J107" s="36"/>
      <c r="K107" s="36"/>
      <c r="L107" s="36"/>
    </row>
    <row r="108" spans="2:14" s="1" customFormat="1" ht="28.7" customHeight="1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</row>
    <row r="109" spans="2:14" s="1" customFormat="1" ht="28.7" customHeight="1" x14ac:dyDescent="0.2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</row>
    <row r="110" spans="2:14" s="1" customFormat="1" ht="28.7" customHeight="1" x14ac:dyDescent="0.2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</row>
    <row r="111" spans="2:14" s="1" customFormat="1" ht="28.7" customHeight="1" x14ac:dyDescent="0.2"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</row>
    <row r="112" spans="2:14" s="1" customFormat="1" ht="2.65" customHeight="1" x14ac:dyDescent="0.2"/>
    <row r="113" spans="2:14" s="1" customFormat="1" ht="203.1" customHeight="1" x14ac:dyDescent="0.2">
      <c r="B113" s="33" t="s">
        <v>182</v>
      </c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</row>
    <row r="114" spans="2:14" s="1" customFormat="1" ht="2.65" customHeight="1" x14ac:dyDescent="0.2"/>
    <row r="115" spans="2:14" s="1" customFormat="1" ht="36.950000000000003" customHeight="1" x14ac:dyDescent="0.2">
      <c r="B115" s="37" t="s">
        <v>183</v>
      </c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</row>
    <row r="116" spans="2:14" s="1" customFormat="1" ht="2.65" customHeight="1" x14ac:dyDescent="0.2"/>
    <row r="117" spans="2:14" s="1" customFormat="1" ht="37.9" customHeight="1" x14ac:dyDescent="0.2">
      <c r="B117" s="34" t="s">
        <v>164</v>
      </c>
      <c r="C117" s="34"/>
      <c r="D117" s="34"/>
      <c r="E117" s="34"/>
      <c r="F117" s="38" t="s">
        <v>165</v>
      </c>
      <c r="G117" s="38"/>
      <c r="H117" s="38"/>
      <c r="I117" s="38"/>
      <c r="J117" s="38"/>
      <c r="K117" s="38"/>
      <c r="L117" s="38"/>
    </row>
    <row r="118" spans="2:14" s="1" customFormat="1" ht="28.7" customHeight="1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</row>
    <row r="119" spans="2:14" s="1" customFormat="1" ht="28.7" customHeight="1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</row>
    <row r="120" spans="2:14" s="1" customFormat="1" ht="28.7" customHeight="1" x14ac:dyDescent="0.2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</row>
    <row r="121" spans="2:14" s="1" customFormat="1" ht="28.7" customHeight="1" x14ac:dyDescent="0.2"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</row>
    <row r="122" spans="2:14" s="1" customFormat="1" ht="2.65" customHeight="1" x14ac:dyDescent="0.2"/>
    <row r="123" spans="2:14" s="1" customFormat="1" ht="159.94999999999999" customHeight="1" x14ac:dyDescent="0.2">
      <c r="B123" s="33" t="s">
        <v>184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</row>
    <row r="124" spans="2:14" s="1" customFormat="1" ht="2.65" customHeight="1" x14ac:dyDescent="0.2"/>
    <row r="125" spans="2:14" s="1" customFormat="1" ht="54.95" customHeight="1" x14ac:dyDescent="0.2">
      <c r="B125" s="33" t="s">
        <v>185</v>
      </c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</row>
    <row r="126" spans="2:14" s="1" customFormat="1" ht="2.65" customHeight="1" x14ac:dyDescent="0.2"/>
    <row r="127" spans="2:14" s="1" customFormat="1" ht="60" customHeight="1" x14ac:dyDescent="0.2">
      <c r="B127" s="17" t="s">
        <v>186</v>
      </c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</row>
    <row r="128" spans="2:14" s="1" customFormat="1" ht="2.65" customHeight="1" x14ac:dyDescent="0.2"/>
    <row r="129" spans="2:14" s="1" customFormat="1" ht="48" customHeight="1" x14ac:dyDescent="0.2">
      <c r="B129" s="17" t="s">
        <v>187</v>
      </c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</row>
    <row r="130" spans="2:14" s="1" customFormat="1" ht="2.65" customHeight="1" x14ac:dyDescent="0.2"/>
    <row r="131" spans="2:14" s="1" customFormat="1" ht="125.1" customHeight="1" x14ac:dyDescent="0.2">
      <c r="B131" s="33" t="s">
        <v>188</v>
      </c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</row>
    <row r="132" spans="2:14" s="1" customFormat="1" ht="2.65" customHeight="1" x14ac:dyDescent="0.2"/>
    <row r="133" spans="2:14" s="1" customFormat="1" ht="84.95" customHeight="1" x14ac:dyDescent="0.2">
      <c r="B133" s="33" t="s">
        <v>189</v>
      </c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</row>
    <row r="134" spans="2:14" s="1" customFormat="1" ht="86.85" customHeight="1" x14ac:dyDescent="0.2"/>
    <row r="135" spans="2:14" s="1" customFormat="1" ht="17.649999999999999" customHeight="1" x14ac:dyDescent="0.2">
      <c r="I135" s="20" t="s">
        <v>190</v>
      </c>
      <c r="J135" s="20"/>
    </row>
    <row r="136" spans="2:14" s="1" customFormat="1" ht="145.15" customHeight="1" x14ac:dyDescent="0.2"/>
    <row r="137" spans="2:14" s="1" customFormat="1" ht="81.599999999999994" customHeight="1" x14ac:dyDescent="0.2">
      <c r="B137" s="18" t="s">
        <v>191</v>
      </c>
      <c r="C137" s="18"/>
      <c r="D137" s="18"/>
      <c r="E137" s="18"/>
      <c r="F137" s="18"/>
      <c r="G137" s="18"/>
      <c r="H137" s="18"/>
      <c r="I137" s="18"/>
      <c r="J137" s="18"/>
    </row>
  </sheetData>
  <mergeCells count="113">
    <mergeCell ref="B3:E3"/>
    <mergeCell ref="B5:E5"/>
    <mergeCell ref="B7:E7"/>
    <mergeCell ref="L72:M72"/>
    <mergeCell ref="L73:M73"/>
    <mergeCell ref="L74:M74"/>
    <mergeCell ref="L75:M75"/>
    <mergeCell ref="L76:M76"/>
    <mergeCell ref="B16:I16"/>
    <mergeCell ref="B18:I18"/>
    <mergeCell ref="B20:I20"/>
    <mergeCell ref="B22:I22"/>
    <mergeCell ref="B119:E119"/>
    <mergeCell ref="B120:E120"/>
    <mergeCell ref="B121:E121"/>
    <mergeCell ref="B123:N123"/>
    <mergeCell ref="B125:N125"/>
    <mergeCell ref="B10:D11"/>
    <mergeCell ref="B101:N101"/>
    <mergeCell ref="B103:N103"/>
    <mergeCell ref="B105:N105"/>
    <mergeCell ref="B107:E107"/>
    <mergeCell ref="B108:E108"/>
    <mergeCell ref="B109:E109"/>
    <mergeCell ref="B110:E110"/>
    <mergeCell ref="B111:E11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B127:N127"/>
    <mergeCell ref="B129:N129"/>
    <mergeCell ref="B131:N131"/>
    <mergeCell ref="B133:N133"/>
    <mergeCell ref="B137:J137"/>
    <mergeCell ref="B24:L24"/>
    <mergeCell ref="B26:L26"/>
    <mergeCell ref="B29:K29"/>
    <mergeCell ref="B34:K34"/>
    <mergeCell ref="B39:K39"/>
    <mergeCell ref="F109:L109"/>
    <mergeCell ref="F110:L110"/>
    <mergeCell ref="F111:L111"/>
    <mergeCell ref="F117:L117"/>
    <mergeCell ref="F118:L118"/>
    <mergeCell ref="F119:L119"/>
    <mergeCell ref="F120:L120"/>
    <mergeCell ref="F121:L121"/>
    <mergeCell ref="I135:J135"/>
    <mergeCell ref="L61:M61"/>
    <mergeCell ref="B113:N113"/>
    <mergeCell ref="B115:N115"/>
    <mergeCell ref="B117:E117"/>
    <mergeCell ref="B118:E118"/>
    <mergeCell ref="B4:D4"/>
    <mergeCell ref="B44:K44"/>
    <mergeCell ref="B6:D6"/>
    <mergeCell ref="B8:D8"/>
    <mergeCell ref="B98:E98"/>
    <mergeCell ref="B99:E99"/>
    <mergeCell ref="E14:G14"/>
    <mergeCell ref="F107:L107"/>
    <mergeCell ref="F108:L108"/>
    <mergeCell ref="F98:M98"/>
    <mergeCell ref="F99:M99"/>
    <mergeCell ref="G11:N12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77:M77"/>
    <mergeCell ref="L78:M78"/>
    <mergeCell ref="L79:M79"/>
    <mergeCell ref="L80:M80"/>
    <mergeCell ref="L81:M81"/>
    <mergeCell ref="L83:M83"/>
    <mergeCell ref="L84:M84"/>
    <mergeCell ref="L85:M85"/>
    <mergeCell ref="L86:M86"/>
    <mergeCell ref="L96:M96"/>
    <mergeCell ref="L82:M82"/>
    <mergeCell ref="L87:M87"/>
    <mergeCell ref="L88:M88"/>
    <mergeCell ref="L89:M89"/>
    <mergeCell ref="L90:M90"/>
    <mergeCell ref="L91:M91"/>
    <mergeCell ref="L92:M92"/>
    <mergeCell ref="L93:M93"/>
    <mergeCell ref="L94:M94"/>
    <mergeCell ref="L95:M9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2024-10-18T12:10:52Z</dcterms:created>
  <dcterms:modified xsi:type="dcterms:W3CDTF">2024-10-21T06:05:11Z</dcterms:modified>
</cp:coreProperties>
</file>