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E70" i="1" l="1"/>
  <c r="E71" i="1" s="1"/>
  <c r="F67" i="1"/>
  <c r="E67" i="1"/>
  <c r="D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G17" i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H16" i="1"/>
  <c r="G16" i="1"/>
</calcChain>
</file>

<file path=xl/sharedStrings.xml><?xml version="1.0" encoding="utf-8"?>
<sst xmlns="http://schemas.openxmlformats.org/spreadsheetml/2006/main" count="33" uniqueCount="32">
  <si>
    <t>Załącznik 2.1 do SWZ</t>
  </si>
  <si>
    <t>FORMULARZ KALKULACJI KOSZTÓW KREDYTU</t>
  </si>
  <si>
    <t>Kwota kredytu</t>
  </si>
  <si>
    <t>Oprocentowanie</t>
  </si>
  <si>
    <t>Stawka referencyjna przyjeta do kalkulacji (%)</t>
  </si>
  <si>
    <t>Marża Banku</t>
  </si>
  <si>
    <t>Prowizja przygotowawcza</t>
  </si>
  <si>
    <t>ilość rat kapitałowych</t>
  </si>
  <si>
    <t>Planowana data uruchomienia kredytu</t>
  </si>
  <si>
    <t>Liczba bazowa dni w roku do wyliczenia</t>
  </si>
  <si>
    <t>Lp</t>
  </si>
  <si>
    <t>okres</t>
  </si>
  <si>
    <t>Rata kapitałowa</t>
  </si>
  <si>
    <t>odsetki miesięcznie</t>
  </si>
  <si>
    <t>łącznie               (3+4)</t>
  </si>
  <si>
    <t>Saldo po spłacie</t>
  </si>
  <si>
    <t>liczba dni</t>
  </si>
  <si>
    <t>Razem</t>
  </si>
  <si>
    <t>Koszty kredytu</t>
  </si>
  <si>
    <t>Łączna kwota odsetek za okres kredytowania</t>
  </si>
  <si>
    <t>RAZEM</t>
  </si>
  <si>
    <t>Wyjaśnienia</t>
  </si>
  <si>
    <t>Proszę o wypełnienie pustych miejsc w tabeli z założeniami do kalkulacji kredytu oraz wyliczenie łącznych kosztów kredytu</t>
  </si>
  <si>
    <t>Spłata kredytu w ratach miesięcznych</t>
  </si>
  <si>
    <t>Wysokość miesiącznych odsetek z tytułu kredytu należy wyliczyć według poniższego wzoru</t>
  </si>
  <si>
    <t>odsetki miesięczne =</t>
  </si>
  <si>
    <t xml:space="preserve">saldo kredytu x oprocentowanie x faktyczna liczba dni w miesiącu </t>
  </si>
  <si>
    <t>liczba bazowa dni</t>
  </si>
  <si>
    <t>…………………………………………………..</t>
  </si>
  <si>
    <t>miejscowość i data</t>
  </si>
  <si>
    <t>pieczęć i podpis oferenta</t>
  </si>
  <si>
    <t>Zamawiający nie ponosi odpowiedzialności za ewentualne usterki i wady ukryte w  formularzu oraz za szkody wynikłe z używania lub niemożliwości używania formularza. Zamawiający nie dopuszcza wprowadzenia dodatkowych pozycji albo zmiany istniejących. Po każdorazowym wypełnieniu formularza zaleca się jego sprawdzenie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</si>
</sst>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\ _z_ł_-;\-* #,##0\ _z_ł_-;_-* &quot;-&quot;\ _z_ł_-;_-@_-"/>
    <numFmt numFmtId="43" formatCode="_-* #,##0.00\ _z_ł_-;\-* #,##0.00\ _z_ł_-;_-* &quot;-&quot;??\ _z_ł_-;_-@_-"/>
    <numFmt numFmtId="164" formatCode="0.000%"/>
    <numFmt numFmtId="165" formatCode="yyyy/mm/dd;@"/>
    <numFmt numFmtId="166" formatCode="#,##0.00_ ;[Red]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Tahoma"/>
      <family val="2"/>
      <charset val="238"/>
    </font>
    <font>
      <b/>
      <sz val="8"/>
      <name val="Tahoma"/>
      <family val="2"/>
      <charset val="238"/>
    </font>
    <font>
      <sz val="6"/>
      <name val="Tahoma"/>
      <family val="2"/>
      <charset val="238"/>
    </font>
    <font>
      <i/>
      <sz val="6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0" tint="-0.14996795556505021"/>
        <bgColor indexed="65"/>
      </patternFill>
    </fill>
  </fills>
  <borders count="4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 shrinkToFi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 indent="1"/>
    </xf>
    <xf numFmtId="3" fontId="2" fillId="0" borderId="1" xfId="0" applyNumberFormat="1" applyFont="1" applyFill="1" applyBorder="1" applyAlignment="1" applyProtection="1">
      <alignment horizontal="right" vertical="center" wrapText="1" indent="1"/>
    </xf>
    <xf numFmtId="164" fontId="2" fillId="0" borderId="1" xfId="0" applyNumberFormat="1" applyFont="1" applyFill="1" applyBorder="1" applyAlignment="1">
      <alignment horizontal="right" vertical="center" indent="1"/>
    </xf>
    <xf numFmtId="3" fontId="2" fillId="0" borderId="1" xfId="0" applyNumberFormat="1" applyFont="1" applyFill="1" applyBorder="1" applyAlignment="1">
      <alignment horizontal="right" vertical="center" wrapText="1" indent="1"/>
    </xf>
    <xf numFmtId="14" fontId="2" fillId="0" borderId="1" xfId="0" applyNumberFormat="1" applyFont="1" applyFill="1" applyBorder="1" applyAlignment="1">
      <alignment horizontal="right" vertical="center" wrapText="1" indent="1"/>
    </xf>
    <xf numFmtId="1" fontId="2" fillId="0" borderId="1" xfId="0" applyNumberFormat="1" applyFont="1" applyFill="1" applyBorder="1" applyAlignment="1">
      <alignment horizontal="right" vertical="center" wrapText="1" indent="1"/>
    </xf>
    <xf numFmtId="0" fontId="2" fillId="0" borderId="0" xfId="0" applyFont="1" applyFill="1" applyBorder="1"/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right" vertical="center" wrapText="1" indent="1"/>
    </xf>
    <xf numFmtId="165" fontId="2" fillId="0" borderId="1" xfId="0" applyNumberFormat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right" vertical="center" wrapText="1" indent="1"/>
    </xf>
    <xf numFmtId="43" fontId="2" fillId="0" borderId="1" xfId="1" applyNumberFormat="1" applyFont="1" applyBorder="1" applyAlignment="1">
      <alignment horizontal="right" vertical="center" wrapText="1" indent="1"/>
    </xf>
    <xf numFmtId="43" fontId="2" fillId="0" borderId="1" xfId="0" applyNumberFormat="1" applyFont="1" applyBorder="1" applyAlignment="1">
      <alignment horizontal="center" vertical="center" wrapText="1"/>
    </xf>
    <xf numFmtId="41" fontId="2" fillId="0" borderId="1" xfId="0" applyNumberFormat="1" applyFont="1" applyBorder="1" applyAlignment="1">
      <alignment horizontal="right" vertical="center" wrapText="1" indent="1"/>
    </xf>
    <xf numFmtId="1" fontId="2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right" vertical="center" wrapText="1" indent="1"/>
    </xf>
    <xf numFmtId="43" fontId="2" fillId="0" borderId="1" xfId="1" applyNumberFormat="1" applyFont="1" applyFill="1" applyBorder="1" applyAlignment="1">
      <alignment horizontal="right" vertical="center" wrapText="1" indent="1"/>
    </xf>
    <xf numFmtId="43" fontId="2" fillId="0" borderId="1" xfId="0" applyNumberFormat="1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right" vertical="center" wrapText="1" indent="1"/>
    </xf>
    <xf numFmtId="4" fontId="3" fillId="0" borderId="0" xfId="0" applyNumberFormat="1" applyFont="1" applyAlignment="1">
      <alignment horizontal="right" vertical="center" wrapText="1" indent="1"/>
    </xf>
    <xf numFmtId="0" fontId="2" fillId="0" borderId="0" xfId="0" applyFont="1"/>
    <xf numFmtId="0" fontId="2" fillId="0" borderId="0" xfId="0" applyFont="1" applyBorder="1"/>
    <xf numFmtId="0" fontId="3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/>
    <xf numFmtId="43" fontId="2" fillId="0" borderId="1" xfId="0" applyNumberFormat="1" applyFont="1" applyFill="1" applyBorder="1" applyAlignment="1">
      <alignment horizontal="right" vertical="center" indent="1"/>
    </xf>
    <xf numFmtId="4" fontId="2" fillId="0" borderId="0" xfId="0" applyNumberFormat="1" applyFont="1" applyFill="1" applyBorder="1" applyAlignment="1">
      <alignment vertical="center"/>
    </xf>
    <xf numFmtId="166" fontId="2" fillId="0" borderId="0" xfId="0" applyNumberFormat="1" applyFont="1" applyFill="1" applyBorder="1"/>
    <xf numFmtId="4" fontId="3" fillId="2" borderId="1" xfId="0" applyNumberFormat="1" applyFont="1" applyFill="1" applyBorder="1" applyAlignment="1">
      <alignment horizontal="right" vertical="center" indent="1"/>
    </xf>
    <xf numFmtId="4" fontId="3" fillId="0" borderId="0" xfId="0" applyNumberFormat="1" applyFont="1" applyFill="1" applyBorder="1" applyAlignment="1">
      <alignment vertical="center"/>
    </xf>
    <xf numFmtId="166" fontId="3" fillId="0" borderId="0" xfId="0" applyNumberFormat="1" applyFont="1" applyFill="1" applyBorder="1" applyAlignment="1">
      <alignment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right" vertical="center" wrapText="1" inden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vertical="center"/>
    </xf>
    <xf numFmtId="164" fontId="2" fillId="2" borderId="1" xfId="0" applyNumberFormat="1" applyFont="1" applyFill="1" applyBorder="1" applyAlignment="1" applyProtection="1">
      <alignment horizontal="right" vertical="center" wrapText="1" indent="1"/>
    </xf>
    <xf numFmtId="164" fontId="2" fillId="2" borderId="1" xfId="0" applyNumberFormat="1" applyFont="1" applyFill="1" applyBorder="1" applyAlignment="1">
      <alignment horizontal="right" vertical="center" inden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12"/>
  <sheetViews>
    <sheetView tabSelected="1" workbookViewId="0">
      <selection activeCell="G6" sqref="G6"/>
    </sheetView>
  </sheetViews>
  <sheetFormatPr defaultRowHeight="10.5" x14ac:dyDescent="0.15"/>
  <cols>
    <col min="1" max="1" width="0.7109375" style="1" customWidth="1"/>
    <col min="2" max="2" width="6.42578125" style="1" customWidth="1"/>
    <col min="3" max="5" width="15.7109375" style="1" customWidth="1"/>
    <col min="6" max="6" width="11.7109375" style="1" customWidth="1"/>
    <col min="7" max="7" width="12.85546875" style="1" customWidth="1"/>
    <col min="8" max="8" width="8.140625" style="3" customWidth="1"/>
    <col min="9" max="9" width="0.7109375" style="1" customWidth="1"/>
    <col min="10" max="256" width="9.140625" style="1"/>
    <col min="257" max="257" width="0.7109375" style="1" customWidth="1"/>
    <col min="258" max="258" width="6.42578125" style="1" customWidth="1"/>
    <col min="259" max="263" width="15.7109375" style="1" customWidth="1"/>
    <col min="264" max="264" width="9.42578125" style="1" customWidth="1"/>
    <col min="265" max="265" width="0.7109375" style="1" customWidth="1"/>
    <col min="266" max="512" width="9.140625" style="1"/>
    <col min="513" max="513" width="0.7109375" style="1" customWidth="1"/>
    <col min="514" max="514" width="6.42578125" style="1" customWidth="1"/>
    <col min="515" max="519" width="15.7109375" style="1" customWidth="1"/>
    <col min="520" max="520" width="9.42578125" style="1" customWidth="1"/>
    <col min="521" max="521" width="0.7109375" style="1" customWidth="1"/>
    <col min="522" max="768" width="9.140625" style="1"/>
    <col min="769" max="769" width="0.7109375" style="1" customWidth="1"/>
    <col min="770" max="770" width="6.42578125" style="1" customWidth="1"/>
    <col min="771" max="775" width="15.7109375" style="1" customWidth="1"/>
    <col min="776" max="776" width="9.42578125" style="1" customWidth="1"/>
    <col min="777" max="777" width="0.7109375" style="1" customWidth="1"/>
    <col min="778" max="1024" width="9.140625" style="1"/>
    <col min="1025" max="1025" width="0.7109375" style="1" customWidth="1"/>
    <col min="1026" max="1026" width="6.42578125" style="1" customWidth="1"/>
    <col min="1027" max="1031" width="15.7109375" style="1" customWidth="1"/>
    <col min="1032" max="1032" width="9.42578125" style="1" customWidth="1"/>
    <col min="1033" max="1033" width="0.7109375" style="1" customWidth="1"/>
    <col min="1034" max="1280" width="9.140625" style="1"/>
    <col min="1281" max="1281" width="0.7109375" style="1" customWidth="1"/>
    <col min="1282" max="1282" width="6.42578125" style="1" customWidth="1"/>
    <col min="1283" max="1287" width="15.7109375" style="1" customWidth="1"/>
    <col min="1288" max="1288" width="9.42578125" style="1" customWidth="1"/>
    <col min="1289" max="1289" width="0.7109375" style="1" customWidth="1"/>
    <col min="1290" max="1536" width="9.140625" style="1"/>
    <col min="1537" max="1537" width="0.7109375" style="1" customWidth="1"/>
    <col min="1538" max="1538" width="6.42578125" style="1" customWidth="1"/>
    <col min="1539" max="1543" width="15.7109375" style="1" customWidth="1"/>
    <col min="1544" max="1544" width="9.42578125" style="1" customWidth="1"/>
    <col min="1545" max="1545" width="0.7109375" style="1" customWidth="1"/>
    <col min="1546" max="1792" width="9.140625" style="1"/>
    <col min="1793" max="1793" width="0.7109375" style="1" customWidth="1"/>
    <col min="1794" max="1794" width="6.42578125" style="1" customWidth="1"/>
    <col min="1795" max="1799" width="15.7109375" style="1" customWidth="1"/>
    <col min="1800" max="1800" width="9.42578125" style="1" customWidth="1"/>
    <col min="1801" max="1801" width="0.7109375" style="1" customWidth="1"/>
    <col min="1802" max="2048" width="9.140625" style="1"/>
    <col min="2049" max="2049" width="0.7109375" style="1" customWidth="1"/>
    <col min="2050" max="2050" width="6.42578125" style="1" customWidth="1"/>
    <col min="2051" max="2055" width="15.7109375" style="1" customWidth="1"/>
    <col min="2056" max="2056" width="9.42578125" style="1" customWidth="1"/>
    <col min="2057" max="2057" width="0.7109375" style="1" customWidth="1"/>
    <col min="2058" max="2304" width="9.140625" style="1"/>
    <col min="2305" max="2305" width="0.7109375" style="1" customWidth="1"/>
    <col min="2306" max="2306" width="6.42578125" style="1" customWidth="1"/>
    <col min="2307" max="2311" width="15.7109375" style="1" customWidth="1"/>
    <col min="2312" max="2312" width="9.42578125" style="1" customWidth="1"/>
    <col min="2313" max="2313" width="0.7109375" style="1" customWidth="1"/>
    <col min="2314" max="2560" width="9.140625" style="1"/>
    <col min="2561" max="2561" width="0.7109375" style="1" customWidth="1"/>
    <col min="2562" max="2562" width="6.42578125" style="1" customWidth="1"/>
    <col min="2563" max="2567" width="15.7109375" style="1" customWidth="1"/>
    <col min="2568" max="2568" width="9.42578125" style="1" customWidth="1"/>
    <col min="2569" max="2569" width="0.7109375" style="1" customWidth="1"/>
    <col min="2570" max="2816" width="9.140625" style="1"/>
    <col min="2817" max="2817" width="0.7109375" style="1" customWidth="1"/>
    <col min="2818" max="2818" width="6.42578125" style="1" customWidth="1"/>
    <col min="2819" max="2823" width="15.7109375" style="1" customWidth="1"/>
    <col min="2824" max="2824" width="9.42578125" style="1" customWidth="1"/>
    <col min="2825" max="2825" width="0.7109375" style="1" customWidth="1"/>
    <col min="2826" max="3072" width="9.140625" style="1"/>
    <col min="3073" max="3073" width="0.7109375" style="1" customWidth="1"/>
    <col min="3074" max="3074" width="6.42578125" style="1" customWidth="1"/>
    <col min="3075" max="3079" width="15.7109375" style="1" customWidth="1"/>
    <col min="3080" max="3080" width="9.42578125" style="1" customWidth="1"/>
    <col min="3081" max="3081" width="0.7109375" style="1" customWidth="1"/>
    <col min="3082" max="3328" width="9.140625" style="1"/>
    <col min="3329" max="3329" width="0.7109375" style="1" customWidth="1"/>
    <col min="3330" max="3330" width="6.42578125" style="1" customWidth="1"/>
    <col min="3331" max="3335" width="15.7109375" style="1" customWidth="1"/>
    <col min="3336" max="3336" width="9.42578125" style="1" customWidth="1"/>
    <col min="3337" max="3337" width="0.7109375" style="1" customWidth="1"/>
    <col min="3338" max="3584" width="9.140625" style="1"/>
    <col min="3585" max="3585" width="0.7109375" style="1" customWidth="1"/>
    <col min="3586" max="3586" width="6.42578125" style="1" customWidth="1"/>
    <col min="3587" max="3591" width="15.7109375" style="1" customWidth="1"/>
    <col min="3592" max="3592" width="9.42578125" style="1" customWidth="1"/>
    <col min="3593" max="3593" width="0.7109375" style="1" customWidth="1"/>
    <col min="3594" max="3840" width="9.140625" style="1"/>
    <col min="3841" max="3841" width="0.7109375" style="1" customWidth="1"/>
    <col min="3842" max="3842" width="6.42578125" style="1" customWidth="1"/>
    <col min="3843" max="3847" width="15.7109375" style="1" customWidth="1"/>
    <col min="3848" max="3848" width="9.42578125" style="1" customWidth="1"/>
    <col min="3849" max="3849" width="0.7109375" style="1" customWidth="1"/>
    <col min="3850" max="4096" width="9.140625" style="1"/>
    <col min="4097" max="4097" width="0.7109375" style="1" customWidth="1"/>
    <col min="4098" max="4098" width="6.42578125" style="1" customWidth="1"/>
    <col min="4099" max="4103" width="15.7109375" style="1" customWidth="1"/>
    <col min="4104" max="4104" width="9.42578125" style="1" customWidth="1"/>
    <col min="4105" max="4105" width="0.7109375" style="1" customWidth="1"/>
    <col min="4106" max="4352" width="9.140625" style="1"/>
    <col min="4353" max="4353" width="0.7109375" style="1" customWidth="1"/>
    <col min="4354" max="4354" width="6.42578125" style="1" customWidth="1"/>
    <col min="4355" max="4359" width="15.7109375" style="1" customWidth="1"/>
    <col min="4360" max="4360" width="9.42578125" style="1" customWidth="1"/>
    <col min="4361" max="4361" width="0.7109375" style="1" customWidth="1"/>
    <col min="4362" max="4608" width="9.140625" style="1"/>
    <col min="4609" max="4609" width="0.7109375" style="1" customWidth="1"/>
    <col min="4610" max="4610" width="6.42578125" style="1" customWidth="1"/>
    <col min="4611" max="4615" width="15.7109375" style="1" customWidth="1"/>
    <col min="4616" max="4616" width="9.42578125" style="1" customWidth="1"/>
    <col min="4617" max="4617" width="0.7109375" style="1" customWidth="1"/>
    <col min="4618" max="4864" width="9.140625" style="1"/>
    <col min="4865" max="4865" width="0.7109375" style="1" customWidth="1"/>
    <col min="4866" max="4866" width="6.42578125" style="1" customWidth="1"/>
    <col min="4867" max="4871" width="15.7109375" style="1" customWidth="1"/>
    <col min="4872" max="4872" width="9.42578125" style="1" customWidth="1"/>
    <col min="4873" max="4873" width="0.7109375" style="1" customWidth="1"/>
    <col min="4874" max="5120" width="9.140625" style="1"/>
    <col min="5121" max="5121" width="0.7109375" style="1" customWidth="1"/>
    <col min="5122" max="5122" width="6.42578125" style="1" customWidth="1"/>
    <col min="5123" max="5127" width="15.7109375" style="1" customWidth="1"/>
    <col min="5128" max="5128" width="9.42578125" style="1" customWidth="1"/>
    <col min="5129" max="5129" width="0.7109375" style="1" customWidth="1"/>
    <col min="5130" max="5376" width="9.140625" style="1"/>
    <col min="5377" max="5377" width="0.7109375" style="1" customWidth="1"/>
    <col min="5378" max="5378" width="6.42578125" style="1" customWidth="1"/>
    <col min="5379" max="5383" width="15.7109375" style="1" customWidth="1"/>
    <col min="5384" max="5384" width="9.42578125" style="1" customWidth="1"/>
    <col min="5385" max="5385" width="0.7109375" style="1" customWidth="1"/>
    <col min="5386" max="5632" width="9.140625" style="1"/>
    <col min="5633" max="5633" width="0.7109375" style="1" customWidth="1"/>
    <col min="5634" max="5634" width="6.42578125" style="1" customWidth="1"/>
    <col min="5635" max="5639" width="15.7109375" style="1" customWidth="1"/>
    <col min="5640" max="5640" width="9.42578125" style="1" customWidth="1"/>
    <col min="5641" max="5641" width="0.7109375" style="1" customWidth="1"/>
    <col min="5642" max="5888" width="9.140625" style="1"/>
    <col min="5889" max="5889" width="0.7109375" style="1" customWidth="1"/>
    <col min="5890" max="5890" width="6.42578125" style="1" customWidth="1"/>
    <col min="5891" max="5895" width="15.7109375" style="1" customWidth="1"/>
    <col min="5896" max="5896" width="9.42578125" style="1" customWidth="1"/>
    <col min="5897" max="5897" width="0.7109375" style="1" customWidth="1"/>
    <col min="5898" max="6144" width="9.140625" style="1"/>
    <col min="6145" max="6145" width="0.7109375" style="1" customWidth="1"/>
    <col min="6146" max="6146" width="6.42578125" style="1" customWidth="1"/>
    <col min="6147" max="6151" width="15.7109375" style="1" customWidth="1"/>
    <col min="6152" max="6152" width="9.42578125" style="1" customWidth="1"/>
    <col min="6153" max="6153" width="0.7109375" style="1" customWidth="1"/>
    <col min="6154" max="6400" width="9.140625" style="1"/>
    <col min="6401" max="6401" width="0.7109375" style="1" customWidth="1"/>
    <col min="6402" max="6402" width="6.42578125" style="1" customWidth="1"/>
    <col min="6403" max="6407" width="15.7109375" style="1" customWidth="1"/>
    <col min="6408" max="6408" width="9.42578125" style="1" customWidth="1"/>
    <col min="6409" max="6409" width="0.7109375" style="1" customWidth="1"/>
    <col min="6410" max="6656" width="9.140625" style="1"/>
    <col min="6657" max="6657" width="0.7109375" style="1" customWidth="1"/>
    <col min="6658" max="6658" width="6.42578125" style="1" customWidth="1"/>
    <col min="6659" max="6663" width="15.7109375" style="1" customWidth="1"/>
    <col min="6664" max="6664" width="9.42578125" style="1" customWidth="1"/>
    <col min="6665" max="6665" width="0.7109375" style="1" customWidth="1"/>
    <col min="6666" max="6912" width="9.140625" style="1"/>
    <col min="6913" max="6913" width="0.7109375" style="1" customWidth="1"/>
    <col min="6914" max="6914" width="6.42578125" style="1" customWidth="1"/>
    <col min="6915" max="6919" width="15.7109375" style="1" customWidth="1"/>
    <col min="6920" max="6920" width="9.42578125" style="1" customWidth="1"/>
    <col min="6921" max="6921" width="0.7109375" style="1" customWidth="1"/>
    <col min="6922" max="7168" width="9.140625" style="1"/>
    <col min="7169" max="7169" width="0.7109375" style="1" customWidth="1"/>
    <col min="7170" max="7170" width="6.42578125" style="1" customWidth="1"/>
    <col min="7171" max="7175" width="15.7109375" style="1" customWidth="1"/>
    <col min="7176" max="7176" width="9.42578125" style="1" customWidth="1"/>
    <col min="7177" max="7177" width="0.7109375" style="1" customWidth="1"/>
    <col min="7178" max="7424" width="9.140625" style="1"/>
    <col min="7425" max="7425" width="0.7109375" style="1" customWidth="1"/>
    <col min="7426" max="7426" width="6.42578125" style="1" customWidth="1"/>
    <col min="7427" max="7431" width="15.7109375" style="1" customWidth="1"/>
    <col min="7432" max="7432" width="9.42578125" style="1" customWidth="1"/>
    <col min="7433" max="7433" width="0.7109375" style="1" customWidth="1"/>
    <col min="7434" max="7680" width="9.140625" style="1"/>
    <col min="7681" max="7681" width="0.7109375" style="1" customWidth="1"/>
    <col min="7682" max="7682" width="6.42578125" style="1" customWidth="1"/>
    <col min="7683" max="7687" width="15.7109375" style="1" customWidth="1"/>
    <col min="7688" max="7688" width="9.42578125" style="1" customWidth="1"/>
    <col min="7689" max="7689" width="0.7109375" style="1" customWidth="1"/>
    <col min="7690" max="7936" width="9.140625" style="1"/>
    <col min="7937" max="7937" width="0.7109375" style="1" customWidth="1"/>
    <col min="7938" max="7938" width="6.42578125" style="1" customWidth="1"/>
    <col min="7939" max="7943" width="15.7109375" style="1" customWidth="1"/>
    <col min="7944" max="7944" width="9.42578125" style="1" customWidth="1"/>
    <col min="7945" max="7945" width="0.7109375" style="1" customWidth="1"/>
    <col min="7946" max="8192" width="9.140625" style="1"/>
    <col min="8193" max="8193" width="0.7109375" style="1" customWidth="1"/>
    <col min="8194" max="8194" width="6.42578125" style="1" customWidth="1"/>
    <col min="8195" max="8199" width="15.7109375" style="1" customWidth="1"/>
    <col min="8200" max="8200" width="9.42578125" style="1" customWidth="1"/>
    <col min="8201" max="8201" width="0.7109375" style="1" customWidth="1"/>
    <col min="8202" max="8448" width="9.140625" style="1"/>
    <col min="8449" max="8449" width="0.7109375" style="1" customWidth="1"/>
    <col min="8450" max="8450" width="6.42578125" style="1" customWidth="1"/>
    <col min="8451" max="8455" width="15.7109375" style="1" customWidth="1"/>
    <col min="8456" max="8456" width="9.42578125" style="1" customWidth="1"/>
    <col min="8457" max="8457" width="0.7109375" style="1" customWidth="1"/>
    <col min="8458" max="8704" width="9.140625" style="1"/>
    <col min="8705" max="8705" width="0.7109375" style="1" customWidth="1"/>
    <col min="8706" max="8706" width="6.42578125" style="1" customWidth="1"/>
    <col min="8707" max="8711" width="15.7109375" style="1" customWidth="1"/>
    <col min="8712" max="8712" width="9.42578125" style="1" customWidth="1"/>
    <col min="8713" max="8713" width="0.7109375" style="1" customWidth="1"/>
    <col min="8714" max="8960" width="9.140625" style="1"/>
    <col min="8961" max="8961" width="0.7109375" style="1" customWidth="1"/>
    <col min="8962" max="8962" width="6.42578125" style="1" customWidth="1"/>
    <col min="8963" max="8967" width="15.7109375" style="1" customWidth="1"/>
    <col min="8968" max="8968" width="9.42578125" style="1" customWidth="1"/>
    <col min="8969" max="8969" width="0.7109375" style="1" customWidth="1"/>
    <col min="8970" max="9216" width="9.140625" style="1"/>
    <col min="9217" max="9217" width="0.7109375" style="1" customWidth="1"/>
    <col min="9218" max="9218" width="6.42578125" style="1" customWidth="1"/>
    <col min="9219" max="9223" width="15.7109375" style="1" customWidth="1"/>
    <col min="9224" max="9224" width="9.42578125" style="1" customWidth="1"/>
    <col min="9225" max="9225" width="0.7109375" style="1" customWidth="1"/>
    <col min="9226" max="9472" width="9.140625" style="1"/>
    <col min="9473" max="9473" width="0.7109375" style="1" customWidth="1"/>
    <col min="9474" max="9474" width="6.42578125" style="1" customWidth="1"/>
    <col min="9475" max="9479" width="15.7109375" style="1" customWidth="1"/>
    <col min="9480" max="9480" width="9.42578125" style="1" customWidth="1"/>
    <col min="9481" max="9481" width="0.7109375" style="1" customWidth="1"/>
    <col min="9482" max="9728" width="9.140625" style="1"/>
    <col min="9729" max="9729" width="0.7109375" style="1" customWidth="1"/>
    <col min="9730" max="9730" width="6.42578125" style="1" customWidth="1"/>
    <col min="9731" max="9735" width="15.7109375" style="1" customWidth="1"/>
    <col min="9736" max="9736" width="9.42578125" style="1" customWidth="1"/>
    <col min="9737" max="9737" width="0.7109375" style="1" customWidth="1"/>
    <col min="9738" max="9984" width="9.140625" style="1"/>
    <col min="9985" max="9985" width="0.7109375" style="1" customWidth="1"/>
    <col min="9986" max="9986" width="6.42578125" style="1" customWidth="1"/>
    <col min="9987" max="9991" width="15.7109375" style="1" customWidth="1"/>
    <col min="9992" max="9992" width="9.42578125" style="1" customWidth="1"/>
    <col min="9993" max="9993" width="0.7109375" style="1" customWidth="1"/>
    <col min="9994" max="10240" width="9.140625" style="1"/>
    <col min="10241" max="10241" width="0.7109375" style="1" customWidth="1"/>
    <col min="10242" max="10242" width="6.42578125" style="1" customWidth="1"/>
    <col min="10243" max="10247" width="15.7109375" style="1" customWidth="1"/>
    <col min="10248" max="10248" width="9.42578125" style="1" customWidth="1"/>
    <col min="10249" max="10249" width="0.7109375" style="1" customWidth="1"/>
    <col min="10250" max="10496" width="9.140625" style="1"/>
    <col min="10497" max="10497" width="0.7109375" style="1" customWidth="1"/>
    <col min="10498" max="10498" width="6.42578125" style="1" customWidth="1"/>
    <col min="10499" max="10503" width="15.7109375" style="1" customWidth="1"/>
    <col min="10504" max="10504" width="9.42578125" style="1" customWidth="1"/>
    <col min="10505" max="10505" width="0.7109375" style="1" customWidth="1"/>
    <col min="10506" max="10752" width="9.140625" style="1"/>
    <col min="10753" max="10753" width="0.7109375" style="1" customWidth="1"/>
    <col min="10754" max="10754" width="6.42578125" style="1" customWidth="1"/>
    <col min="10755" max="10759" width="15.7109375" style="1" customWidth="1"/>
    <col min="10760" max="10760" width="9.42578125" style="1" customWidth="1"/>
    <col min="10761" max="10761" width="0.7109375" style="1" customWidth="1"/>
    <col min="10762" max="11008" width="9.140625" style="1"/>
    <col min="11009" max="11009" width="0.7109375" style="1" customWidth="1"/>
    <col min="11010" max="11010" width="6.42578125" style="1" customWidth="1"/>
    <col min="11011" max="11015" width="15.7109375" style="1" customWidth="1"/>
    <col min="11016" max="11016" width="9.42578125" style="1" customWidth="1"/>
    <col min="11017" max="11017" width="0.7109375" style="1" customWidth="1"/>
    <col min="11018" max="11264" width="9.140625" style="1"/>
    <col min="11265" max="11265" width="0.7109375" style="1" customWidth="1"/>
    <col min="11266" max="11266" width="6.42578125" style="1" customWidth="1"/>
    <col min="11267" max="11271" width="15.7109375" style="1" customWidth="1"/>
    <col min="11272" max="11272" width="9.42578125" style="1" customWidth="1"/>
    <col min="11273" max="11273" width="0.7109375" style="1" customWidth="1"/>
    <col min="11274" max="11520" width="9.140625" style="1"/>
    <col min="11521" max="11521" width="0.7109375" style="1" customWidth="1"/>
    <col min="11522" max="11522" width="6.42578125" style="1" customWidth="1"/>
    <col min="11523" max="11527" width="15.7109375" style="1" customWidth="1"/>
    <col min="11528" max="11528" width="9.42578125" style="1" customWidth="1"/>
    <col min="11529" max="11529" width="0.7109375" style="1" customWidth="1"/>
    <col min="11530" max="11776" width="9.140625" style="1"/>
    <col min="11777" max="11777" width="0.7109375" style="1" customWidth="1"/>
    <col min="11778" max="11778" width="6.42578125" style="1" customWidth="1"/>
    <col min="11779" max="11783" width="15.7109375" style="1" customWidth="1"/>
    <col min="11784" max="11784" width="9.42578125" style="1" customWidth="1"/>
    <col min="11785" max="11785" width="0.7109375" style="1" customWidth="1"/>
    <col min="11786" max="12032" width="9.140625" style="1"/>
    <col min="12033" max="12033" width="0.7109375" style="1" customWidth="1"/>
    <col min="12034" max="12034" width="6.42578125" style="1" customWidth="1"/>
    <col min="12035" max="12039" width="15.7109375" style="1" customWidth="1"/>
    <col min="12040" max="12040" width="9.42578125" style="1" customWidth="1"/>
    <col min="12041" max="12041" width="0.7109375" style="1" customWidth="1"/>
    <col min="12042" max="12288" width="9.140625" style="1"/>
    <col min="12289" max="12289" width="0.7109375" style="1" customWidth="1"/>
    <col min="12290" max="12290" width="6.42578125" style="1" customWidth="1"/>
    <col min="12291" max="12295" width="15.7109375" style="1" customWidth="1"/>
    <col min="12296" max="12296" width="9.42578125" style="1" customWidth="1"/>
    <col min="12297" max="12297" width="0.7109375" style="1" customWidth="1"/>
    <col min="12298" max="12544" width="9.140625" style="1"/>
    <col min="12545" max="12545" width="0.7109375" style="1" customWidth="1"/>
    <col min="12546" max="12546" width="6.42578125" style="1" customWidth="1"/>
    <col min="12547" max="12551" width="15.7109375" style="1" customWidth="1"/>
    <col min="12552" max="12552" width="9.42578125" style="1" customWidth="1"/>
    <col min="12553" max="12553" width="0.7109375" style="1" customWidth="1"/>
    <col min="12554" max="12800" width="9.140625" style="1"/>
    <col min="12801" max="12801" width="0.7109375" style="1" customWidth="1"/>
    <col min="12802" max="12802" width="6.42578125" style="1" customWidth="1"/>
    <col min="12803" max="12807" width="15.7109375" style="1" customWidth="1"/>
    <col min="12808" max="12808" width="9.42578125" style="1" customWidth="1"/>
    <col min="12809" max="12809" width="0.7109375" style="1" customWidth="1"/>
    <col min="12810" max="13056" width="9.140625" style="1"/>
    <col min="13057" max="13057" width="0.7109375" style="1" customWidth="1"/>
    <col min="13058" max="13058" width="6.42578125" style="1" customWidth="1"/>
    <col min="13059" max="13063" width="15.7109375" style="1" customWidth="1"/>
    <col min="13064" max="13064" width="9.42578125" style="1" customWidth="1"/>
    <col min="13065" max="13065" width="0.7109375" style="1" customWidth="1"/>
    <col min="13066" max="13312" width="9.140625" style="1"/>
    <col min="13313" max="13313" width="0.7109375" style="1" customWidth="1"/>
    <col min="13314" max="13314" width="6.42578125" style="1" customWidth="1"/>
    <col min="13315" max="13319" width="15.7109375" style="1" customWidth="1"/>
    <col min="13320" max="13320" width="9.42578125" style="1" customWidth="1"/>
    <col min="13321" max="13321" width="0.7109375" style="1" customWidth="1"/>
    <col min="13322" max="13568" width="9.140625" style="1"/>
    <col min="13569" max="13569" width="0.7109375" style="1" customWidth="1"/>
    <col min="13570" max="13570" width="6.42578125" style="1" customWidth="1"/>
    <col min="13571" max="13575" width="15.7109375" style="1" customWidth="1"/>
    <col min="13576" max="13576" width="9.42578125" style="1" customWidth="1"/>
    <col min="13577" max="13577" width="0.7109375" style="1" customWidth="1"/>
    <col min="13578" max="13824" width="9.140625" style="1"/>
    <col min="13825" max="13825" width="0.7109375" style="1" customWidth="1"/>
    <col min="13826" max="13826" width="6.42578125" style="1" customWidth="1"/>
    <col min="13827" max="13831" width="15.7109375" style="1" customWidth="1"/>
    <col min="13832" max="13832" width="9.42578125" style="1" customWidth="1"/>
    <col min="13833" max="13833" width="0.7109375" style="1" customWidth="1"/>
    <col min="13834" max="14080" width="9.140625" style="1"/>
    <col min="14081" max="14081" width="0.7109375" style="1" customWidth="1"/>
    <col min="14082" max="14082" width="6.42578125" style="1" customWidth="1"/>
    <col min="14083" max="14087" width="15.7109375" style="1" customWidth="1"/>
    <col min="14088" max="14088" width="9.42578125" style="1" customWidth="1"/>
    <col min="14089" max="14089" width="0.7109375" style="1" customWidth="1"/>
    <col min="14090" max="14336" width="9.140625" style="1"/>
    <col min="14337" max="14337" width="0.7109375" style="1" customWidth="1"/>
    <col min="14338" max="14338" width="6.42578125" style="1" customWidth="1"/>
    <col min="14339" max="14343" width="15.7109375" style="1" customWidth="1"/>
    <col min="14344" max="14344" width="9.42578125" style="1" customWidth="1"/>
    <col min="14345" max="14345" width="0.7109375" style="1" customWidth="1"/>
    <col min="14346" max="14592" width="9.140625" style="1"/>
    <col min="14593" max="14593" width="0.7109375" style="1" customWidth="1"/>
    <col min="14594" max="14594" width="6.42578125" style="1" customWidth="1"/>
    <col min="14595" max="14599" width="15.7109375" style="1" customWidth="1"/>
    <col min="14600" max="14600" width="9.42578125" style="1" customWidth="1"/>
    <col min="14601" max="14601" width="0.7109375" style="1" customWidth="1"/>
    <col min="14602" max="14848" width="9.140625" style="1"/>
    <col min="14849" max="14849" width="0.7109375" style="1" customWidth="1"/>
    <col min="14850" max="14850" width="6.42578125" style="1" customWidth="1"/>
    <col min="14851" max="14855" width="15.7109375" style="1" customWidth="1"/>
    <col min="14856" max="14856" width="9.42578125" style="1" customWidth="1"/>
    <col min="14857" max="14857" width="0.7109375" style="1" customWidth="1"/>
    <col min="14858" max="15104" width="9.140625" style="1"/>
    <col min="15105" max="15105" width="0.7109375" style="1" customWidth="1"/>
    <col min="15106" max="15106" width="6.42578125" style="1" customWidth="1"/>
    <col min="15107" max="15111" width="15.7109375" style="1" customWidth="1"/>
    <col min="15112" max="15112" width="9.42578125" style="1" customWidth="1"/>
    <col min="15113" max="15113" width="0.7109375" style="1" customWidth="1"/>
    <col min="15114" max="15360" width="9.140625" style="1"/>
    <col min="15361" max="15361" width="0.7109375" style="1" customWidth="1"/>
    <col min="15362" max="15362" width="6.42578125" style="1" customWidth="1"/>
    <col min="15363" max="15367" width="15.7109375" style="1" customWidth="1"/>
    <col min="15368" max="15368" width="9.42578125" style="1" customWidth="1"/>
    <col min="15369" max="15369" width="0.7109375" style="1" customWidth="1"/>
    <col min="15370" max="15616" width="9.140625" style="1"/>
    <col min="15617" max="15617" width="0.7109375" style="1" customWidth="1"/>
    <col min="15618" max="15618" width="6.42578125" style="1" customWidth="1"/>
    <col min="15619" max="15623" width="15.7109375" style="1" customWidth="1"/>
    <col min="15624" max="15624" width="9.42578125" style="1" customWidth="1"/>
    <col min="15625" max="15625" width="0.7109375" style="1" customWidth="1"/>
    <col min="15626" max="15872" width="9.140625" style="1"/>
    <col min="15873" max="15873" width="0.7109375" style="1" customWidth="1"/>
    <col min="15874" max="15874" width="6.42578125" style="1" customWidth="1"/>
    <col min="15875" max="15879" width="15.7109375" style="1" customWidth="1"/>
    <col min="15880" max="15880" width="9.42578125" style="1" customWidth="1"/>
    <col min="15881" max="15881" width="0.7109375" style="1" customWidth="1"/>
    <col min="15882" max="16128" width="9.140625" style="1"/>
    <col min="16129" max="16129" width="0.7109375" style="1" customWidth="1"/>
    <col min="16130" max="16130" width="6.42578125" style="1" customWidth="1"/>
    <col min="16131" max="16135" width="15.7109375" style="1" customWidth="1"/>
    <col min="16136" max="16136" width="9.42578125" style="1" customWidth="1"/>
    <col min="16137" max="16137" width="0.7109375" style="1" customWidth="1"/>
    <col min="16138" max="16384" width="9.140625" style="1"/>
  </cols>
  <sheetData>
    <row r="1" spans="2:8" x14ac:dyDescent="0.15">
      <c r="G1" s="2" t="s">
        <v>0</v>
      </c>
    </row>
    <row r="2" spans="2:8" ht="3.95" customHeight="1" x14ac:dyDescent="0.15">
      <c r="G2" s="4"/>
    </row>
    <row r="3" spans="2:8" ht="20.100000000000001" customHeight="1" x14ac:dyDescent="0.15">
      <c r="B3" s="5" t="s">
        <v>1</v>
      </c>
      <c r="C3" s="5"/>
      <c r="D3" s="5"/>
      <c r="E3" s="5"/>
      <c r="F3" s="5"/>
      <c r="G3" s="5"/>
      <c r="H3" s="5"/>
    </row>
    <row r="4" spans="2:8" ht="21" customHeight="1" x14ac:dyDescent="0.15">
      <c r="B4" s="6"/>
      <c r="C4" s="6"/>
      <c r="D4" s="6"/>
      <c r="E4" s="6"/>
    </row>
    <row r="5" spans="2:8" ht="12.95" customHeight="1" x14ac:dyDescent="0.15">
      <c r="B5" s="7" t="s">
        <v>2</v>
      </c>
      <c r="C5" s="7"/>
      <c r="D5" s="7"/>
      <c r="E5" s="8">
        <v>46970077</v>
      </c>
    </row>
    <row r="6" spans="2:8" ht="12.95" customHeight="1" x14ac:dyDescent="0.15">
      <c r="B6" s="7" t="s">
        <v>3</v>
      </c>
      <c r="C6" s="7"/>
      <c r="D6" s="7"/>
      <c r="E6" s="59"/>
    </row>
    <row r="7" spans="2:8" ht="12.95" customHeight="1" x14ac:dyDescent="0.15">
      <c r="B7" s="7" t="s">
        <v>4</v>
      </c>
      <c r="C7" s="7"/>
      <c r="D7" s="7"/>
      <c r="E7" s="9">
        <v>1.8E-3</v>
      </c>
    </row>
    <row r="8" spans="2:8" ht="12.95" customHeight="1" x14ac:dyDescent="0.15">
      <c r="B8" s="7" t="s">
        <v>5</v>
      </c>
      <c r="C8" s="7"/>
      <c r="D8" s="7"/>
      <c r="E8" s="60"/>
    </row>
    <row r="9" spans="2:8" ht="12.95" customHeight="1" x14ac:dyDescent="0.15">
      <c r="B9" s="7" t="s">
        <v>6</v>
      </c>
      <c r="C9" s="7"/>
      <c r="D9" s="7"/>
      <c r="E9" s="9">
        <v>0</v>
      </c>
    </row>
    <row r="10" spans="2:8" ht="12.95" customHeight="1" x14ac:dyDescent="0.15">
      <c r="B10" s="7" t="s">
        <v>7</v>
      </c>
      <c r="C10" s="7"/>
      <c r="D10" s="7"/>
      <c r="E10" s="10">
        <v>48</v>
      </c>
    </row>
    <row r="11" spans="2:8" ht="12.95" customHeight="1" x14ac:dyDescent="0.15">
      <c r="B11" s="7" t="s">
        <v>8</v>
      </c>
      <c r="C11" s="7"/>
      <c r="D11" s="7"/>
      <c r="E11" s="11">
        <v>44470</v>
      </c>
    </row>
    <row r="12" spans="2:8" ht="12.95" customHeight="1" x14ac:dyDescent="0.15">
      <c r="B12" s="7" t="s">
        <v>9</v>
      </c>
      <c r="C12" s="7"/>
      <c r="D12" s="7"/>
      <c r="E12" s="12">
        <v>365</v>
      </c>
    </row>
    <row r="13" spans="2:8" s="13" customFormat="1" ht="3.95" customHeight="1" x14ac:dyDescent="0.15">
      <c r="B13" s="14"/>
      <c r="C13" s="14"/>
      <c r="D13" s="14"/>
      <c r="E13" s="14"/>
      <c r="F13" s="14"/>
      <c r="G13" s="14"/>
      <c r="H13" s="15"/>
    </row>
    <row r="14" spans="2:8" ht="33.950000000000003" customHeight="1" x14ac:dyDescent="0.15">
      <c r="B14" s="16" t="s">
        <v>10</v>
      </c>
      <c r="C14" s="16" t="s">
        <v>11</v>
      </c>
      <c r="D14" s="16" t="s">
        <v>12</v>
      </c>
      <c r="E14" s="16" t="s">
        <v>13</v>
      </c>
      <c r="F14" s="16" t="s">
        <v>14</v>
      </c>
      <c r="G14" s="16" t="s">
        <v>15</v>
      </c>
      <c r="H14" s="17" t="s">
        <v>16</v>
      </c>
    </row>
    <row r="15" spans="2:8" s="18" customFormat="1" ht="8.25" x14ac:dyDescent="0.25">
      <c r="B15" s="19">
        <v>1</v>
      </c>
      <c r="C15" s="19">
        <v>2</v>
      </c>
      <c r="D15" s="19">
        <v>3</v>
      </c>
      <c r="E15" s="19">
        <v>4</v>
      </c>
      <c r="F15" s="19">
        <v>5</v>
      </c>
      <c r="G15" s="19">
        <v>6</v>
      </c>
      <c r="H15" s="20">
        <v>7</v>
      </c>
    </row>
    <row r="16" spans="2:8" x14ac:dyDescent="0.15">
      <c r="B16" s="21">
        <v>1</v>
      </c>
      <c r="C16" s="22">
        <v>44500</v>
      </c>
      <c r="D16" s="23">
        <v>0</v>
      </c>
      <c r="E16" s="24"/>
      <c r="F16" s="25"/>
      <c r="G16" s="26">
        <f>+E5</f>
        <v>46970077</v>
      </c>
      <c r="H16" s="27">
        <f>+C16-E11+1</f>
        <v>31</v>
      </c>
    </row>
    <row r="17" spans="2:8" x14ac:dyDescent="0.15">
      <c r="B17" s="28">
        <v>2</v>
      </c>
      <c r="C17" s="22">
        <v>44530</v>
      </c>
      <c r="D17" s="23">
        <v>0</v>
      </c>
      <c r="E17" s="29"/>
      <c r="F17" s="30"/>
      <c r="G17" s="26">
        <f>+G16-D17</f>
        <v>46970077</v>
      </c>
      <c r="H17" s="27">
        <f>+C17-C16</f>
        <v>30</v>
      </c>
    </row>
    <row r="18" spans="2:8" x14ac:dyDescent="0.15">
      <c r="B18" s="21">
        <v>3</v>
      </c>
      <c r="C18" s="22">
        <v>44561</v>
      </c>
      <c r="D18" s="23">
        <v>0</v>
      </c>
      <c r="E18" s="29"/>
      <c r="F18" s="30"/>
      <c r="G18" s="26">
        <f t="shared" ref="G18:G66" si="0">+G17-D18</f>
        <v>46970077</v>
      </c>
      <c r="H18" s="27">
        <f t="shared" ref="H18:H66" si="1">+C18-C17</f>
        <v>31</v>
      </c>
    </row>
    <row r="19" spans="2:8" x14ac:dyDescent="0.15">
      <c r="B19" s="28">
        <v>4</v>
      </c>
      <c r="C19" s="22">
        <v>44592</v>
      </c>
      <c r="D19" s="23">
        <v>500000</v>
      </c>
      <c r="E19" s="29"/>
      <c r="F19" s="30"/>
      <c r="G19" s="26">
        <f t="shared" si="0"/>
        <v>46470077</v>
      </c>
      <c r="H19" s="27">
        <f t="shared" si="1"/>
        <v>31</v>
      </c>
    </row>
    <row r="20" spans="2:8" x14ac:dyDescent="0.15">
      <c r="B20" s="21">
        <v>5</v>
      </c>
      <c r="C20" s="22">
        <v>44620</v>
      </c>
      <c r="D20" s="23">
        <v>1000000</v>
      </c>
      <c r="E20" s="29"/>
      <c r="F20" s="30"/>
      <c r="G20" s="26">
        <f t="shared" si="0"/>
        <v>45470077</v>
      </c>
      <c r="H20" s="27">
        <f t="shared" si="1"/>
        <v>28</v>
      </c>
    </row>
    <row r="21" spans="2:8" x14ac:dyDescent="0.15">
      <c r="B21" s="28">
        <v>6</v>
      </c>
      <c r="C21" s="22">
        <v>44651</v>
      </c>
      <c r="D21" s="23">
        <v>1000000</v>
      </c>
      <c r="E21" s="29"/>
      <c r="F21" s="30"/>
      <c r="G21" s="26">
        <f t="shared" si="0"/>
        <v>44470077</v>
      </c>
      <c r="H21" s="27">
        <f t="shared" si="1"/>
        <v>31</v>
      </c>
    </row>
    <row r="22" spans="2:8" x14ac:dyDescent="0.15">
      <c r="B22" s="21">
        <v>7</v>
      </c>
      <c r="C22" s="22">
        <v>44681</v>
      </c>
      <c r="D22" s="23">
        <v>1000000</v>
      </c>
      <c r="E22" s="29"/>
      <c r="F22" s="30"/>
      <c r="G22" s="26">
        <f t="shared" si="0"/>
        <v>43470077</v>
      </c>
      <c r="H22" s="27">
        <f t="shared" si="1"/>
        <v>30</v>
      </c>
    </row>
    <row r="23" spans="2:8" x14ac:dyDescent="0.15">
      <c r="B23" s="28">
        <v>8</v>
      </c>
      <c r="C23" s="22">
        <v>44712</v>
      </c>
      <c r="D23" s="23">
        <v>1000000</v>
      </c>
      <c r="E23" s="29"/>
      <c r="F23" s="30"/>
      <c r="G23" s="26">
        <f t="shared" si="0"/>
        <v>42470077</v>
      </c>
      <c r="H23" s="27">
        <f t="shared" si="1"/>
        <v>31</v>
      </c>
    </row>
    <row r="24" spans="2:8" x14ac:dyDescent="0.15">
      <c r="B24" s="21">
        <v>9</v>
      </c>
      <c r="C24" s="22">
        <v>44742</v>
      </c>
      <c r="D24" s="23">
        <v>1000000</v>
      </c>
      <c r="E24" s="29"/>
      <c r="F24" s="30"/>
      <c r="G24" s="26">
        <f t="shared" si="0"/>
        <v>41470077</v>
      </c>
      <c r="H24" s="27">
        <f t="shared" si="1"/>
        <v>30</v>
      </c>
    </row>
    <row r="25" spans="2:8" x14ac:dyDescent="0.15">
      <c r="B25" s="28">
        <v>10</v>
      </c>
      <c r="C25" s="22">
        <v>44773</v>
      </c>
      <c r="D25" s="23">
        <v>1000000</v>
      </c>
      <c r="E25" s="29"/>
      <c r="F25" s="30"/>
      <c r="G25" s="26">
        <f t="shared" si="0"/>
        <v>40470077</v>
      </c>
      <c r="H25" s="27">
        <f t="shared" si="1"/>
        <v>31</v>
      </c>
    </row>
    <row r="26" spans="2:8" x14ac:dyDescent="0.15">
      <c r="B26" s="21">
        <v>11</v>
      </c>
      <c r="C26" s="22">
        <v>44804</v>
      </c>
      <c r="D26" s="23">
        <v>1000000</v>
      </c>
      <c r="E26" s="29"/>
      <c r="F26" s="30"/>
      <c r="G26" s="26">
        <f t="shared" si="0"/>
        <v>39470077</v>
      </c>
      <c r="H26" s="27">
        <f t="shared" si="1"/>
        <v>31</v>
      </c>
    </row>
    <row r="27" spans="2:8" x14ac:dyDescent="0.15">
      <c r="B27" s="28">
        <v>12</v>
      </c>
      <c r="C27" s="22">
        <v>44834</v>
      </c>
      <c r="D27" s="23">
        <v>1000000</v>
      </c>
      <c r="E27" s="29"/>
      <c r="F27" s="30"/>
      <c r="G27" s="26">
        <f t="shared" si="0"/>
        <v>38470077</v>
      </c>
      <c r="H27" s="27">
        <f t="shared" si="1"/>
        <v>30</v>
      </c>
    </row>
    <row r="28" spans="2:8" x14ac:dyDescent="0.15">
      <c r="B28" s="21">
        <v>13</v>
      </c>
      <c r="C28" s="22">
        <v>44865</v>
      </c>
      <c r="D28" s="23">
        <v>1000000</v>
      </c>
      <c r="E28" s="29"/>
      <c r="F28" s="30"/>
      <c r="G28" s="26">
        <f>+G27-D28</f>
        <v>37470077</v>
      </c>
      <c r="H28" s="27">
        <f t="shared" si="1"/>
        <v>31</v>
      </c>
    </row>
    <row r="29" spans="2:8" x14ac:dyDescent="0.15">
      <c r="B29" s="28">
        <v>14</v>
      </c>
      <c r="C29" s="22">
        <v>44895</v>
      </c>
      <c r="D29" s="23">
        <v>1000000</v>
      </c>
      <c r="E29" s="29"/>
      <c r="F29" s="30"/>
      <c r="G29" s="26">
        <f t="shared" si="0"/>
        <v>36470077</v>
      </c>
      <c r="H29" s="27">
        <f t="shared" si="1"/>
        <v>30</v>
      </c>
    </row>
    <row r="30" spans="2:8" x14ac:dyDescent="0.15">
      <c r="B30" s="21">
        <v>15</v>
      </c>
      <c r="C30" s="22">
        <v>44926</v>
      </c>
      <c r="D30" s="23">
        <v>1000000</v>
      </c>
      <c r="E30" s="29"/>
      <c r="F30" s="30"/>
      <c r="G30" s="26">
        <f t="shared" si="0"/>
        <v>35470077</v>
      </c>
      <c r="H30" s="27">
        <f t="shared" si="1"/>
        <v>31</v>
      </c>
    </row>
    <row r="31" spans="2:8" x14ac:dyDescent="0.15">
      <c r="B31" s="28">
        <v>16</v>
      </c>
      <c r="C31" s="22">
        <v>44957</v>
      </c>
      <c r="D31" s="23">
        <v>1000000</v>
      </c>
      <c r="E31" s="29"/>
      <c r="F31" s="30"/>
      <c r="G31" s="26">
        <f t="shared" si="0"/>
        <v>34470077</v>
      </c>
      <c r="H31" s="27">
        <f t="shared" si="1"/>
        <v>31</v>
      </c>
    </row>
    <row r="32" spans="2:8" x14ac:dyDescent="0.15">
      <c r="B32" s="21">
        <v>17</v>
      </c>
      <c r="C32" s="22">
        <v>44985</v>
      </c>
      <c r="D32" s="23">
        <v>1000000</v>
      </c>
      <c r="E32" s="29"/>
      <c r="F32" s="30"/>
      <c r="G32" s="26">
        <f t="shared" si="0"/>
        <v>33470077</v>
      </c>
      <c r="H32" s="27">
        <f t="shared" si="1"/>
        <v>28</v>
      </c>
    </row>
    <row r="33" spans="2:8" x14ac:dyDescent="0.15">
      <c r="B33" s="28">
        <v>18</v>
      </c>
      <c r="C33" s="22">
        <v>45016</v>
      </c>
      <c r="D33" s="23">
        <v>1000000</v>
      </c>
      <c r="E33" s="29"/>
      <c r="F33" s="30"/>
      <c r="G33" s="26">
        <f t="shared" si="0"/>
        <v>32470077</v>
      </c>
      <c r="H33" s="27">
        <f t="shared" si="1"/>
        <v>31</v>
      </c>
    </row>
    <row r="34" spans="2:8" x14ac:dyDescent="0.15">
      <c r="B34" s="21">
        <v>19</v>
      </c>
      <c r="C34" s="22">
        <v>45046</v>
      </c>
      <c r="D34" s="23">
        <v>1000000</v>
      </c>
      <c r="E34" s="29"/>
      <c r="F34" s="30"/>
      <c r="G34" s="26">
        <f t="shared" si="0"/>
        <v>31470077</v>
      </c>
      <c r="H34" s="27">
        <f t="shared" si="1"/>
        <v>30</v>
      </c>
    </row>
    <row r="35" spans="2:8" x14ac:dyDescent="0.15">
      <c r="B35" s="28">
        <v>20</v>
      </c>
      <c r="C35" s="22">
        <v>45077</v>
      </c>
      <c r="D35" s="23">
        <v>1000000</v>
      </c>
      <c r="E35" s="29"/>
      <c r="F35" s="30"/>
      <c r="G35" s="26">
        <f t="shared" si="0"/>
        <v>30470077</v>
      </c>
      <c r="H35" s="27">
        <f t="shared" si="1"/>
        <v>31</v>
      </c>
    </row>
    <row r="36" spans="2:8" x14ac:dyDescent="0.15">
      <c r="B36" s="21">
        <v>21</v>
      </c>
      <c r="C36" s="22">
        <v>45107</v>
      </c>
      <c r="D36" s="23">
        <v>1000000</v>
      </c>
      <c r="E36" s="29"/>
      <c r="F36" s="30"/>
      <c r="G36" s="26">
        <f t="shared" si="0"/>
        <v>29470077</v>
      </c>
      <c r="H36" s="27">
        <f t="shared" si="1"/>
        <v>30</v>
      </c>
    </row>
    <row r="37" spans="2:8" x14ac:dyDescent="0.15">
      <c r="B37" s="28">
        <v>22</v>
      </c>
      <c r="C37" s="22">
        <v>45138</v>
      </c>
      <c r="D37" s="23">
        <v>1000000</v>
      </c>
      <c r="E37" s="29"/>
      <c r="F37" s="30"/>
      <c r="G37" s="26">
        <f t="shared" si="0"/>
        <v>28470077</v>
      </c>
      <c r="H37" s="27">
        <f t="shared" si="1"/>
        <v>31</v>
      </c>
    </row>
    <row r="38" spans="2:8" x14ac:dyDescent="0.15">
      <c r="B38" s="21">
        <v>23</v>
      </c>
      <c r="C38" s="22">
        <v>45169</v>
      </c>
      <c r="D38" s="23">
        <v>1000000</v>
      </c>
      <c r="E38" s="29"/>
      <c r="F38" s="30"/>
      <c r="G38" s="26">
        <f t="shared" si="0"/>
        <v>27470077</v>
      </c>
      <c r="H38" s="27">
        <f t="shared" si="1"/>
        <v>31</v>
      </c>
    </row>
    <row r="39" spans="2:8" x14ac:dyDescent="0.15">
      <c r="B39" s="28">
        <v>24</v>
      </c>
      <c r="C39" s="22">
        <v>45199</v>
      </c>
      <c r="D39" s="23">
        <v>1000000</v>
      </c>
      <c r="E39" s="29"/>
      <c r="F39" s="30"/>
      <c r="G39" s="26">
        <f t="shared" si="0"/>
        <v>26470077</v>
      </c>
      <c r="H39" s="27">
        <f t="shared" si="1"/>
        <v>30</v>
      </c>
    </row>
    <row r="40" spans="2:8" x14ac:dyDescent="0.15">
      <c r="B40" s="21">
        <v>25</v>
      </c>
      <c r="C40" s="22">
        <v>45230</v>
      </c>
      <c r="D40" s="23">
        <v>1000000</v>
      </c>
      <c r="E40" s="29"/>
      <c r="F40" s="30"/>
      <c r="G40" s="26">
        <f t="shared" si="0"/>
        <v>25470077</v>
      </c>
      <c r="H40" s="27">
        <f t="shared" si="1"/>
        <v>31</v>
      </c>
    </row>
    <row r="41" spans="2:8" x14ac:dyDescent="0.15">
      <c r="B41" s="28">
        <v>26</v>
      </c>
      <c r="C41" s="22">
        <v>45260</v>
      </c>
      <c r="D41" s="23">
        <v>1000000</v>
      </c>
      <c r="E41" s="29"/>
      <c r="F41" s="30"/>
      <c r="G41" s="26">
        <f t="shared" si="0"/>
        <v>24470077</v>
      </c>
      <c r="H41" s="27">
        <f t="shared" si="1"/>
        <v>30</v>
      </c>
    </row>
    <row r="42" spans="2:8" x14ac:dyDescent="0.15">
      <c r="B42" s="21">
        <v>27</v>
      </c>
      <c r="C42" s="22">
        <v>45291</v>
      </c>
      <c r="D42" s="23">
        <v>1000000</v>
      </c>
      <c r="E42" s="29"/>
      <c r="F42" s="30"/>
      <c r="G42" s="26">
        <f t="shared" si="0"/>
        <v>23470077</v>
      </c>
      <c r="H42" s="27">
        <f t="shared" si="1"/>
        <v>31</v>
      </c>
    </row>
    <row r="43" spans="2:8" x14ac:dyDescent="0.15">
      <c r="B43" s="28">
        <v>28</v>
      </c>
      <c r="C43" s="22">
        <v>45322</v>
      </c>
      <c r="D43" s="23">
        <v>1000000</v>
      </c>
      <c r="E43" s="29"/>
      <c r="F43" s="30"/>
      <c r="G43" s="26">
        <f t="shared" si="0"/>
        <v>22470077</v>
      </c>
      <c r="H43" s="27">
        <f t="shared" si="1"/>
        <v>31</v>
      </c>
    </row>
    <row r="44" spans="2:8" x14ac:dyDescent="0.15">
      <c r="B44" s="21">
        <v>29</v>
      </c>
      <c r="C44" s="22">
        <v>45351</v>
      </c>
      <c r="D44" s="23">
        <v>1000000</v>
      </c>
      <c r="E44" s="29"/>
      <c r="F44" s="30"/>
      <c r="G44" s="26">
        <f t="shared" si="0"/>
        <v>21470077</v>
      </c>
      <c r="H44" s="27">
        <f t="shared" si="1"/>
        <v>29</v>
      </c>
    </row>
    <row r="45" spans="2:8" x14ac:dyDescent="0.15">
      <c r="B45" s="28">
        <v>30</v>
      </c>
      <c r="C45" s="22">
        <v>45382</v>
      </c>
      <c r="D45" s="23">
        <v>1000000</v>
      </c>
      <c r="E45" s="29"/>
      <c r="F45" s="30"/>
      <c r="G45" s="26">
        <f t="shared" si="0"/>
        <v>20470077</v>
      </c>
      <c r="H45" s="27">
        <f t="shared" si="1"/>
        <v>31</v>
      </c>
    </row>
    <row r="46" spans="2:8" x14ac:dyDescent="0.15">
      <c r="B46" s="21">
        <v>31</v>
      </c>
      <c r="C46" s="22">
        <v>45412</v>
      </c>
      <c r="D46" s="23">
        <v>1000000</v>
      </c>
      <c r="E46" s="29"/>
      <c r="F46" s="30"/>
      <c r="G46" s="26">
        <f t="shared" si="0"/>
        <v>19470077</v>
      </c>
      <c r="H46" s="27">
        <f t="shared" si="1"/>
        <v>30</v>
      </c>
    </row>
    <row r="47" spans="2:8" x14ac:dyDescent="0.15">
      <c r="B47" s="28">
        <v>32</v>
      </c>
      <c r="C47" s="22">
        <v>45443</v>
      </c>
      <c r="D47" s="23">
        <v>1000000</v>
      </c>
      <c r="E47" s="29"/>
      <c r="F47" s="30"/>
      <c r="G47" s="26">
        <f t="shared" si="0"/>
        <v>18470077</v>
      </c>
      <c r="H47" s="27">
        <f t="shared" si="1"/>
        <v>31</v>
      </c>
    </row>
    <row r="48" spans="2:8" x14ac:dyDescent="0.15">
      <c r="B48" s="21">
        <v>33</v>
      </c>
      <c r="C48" s="22">
        <v>45473</v>
      </c>
      <c r="D48" s="23">
        <v>1000000</v>
      </c>
      <c r="E48" s="29"/>
      <c r="F48" s="30"/>
      <c r="G48" s="26">
        <f t="shared" si="0"/>
        <v>17470077</v>
      </c>
      <c r="H48" s="27">
        <f t="shared" si="1"/>
        <v>30</v>
      </c>
    </row>
    <row r="49" spans="2:8" x14ac:dyDescent="0.15">
      <c r="B49" s="28">
        <v>34</v>
      </c>
      <c r="C49" s="22">
        <v>45504</v>
      </c>
      <c r="D49" s="23">
        <v>1000000</v>
      </c>
      <c r="E49" s="29"/>
      <c r="F49" s="30"/>
      <c r="G49" s="26">
        <f t="shared" si="0"/>
        <v>16470077</v>
      </c>
      <c r="H49" s="27">
        <f t="shared" si="1"/>
        <v>31</v>
      </c>
    </row>
    <row r="50" spans="2:8" x14ac:dyDescent="0.15">
      <c r="B50" s="21">
        <v>35</v>
      </c>
      <c r="C50" s="22">
        <v>45535</v>
      </c>
      <c r="D50" s="23">
        <v>1000000</v>
      </c>
      <c r="E50" s="29"/>
      <c r="F50" s="30"/>
      <c r="G50" s="26">
        <f t="shared" si="0"/>
        <v>15470077</v>
      </c>
      <c r="H50" s="27">
        <f t="shared" si="1"/>
        <v>31</v>
      </c>
    </row>
    <row r="51" spans="2:8" x14ac:dyDescent="0.15">
      <c r="B51" s="28">
        <v>36</v>
      </c>
      <c r="C51" s="22">
        <v>45565</v>
      </c>
      <c r="D51" s="23">
        <v>1000000</v>
      </c>
      <c r="E51" s="29"/>
      <c r="F51" s="30"/>
      <c r="G51" s="26">
        <f t="shared" si="0"/>
        <v>14470077</v>
      </c>
      <c r="H51" s="27">
        <f t="shared" si="1"/>
        <v>30</v>
      </c>
    </row>
    <row r="52" spans="2:8" x14ac:dyDescent="0.15">
      <c r="B52" s="21">
        <v>37</v>
      </c>
      <c r="C52" s="22">
        <v>45596</v>
      </c>
      <c r="D52" s="23">
        <v>1000000</v>
      </c>
      <c r="E52" s="29"/>
      <c r="F52" s="30"/>
      <c r="G52" s="26">
        <f t="shared" si="0"/>
        <v>13470077</v>
      </c>
      <c r="H52" s="27">
        <f t="shared" si="1"/>
        <v>31</v>
      </c>
    </row>
    <row r="53" spans="2:8" x14ac:dyDescent="0.15">
      <c r="B53" s="28">
        <v>38</v>
      </c>
      <c r="C53" s="22">
        <v>45626</v>
      </c>
      <c r="D53" s="23">
        <v>1000000</v>
      </c>
      <c r="E53" s="29"/>
      <c r="F53" s="30"/>
      <c r="G53" s="26">
        <f t="shared" si="0"/>
        <v>12470077</v>
      </c>
      <c r="H53" s="27">
        <f t="shared" si="1"/>
        <v>30</v>
      </c>
    </row>
    <row r="54" spans="2:8" x14ac:dyDescent="0.15">
      <c r="B54" s="21">
        <v>39</v>
      </c>
      <c r="C54" s="22">
        <v>45657</v>
      </c>
      <c r="D54" s="23">
        <v>1000000</v>
      </c>
      <c r="E54" s="29"/>
      <c r="F54" s="30"/>
      <c r="G54" s="26">
        <f t="shared" si="0"/>
        <v>11470077</v>
      </c>
      <c r="H54" s="27">
        <f t="shared" si="1"/>
        <v>31</v>
      </c>
    </row>
    <row r="55" spans="2:8" x14ac:dyDescent="0.15">
      <c r="B55" s="28">
        <v>40</v>
      </c>
      <c r="C55" s="22">
        <v>45688</v>
      </c>
      <c r="D55" s="23">
        <v>1000000</v>
      </c>
      <c r="E55" s="29"/>
      <c r="F55" s="30"/>
      <c r="G55" s="26">
        <f t="shared" si="0"/>
        <v>10470077</v>
      </c>
      <c r="H55" s="27">
        <f t="shared" si="1"/>
        <v>31</v>
      </c>
    </row>
    <row r="56" spans="2:8" x14ac:dyDescent="0.15">
      <c r="B56" s="21">
        <v>41</v>
      </c>
      <c r="C56" s="22">
        <v>45716</v>
      </c>
      <c r="D56" s="23">
        <v>1000000</v>
      </c>
      <c r="E56" s="29"/>
      <c r="F56" s="30"/>
      <c r="G56" s="26">
        <f t="shared" si="0"/>
        <v>9470077</v>
      </c>
      <c r="H56" s="27">
        <f t="shared" si="1"/>
        <v>28</v>
      </c>
    </row>
    <row r="57" spans="2:8" x14ac:dyDescent="0.15">
      <c r="B57" s="28">
        <v>42</v>
      </c>
      <c r="C57" s="22">
        <v>45747</v>
      </c>
      <c r="D57" s="23">
        <v>1000000</v>
      </c>
      <c r="E57" s="29"/>
      <c r="F57" s="30"/>
      <c r="G57" s="26">
        <f t="shared" si="0"/>
        <v>8470077</v>
      </c>
      <c r="H57" s="27">
        <f t="shared" si="1"/>
        <v>31</v>
      </c>
    </row>
    <row r="58" spans="2:8" x14ac:dyDescent="0.15">
      <c r="B58" s="21">
        <v>43</v>
      </c>
      <c r="C58" s="22">
        <v>45777</v>
      </c>
      <c r="D58" s="23">
        <v>1000000</v>
      </c>
      <c r="E58" s="29"/>
      <c r="F58" s="30"/>
      <c r="G58" s="26">
        <f t="shared" si="0"/>
        <v>7470077</v>
      </c>
      <c r="H58" s="27">
        <f t="shared" si="1"/>
        <v>30</v>
      </c>
    </row>
    <row r="59" spans="2:8" x14ac:dyDescent="0.15">
      <c r="B59" s="28">
        <v>44</v>
      </c>
      <c r="C59" s="22">
        <v>45808</v>
      </c>
      <c r="D59" s="23">
        <v>1000000</v>
      </c>
      <c r="E59" s="29"/>
      <c r="F59" s="30"/>
      <c r="G59" s="26">
        <f t="shared" si="0"/>
        <v>6470077</v>
      </c>
      <c r="H59" s="27">
        <f t="shared" si="1"/>
        <v>31</v>
      </c>
    </row>
    <row r="60" spans="2:8" x14ac:dyDescent="0.15">
      <c r="B60" s="21">
        <v>45</v>
      </c>
      <c r="C60" s="22">
        <v>45838</v>
      </c>
      <c r="D60" s="23">
        <v>1000000</v>
      </c>
      <c r="E60" s="29"/>
      <c r="F60" s="30"/>
      <c r="G60" s="26">
        <f t="shared" si="0"/>
        <v>5470077</v>
      </c>
      <c r="H60" s="27">
        <f t="shared" si="1"/>
        <v>30</v>
      </c>
    </row>
    <row r="61" spans="2:8" x14ac:dyDescent="0.15">
      <c r="B61" s="28">
        <v>46</v>
      </c>
      <c r="C61" s="22">
        <v>45869</v>
      </c>
      <c r="D61" s="23">
        <v>1000000</v>
      </c>
      <c r="E61" s="29"/>
      <c r="F61" s="30"/>
      <c r="G61" s="26">
        <f t="shared" si="0"/>
        <v>4470077</v>
      </c>
      <c r="H61" s="27">
        <f t="shared" si="1"/>
        <v>31</v>
      </c>
    </row>
    <row r="62" spans="2:8" x14ac:dyDescent="0.15">
      <c r="B62" s="21">
        <v>47</v>
      </c>
      <c r="C62" s="22">
        <v>45900</v>
      </c>
      <c r="D62" s="23">
        <v>1000000</v>
      </c>
      <c r="E62" s="29"/>
      <c r="F62" s="30"/>
      <c r="G62" s="26">
        <f t="shared" si="0"/>
        <v>3470077</v>
      </c>
      <c r="H62" s="27">
        <f t="shared" si="1"/>
        <v>31</v>
      </c>
    </row>
    <row r="63" spans="2:8" x14ac:dyDescent="0.15">
      <c r="B63" s="28">
        <v>48</v>
      </c>
      <c r="C63" s="22">
        <v>45930</v>
      </c>
      <c r="D63" s="23">
        <v>1000000</v>
      </c>
      <c r="E63" s="29"/>
      <c r="F63" s="30"/>
      <c r="G63" s="26">
        <f t="shared" si="0"/>
        <v>2470077</v>
      </c>
      <c r="H63" s="27">
        <f t="shared" si="1"/>
        <v>30</v>
      </c>
    </row>
    <row r="64" spans="2:8" x14ac:dyDescent="0.15">
      <c r="B64" s="21">
        <v>49</v>
      </c>
      <c r="C64" s="22">
        <v>45961</v>
      </c>
      <c r="D64" s="23">
        <v>1000000</v>
      </c>
      <c r="E64" s="29"/>
      <c r="F64" s="30"/>
      <c r="G64" s="26">
        <f t="shared" si="0"/>
        <v>1470077</v>
      </c>
      <c r="H64" s="27">
        <f t="shared" si="1"/>
        <v>31</v>
      </c>
    </row>
    <row r="65" spans="2:8" x14ac:dyDescent="0.15">
      <c r="B65" s="28">
        <v>50</v>
      </c>
      <c r="C65" s="22">
        <v>45991</v>
      </c>
      <c r="D65" s="23">
        <v>1000000</v>
      </c>
      <c r="E65" s="29"/>
      <c r="F65" s="30"/>
      <c r="G65" s="26">
        <f t="shared" si="0"/>
        <v>470077</v>
      </c>
      <c r="H65" s="27">
        <f t="shared" si="1"/>
        <v>30</v>
      </c>
    </row>
    <row r="66" spans="2:8" x14ac:dyDescent="0.15">
      <c r="B66" s="21">
        <v>51</v>
      </c>
      <c r="C66" s="22">
        <v>46022</v>
      </c>
      <c r="D66" s="23">
        <v>470077</v>
      </c>
      <c r="E66" s="29"/>
      <c r="F66" s="30"/>
      <c r="G66" s="26">
        <f t="shared" si="0"/>
        <v>0</v>
      </c>
      <c r="H66" s="27">
        <f t="shared" si="1"/>
        <v>31</v>
      </c>
    </row>
    <row r="67" spans="2:8" x14ac:dyDescent="0.15">
      <c r="B67" s="31" t="s">
        <v>17</v>
      </c>
      <c r="C67" s="31"/>
      <c r="D67" s="32">
        <f>ROUND(SUM(D16:D66),2)</f>
        <v>46970077</v>
      </c>
      <c r="E67" s="32">
        <f>ROUND(SUM(E16:E66),2)</f>
        <v>0</v>
      </c>
      <c r="F67" s="32">
        <f>ROUND(SUM(F16:F66),2)</f>
        <v>0</v>
      </c>
      <c r="G67" s="33"/>
    </row>
    <row r="69" spans="2:8" x14ac:dyDescent="0.15">
      <c r="B69" s="34"/>
      <c r="C69" s="34"/>
      <c r="D69" s="35"/>
      <c r="E69" s="17" t="s">
        <v>18</v>
      </c>
      <c r="F69" s="36"/>
      <c r="G69" s="36"/>
      <c r="H69" s="15"/>
    </row>
    <row r="70" spans="2:8" x14ac:dyDescent="0.15">
      <c r="B70" s="37" t="s">
        <v>19</v>
      </c>
      <c r="C70" s="37"/>
      <c r="D70" s="37"/>
      <c r="E70" s="38">
        <f>E67</f>
        <v>0</v>
      </c>
      <c r="F70" s="39"/>
      <c r="G70" s="40"/>
      <c r="H70" s="15"/>
    </row>
    <row r="71" spans="2:8" x14ac:dyDescent="0.15">
      <c r="D71" s="17" t="s">
        <v>20</v>
      </c>
      <c r="E71" s="41">
        <f>SUM(E70:E70)</f>
        <v>0</v>
      </c>
      <c r="F71" s="42"/>
      <c r="G71" s="43"/>
      <c r="H71" s="15"/>
    </row>
    <row r="73" spans="2:8" ht="12.75" customHeight="1" x14ac:dyDescent="0.15">
      <c r="B73" s="2" t="s">
        <v>21</v>
      </c>
    </row>
    <row r="74" spans="2:8" x14ac:dyDescent="0.15">
      <c r="B74" s="44">
        <v>1</v>
      </c>
      <c r="C74" s="45" t="s">
        <v>22</v>
      </c>
      <c r="D74" s="45"/>
      <c r="E74" s="45"/>
      <c r="F74" s="45"/>
      <c r="G74" s="45"/>
      <c r="H74" s="45"/>
    </row>
    <row r="75" spans="2:8" x14ac:dyDescent="0.15">
      <c r="B75" s="44">
        <v>2</v>
      </c>
      <c r="C75" s="45" t="s">
        <v>23</v>
      </c>
      <c r="D75" s="45"/>
      <c r="E75" s="45"/>
      <c r="F75" s="45"/>
      <c r="G75" s="45"/>
      <c r="H75" s="45"/>
    </row>
    <row r="76" spans="2:8" x14ac:dyDescent="0.15">
      <c r="B76" s="44">
        <v>3</v>
      </c>
      <c r="C76" s="46" t="s">
        <v>24</v>
      </c>
      <c r="D76" s="46"/>
      <c r="E76" s="46"/>
      <c r="F76" s="46"/>
      <c r="G76" s="46"/>
      <c r="H76" s="47"/>
    </row>
    <row r="77" spans="2:8" x14ac:dyDescent="0.15">
      <c r="B77" s="48"/>
      <c r="C77" s="49" t="s">
        <v>25</v>
      </c>
      <c r="D77" s="50" t="s">
        <v>26</v>
      </c>
      <c r="E77" s="50"/>
      <c r="F77" s="50"/>
      <c r="G77" s="50"/>
      <c r="H77" s="51"/>
    </row>
    <row r="78" spans="2:8" x14ac:dyDescent="0.15">
      <c r="B78" s="48"/>
      <c r="C78" s="49"/>
      <c r="D78" s="52" t="s">
        <v>27</v>
      </c>
      <c r="E78" s="52"/>
      <c r="F78" s="52"/>
      <c r="G78" s="52"/>
      <c r="H78" s="53"/>
    </row>
    <row r="79" spans="2:8" x14ac:dyDescent="0.15">
      <c r="B79" s="48"/>
      <c r="C79" s="54"/>
      <c r="D79" s="54"/>
      <c r="E79" s="53"/>
      <c r="F79" s="53"/>
      <c r="G79" s="53"/>
      <c r="H79" s="53"/>
    </row>
    <row r="80" spans="2:8" x14ac:dyDescent="0.15">
      <c r="B80" s="1" t="s">
        <v>28</v>
      </c>
      <c r="H80" s="4" t="s">
        <v>28</v>
      </c>
    </row>
    <row r="81" spans="2:8" x14ac:dyDescent="0.15">
      <c r="C81" s="55" t="s">
        <v>29</v>
      </c>
      <c r="G81" s="56" t="s">
        <v>30</v>
      </c>
      <c r="H81" s="56"/>
    </row>
    <row r="84" spans="2:8" x14ac:dyDescent="0.15">
      <c r="B84" s="57" t="s">
        <v>31</v>
      </c>
      <c r="C84" s="57"/>
      <c r="D84" s="57"/>
      <c r="E84" s="57"/>
      <c r="F84" s="57"/>
      <c r="G84" s="57"/>
      <c r="H84" s="57"/>
    </row>
    <row r="85" spans="2:8" x14ac:dyDescent="0.15">
      <c r="B85" s="57"/>
      <c r="C85" s="57"/>
      <c r="D85" s="57"/>
      <c r="E85" s="57"/>
      <c r="F85" s="57"/>
      <c r="G85" s="57"/>
      <c r="H85" s="57"/>
    </row>
    <row r="86" spans="2:8" x14ac:dyDescent="0.15">
      <c r="B86" s="57"/>
      <c r="C86" s="57"/>
      <c r="D86" s="57"/>
      <c r="E86" s="57"/>
      <c r="F86" s="57"/>
      <c r="G86" s="57"/>
      <c r="H86" s="57"/>
    </row>
    <row r="87" spans="2:8" x14ac:dyDescent="0.15">
      <c r="B87" s="57"/>
      <c r="C87" s="57"/>
      <c r="D87" s="57"/>
      <c r="E87" s="57"/>
      <c r="F87" s="57"/>
      <c r="G87" s="57"/>
      <c r="H87" s="57"/>
    </row>
    <row r="88" spans="2:8" x14ac:dyDescent="0.15">
      <c r="B88" s="57"/>
      <c r="C88" s="57"/>
      <c r="D88" s="57"/>
      <c r="E88" s="57"/>
      <c r="F88" s="57"/>
      <c r="G88" s="57"/>
      <c r="H88" s="57"/>
    </row>
    <row r="89" spans="2:8" x14ac:dyDescent="0.15">
      <c r="B89" s="57"/>
      <c r="C89" s="57"/>
      <c r="D89" s="57"/>
      <c r="E89" s="57"/>
      <c r="F89" s="57"/>
      <c r="G89" s="57"/>
      <c r="H89" s="57"/>
    </row>
    <row r="90" spans="2:8" x14ac:dyDescent="0.15">
      <c r="B90" s="57"/>
      <c r="C90" s="57"/>
      <c r="D90" s="57"/>
      <c r="E90" s="57"/>
      <c r="F90" s="57"/>
      <c r="G90" s="57"/>
      <c r="H90" s="57"/>
    </row>
    <row r="97" spans="2:8" ht="17.100000000000001" customHeight="1" x14ac:dyDescent="0.15"/>
    <row r="98" spans="2:8" ht="3.95" customHeight="1" x14ac:dyDescent="0.15"/>
    <row r="99" spans="2:8" ht="17.100000000000001" customHeight="1" x14ac:dyDescent="0.15"/>
    <row r="100" spans="2:8" ht="12.95" customHeight="1" x14ac:dyDescent="0.15"/>
    <row r="101" spans="2:8" ht="12.95" customHeight="1" x14ac:dyDescent="0.15"/>
    <row r="102" spans="2:8" ht="12.95" customHeight="1" x14ac:dyDescent="0.15"/>
    <row r="103" spans="2:8" ht="17.100000000000001" customHeight="1" x14ac:dyDescent="0.15"/>
    <row r="104" spans="2:8" ht="3.95" customHeight="1" x14ac:dyDescent="0.15"/>
    <row r="106" spans="2:8" s="58" customFormat="1" ht="21" customHeight="1" x14ac:dyDescent="0.15">
      <c r="B106" s="1"/>
      <c r="C106" s="1"/>
      <c r="D106" s="1"/>
      <c r="E106" s="1"/>
      <c r="F106" s="1"/>
      <c r="G106" s="1"/>
      <c r="H106" s="3"/>
    </row>
    <row r="107" spans="2:8" s="58" customFormat="1" ht="21" customHeight="1" x14ac:dyDescent="0.15">
      <c r="B107" s="1"/>
      <c r="C107" s="1"/>
      <c r="D107" s="1"/>
      <c r="E107" s="1"/>
      <c r="F107" s="1"/>
      <c r="G107" s="1"/>
      <c r="H107" s="3"/>
    </row>
    <row r="108" spans="2:8" s="58" customFormat="1" ht="21" customHeight="1" x14ac:dyDescent="0.15">
      <c r="B108" s="1"/>
      <c r="C108" s="1"/>
      <c r="D108" s="1"/>
      <c r="E108" s="1"/>
      <c r="F108" s="1"/>
      <c r="G108" s="1"/>
      <c r="H108" s="3"/>
    </row>
    <row r="109" spans="2:8" s="58" customFormat="1" ht="10.5" customHeight="1" x14ac:dyDescent="0.15">
      <c r="B109" s="1"/>
      <c r="C109" s="1"/>
      <c r="D109" s="1"/>
      <c r="E109" s="1"/>
      <c r="F109" s="1"/>
      <c r="G109" s="1"/>
      <c r="H109" s="3"/>
    </row>
    <row r="110" spans="2:8" ht="15.95" customHeight="1" x14ac:dyDescent="0.15"/>
    <row r="111" spans="2:8" ht="15.95" customHeight="1" x14ac:dyDescent="0.15"/>
    <row r="112" spans="2:8" ht="90" customHeight="1" x14ac:dyDescent="0.15"/>
  </sheetData>
  <mergeCells count="22">
    <mergeCell ref="G81:H81"/>
    <mergeCell ref="B84:H90"/>
    <mergeCell ref="B69:D69"/>
    <mergeCell ref="B70:D70"/>
    <mergeCell ref="C74:H74"/>
    <mergeCell ref="C75:H75"/>
    <mergeCell ref="C76:G76"/>
    <mergeCell ref="C77:C78"/>
    <mergeCell ref="D77:G77"/>
    <mergeCell ref="D78:G78"/>
    <mergeCell ref="B9:D9"/>
    <mergeCell ref="B10:D10"/>
    <mergeCell ref="B11:D11"/>
    <mergeCell ref="B12:D12"/>
    <mergeCell ref="B13:G13"/>
    <mergeCell ref="B67:C67"/>
    <mergeCell ref="B3:H3"/>
    <mergeCell ref="B4:E4"/>
    <mergeCell ref="B5:D5"/>
    <mergeCell ref="B6:D6"/>
    <mergeCell ref="B7:D7"/>
    <mergeCell ref="B8:D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2021-07-14T12:15:57Z</dcterms:modified>
</cp:coreProperties>
</file>