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lczynska1600\Desktop\ZAPYTANIA OFERTOWE 2021\Warzywa i owoce\"/>
    </mc:Choice>
  </mc:AlternateContent>
  <bookViews>
    <workbookView xWindow="0" yWindow="0" windowWidth="28800" windowHeight="11400" tabRatio="856"/>
  </bookViews>
  <sheets>
    <sheet name="ZAŁĄCZNIK 1A  - Powidz" sheetId="1" r:id="rId1"/>
    <sheet name="ZAŁĄCZNIK 1B  - Jarocin" sheetId="7" r:id="rId2"/>
    <sheet name="ZAŁĄCZNIK 1C- Powidz" sheetId="8" r:id="rId3"/>
    <sheet name="ZAŁĄCZNIK 1D  - Jarocin" sheetId="9" r:id="rId4"/>
    <sheet name="ZAŁĄCZNIK 2E do SIWZ - Powidz" sheetId="10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F28" i="9" l="1"/>
  <c r="F29" i="9"/>
  <c r="F30" i="9"/>
  <c r="F31" i="9"/>
  <c r="F32" i="9"/>
  <c r="F33" i="9"/>
  <c r="F34" i="9"/>
  <c r="F35" i="9"/>
  <c r="F36" i="9"/>
  <c r="F37" i="9"/>
  <c r="F27" i="9"/>
  <c r="F28" i="8"/>
  <c r="F29" i="8"/>
  <c r="F30" i="8"/>
  <c r="F31" i="8"/>
  <c r="F32" i="8"/>
  <c r="F33" i="8"/>
  <c r="F34" i="8"/>
  <c r="F35" i="8"/>
  <c r="F36" i="8"/>
  <c r="F37" i="8"/>
  <c r="F38" i="8"/>
  <c r="F27" i="8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27" i="7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27" i="1"/>
  <c r="J31" i="10" l="1"/>
  <c r="K31" i="10" s="1"/>
  <c r="F31" i="10"/>
  <c r="G31" i="10" s="1"/>
  <c r="J30" i="10"/>
  <c r="K30" i="10" s="1"/>
  <c r="F30" i="10"/>
  <c r="G30" i="10" s="1"/>
  <c r="J29" i="10"/>
  <c r="K29" i="10" s="1"/>
  <c r="F29" i="10"/>
  <c r="G29" i="10" s="1"/>
  <c r="J28" i="10"/>
  <c r="K28" i="10" s="1"/>
  <c r="F28" i="10"/>
  <c r="L28" i="10" s="1"/>
  <c r="J27" i="10"/>
  <c r="K27" i="10" s="1"/>
  <c r="F27" i="10"/>
  <c r="G27" i="10" s="1"/>
  <c r="G36" i="9"/>
  <c r="G35" i="9"/>
  <c r="G34" i="9"/>
  <c r="G31" i="9"/>
  <c r="G29" i="9"/>
  <c r="G28" i="9"/>
  <c r="G27" i="9"/>
  <c r="G38" i="8"/>
  <c r="G36" i="8"/>
  <c r="G34" i="8"/>
  <c r="G32" i="8"/>
  <c r="G31" i="8"/>
  <c r="G29" i="8"/>
  <c r="G28" i="8"/>
  <c r="G27" i="8"/>
  <c r="G28" i="7"/>
  <c r="G29" i="7"/>
  <c r="G30" i="7"/>
  <c r="G31" i="7"/>
  <c r="G32" i="7"/>
  <c r="G33" i="7"/>
  <c r="G34" i="7"/>
  <c r="G35" i="7"/>
  <c r="G36" i="7"/>
  <c r="G37" i="7"/>
  <c r="G38" i="7"/>
  <c r="G40" i="7"/>
  <c r="G42" i="7"/>
  <c r="G43" i="7"/>
  <c r="G46" i="7"/>
  <c r="G47" i="7"/>
  <c r="K39" i="8" l="1"/>
  <c r="G28" i="10"/>
  <c r="L30" i="10"/>
  <c r="K32" i="10"/>
  <c r="L27" i="10"/>
  <c r="L31" i="10"/>
  <c r="L29" i="10"/>
  <c r="G30" i="9"/>
  <c r="G37" i="9"/>
  <c r="G32" i="9"/>
  <c r="K38" i="9"/>
  <c r="G33" i="9"/>
  <c r="G37" i="8"/>
  <c r="G30" i="8"/>
  <c r="G33" i="8"/>
  <c r="G35" i="8"/>
  <c r="G39" i="7"/>
  <c r="G45" i="7"/>
  <c r="G27" i="7"/>
  <c r="K48" i="7"/>
  <c r="G44" i="7"/>
  <c r="G41" i="7"/>
  <c r="L39" i="8" l="1"/>
  <c r="L32" i="10"/>
  <c r="L38" i="9"/>
  <c r="L48" i="7"/>
  <c r="G28" i="1"/>
  <c r="G30" i="1"/>
  <c r="G31" i="1"/>
  <c r="G32" i="1"/>
  <c r="G35" i="1"/>
  <c r="G36" i="1"/>
  <c r="G38" i="1"/>
  <c r="G39" i="1"/>
  <c r="G41" i="1"/>
  <c r="G42" i="1"/>
  <c r="G43" i="1"/>
  <c r="G48" i="1" l="1"/>
  <c r="G45" i="1"/>
  <c r="G49" i="1"/>
  <c r="G44" i="1"/>
  <c r="G52" i="1"/>
  <c r="G50" i="1"/>
  <c r="G53" i="1"/>
  <c r="G47" i="1"/>
  <c r="G46" i="1"/>
  <c r="G33" i="1"/>
  <c r="G51" i="1"/>
  <c r="G40" i="1"/>
  <c r="G37" i="1"/>
  <c r="G29" i="1"/>
  <c r="G27" i="1"/>
  <c r="G34" i="1"/>
  <c r="L54" i="1" l="1"/>
</calcChain>
</file>

<file path=xl/sharedStrings.xml><?xml version="1.0" encoding="utf-8"?>
<sst xmlns="http://schemas.openxmlformats.org/spreadsheetml/2006/main" count="284" uniqueCount="86">
  <si>
    <t xml:space="preserve">Załącznik nr ….. do umowy </t>
  </si>
  <si>
    <t>Siedziba</t>
  </si>
  <si>
    <t xml:space="preserve">   ………………………………………………………………...</t>
  </si>
  <si>
    <t xml:space="preserve">  …………………………………………………………………</t>
  </si>
  <si>
    <t>Lp.</t>
  </si>
  <si>
    <t>Przedmiot zamówienia</t>
  </si>
  <si>
    <t>Jednostka miary</t>
  </si>
  <si>
    <t>Ilość podstawowa</t>
  </si>
  <si>
    <t>Opcja</t>
  </si>
  <si>
    <t>Stawka podatku VAT</t>
  </si>
  <si>
    <t>Ilość podstawowa + opcja</t>
  </si>
  <si>
    <t>Cena jednostkowa netto w zł</t>
  </si>
  <si>
    <t>Cena jednostkowa brutto w zł</t>
  </si>
  <si>
    <t>Wartość opcji brutto (kol. 5 x kol. 9)</t>
  </si>
  <si>
    <t>kg</t>
  </si>
  <si>
    <t>l</t>
  </si>
  <si>
    <t xml:space="preserve">Nazwa(y)Wykonawcy (ów):  </t>
  </si>
  <si>
    <t>(pieczęć firmowa)</t>
  </si>
  <si>
    <t>FORMULARZ CENOWY – ZADANIE NR 1</t>
  </si>
  <si>
    <t>Sumę wartości podstawowej brutto należy wpisać w Formularzu ofertowym – załącznik nr 1 do SIWZ.</t>
  </si>
  <si>
    <t>Wartość podstawowa brutto (kol.4 x kol. 9)</t>
  </si>
  <si>
    <t>RAZEM:</t>
  </si>
  <si>
    <t xml:space="preserve">Data, ........................................                                                          </t>
  </si>
  <si>
    <t>/podpis Wykonawcy lub upoważnioneg przedstawiciela</t>
  </si>
  <si>
    <t xml:space="preserve">          Wykonawcy do reprezentowania Wykonawcy/</t>
  </si>
  <si>
    <t>……………………………………………………………</t>
  </si>
  <si>
    <t>FORMULARZ CENOWY – ZADANIE NR 2</t>
  </si>
  <si>
    <t xml:space="preserve">UWAGA! Należy podać tylko "cenę jednostkową netto w zł" (kolumna 7) oraz "stawkę podatku VAT" ( kolumna 8), następnie kolumny 9 - 11 zostaną obliczone automatycznie. </t>
  </si>
  <si>
    <t>Dostawa ziemniaków i warzyw do 33. Bazy Lotnictwa Transportowego w Powidzu</t>
  </si>
  <si>
    <t>Ziemniaki jadalne</t>
  </si>
  <si>
    <t>Buraki ćwikłowe</t>
  </si>
  <si>
    <t>Marchew</t>
  </si>
  <si>
    <t>Pietruszka korzeniowa</t>
  </si>
  <si>
    <t>Seler korzeniowy</t>
  </si>
  <si>
    <t>Cebula</t>
  </si>
  <si>
    <t>Cebula czerowna</t>
  </si>
  <si>
    <t>Por</t>
  </si>
  <si>
    <t>Kapusta biała</t>
  </si>
  <si>
    <t>Kapusta czerwona</t>
  </si>
  <si>
    <t>Fasola szparagowa</t>
  </si>
  <si>
    <t>Papryka słodka</t>
  </si>
  <si>
    <t>Pomidory</t>
  </si>
  <si>
    <t>Ogórki</t>
  </si>
  <si>
    <t>Sałata</t>
  </si>
  <si>
    <t>Sałata lodowa</t>
  </si>
  <si>
    <t>Sałata karbowana</t>
  </si>
  <si>
    <t>Brokuły</t>
  </si>
  <si>
    <t>Kapusta włoska</t>
  </si>
  <si>
    <t>Kapusta pekińska</t>
  </si>
  <si>
    <t>Kapusta brukselska</t>
  </si>
  <si>
    <t>Kalafior</t>
  </si>
  <si>
    <t>Rzodkiewka</t>
  </si>
  <si>
    <t>Natka pietruszki</t>
  </si>
  <si>
    <t>Koperek zielony</t>
  </si>
  <si>
    <t>Szczypiorek</t>
  </si>
  <si>
    <t>Czosnek</t>
  </si>
  <si>
    <t xml:space="preserve">Pieczarki </t>
  </si>
  <si>
    <t>Dostawa ziemniaków i warzyw do 16. batalionu remontu lotnisk w Jarocinie</t>
  </si>
  <si>
    <t>FORMULARZ CENOWY – ZADANIE NR 3</t>
  </si>
  <si>
    <t>Dostawa owoców gr. I i II do 33. Bazy Lotnictwa Transportowego w Powidzu</t>
  </si>
  <si>
    <t>Banany</t>
  </si>
  <si>
    <t>Cytryny</t>
  </si>
  <si>
    <t>Pomarańcze</t>
  </si>
  <si>
    <t>Mandarynki</t>
  </si>
  <si>
    <t>Grejpfruty</t>
  </si>
  <si>
    <t>Kiwi</t>
  </si>
  <si>
    <t>Morele</t>
  </si>
  <si>
    <t>Brzoskwinie</t>
  </si>
  <si>
    <t>Winogrona</t>
  </si>
  <si>
    <t>Jabłka</t>
  </si>
  <si>
    <t xml:space="preserve">Gruszki </t>
  </si>
  <si>
    <t>Nektarynki</t>
  </si>
  <si>
    <t>Dostawa owoców gr. I i II do 16. batalionu remontu lotnisk w Jarocinie</t>
  </si>
  <si>
    <t>FORMULARZ CENOWY – ZADANIE NR 4</t>
  </si>
  <si>
    <t>Dostawa soków owocowych i warzywnych 100% naturalnych do 33. Bazy Lotnictwa Transportowego w Powidzu</t>
  </si>
  <si>
    <t>FORMULARZ CENOWY – ZADANIE NR 5</t>
  </si>
  <si>
    <r>
      <t>Załącznik nr 2E do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SIWZ</t>
    </r>
  </si>
  <si>
    <t>Sok jabłkowy 100% naturalny</t>
  </si>
  <si>
    <t>Sok jabłko - czarna porzeczka 100% naturalny</t>
  </si>
  <si>
    <t>Sok jabłko - aronia 100% naturalny</t>
  </si>
  <si>
    <t>Sok jabłko - gruszka 100% naturalny</t>
  </si>
  <si>
    <t>Sok pomidorowy 100% naturalny</t>
  </si>
  <si>
    <t xml:space="preserve">Załącznik nr 1A </t>
  </si>
  <si>
    <t xml:space="preserve">Załącznik nr 1B </t>
  </si>
  <si>
    <t xml:space="preserve">Załącznik nr 1C </t>
  </si>
  <si>
    <t xml:space="preserve">Załącznik nr 1D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</si>
</sst>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1" applyFont="1"/>
    <xf numFmtId="0" fontId="10" fillId="0" borderId="0" xfId="0" applyFont="1" applyAlignment="1"/>
    <xf numFmtId="2" fontId="0" fillId="2" borderId="1" xfId="0" applyNumberFormat="1" applyFill="1" applyBorder="1"/>
    <xf numFmtId="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right" vertical="center" wrapText="1"/>
    </xf>
    <xf numFmtId="1" fontId="7" fillId="0" borderId="4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1" fontId="6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68"/>
  <sheetViews>
    <sheetView tabSelected="1" topLeftCell="A52" zoomScale="150" zoomScaleNormal="150" workbookViewId="0">
      <selection activeCell="E72" sqref="E72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 t="s">
        <v>82</v>
      </c>
    </row>
    <row r="5" spans="3:12" x14ac:dyDescent="0.25">
      <c r="C5" s="11" t="s">
        <v>17</v>
      </c>
    </row>
    <row r="8" spans="3:12" ht="15.75" x14ac:dyDescent="0.25">
      <c r="J8" s="35" t="s">
        <v>0</v>
      </c>
      <c r="K8" s="35"/>
      <c r="L8" s="35"/>
    </row>
    <row r="12" spans="3:12" ht="15.75" x14ac:dyDescent="0.25">
      <c r="C12" s="2" t="s">
        <v>16</v>
      </c>
      <c r="D12" s="2" t="s">
        <v>2</v>
      </c>
      <c r="E12" s="3"/>
      <c r="F12" s="3"/>
      <c r="G12" s="3"/>
      <c r="H12" s="3"/>
      <c r="J12" s="3"/>
      <c r="K12" s="3"/>
      <c r="L12" s="3"/>
    </row>
    <row r="13" spans="3:12" ht="15.75" x14ac:dyDescent="0.2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3:12" ht="15.75" x14ac:dyDescent="0.25">
      <c r="C14" s="2" t="s">
        <v>1</v>
      </c>
      <c r="D14" s="2" t="s">
        <v>2</v>
      </c>
      <c r="E14" s="3"/>
      <c r="F14" s="3"/>
      <c r="G14" s="3"/>
      <c r="H14" s="3"/>
      <c r="K14" s="3"/>
      <c r="L14" s="3"/>
    </row>
    <row r="15" spans="3:12" ht="15.75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3:12" ht="15.75" x14ac:dyDescent="0.25">
      <c r="C16" s="3"/>
      <c r="D16" s="2" t="s">
        <v>3</v>
      </c>
      <c r="E16" s="3"/>
      <c r="F16" s="3"/>
      <c r="G16" s="3"/>
      <c r="H16" s="3"/>
      <c r="K16" s="3"/>
      <c r="L16" s="3"/>
    </row>
    <row r="17" spans="2:18" ht="15.75" x14ac:dyDescent="0.25">
      <c r="C17" s="3"/>
      <c r="D17" s="2"/>
      <c r="E17" s="3"/>
      <c r="F17" s="3"/>
      <c r="G17" s="3"/>
      <c r="H17" s="3"/>
      <c r="K17" s="3"/>
      <c r="L17" s="3"/>
    </row>
    <row r="18" spans="2:18" ht="15" customHeight="1" x14ac:dyDescent="0.25">
      <c r="B18" s="33" t="s">
        <v>18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8" ht="15" customHeight="1" x14ac:dyDescent="0.25">
      <c r="B19" s="34" t="s">
        <v>28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1" spans="2:18" ht="15.75" thickBot="1" x14ac:dyDescent="0.3"/>
    <row r="22" spans="2:18" ht="103.5" customHeight="1" x14ac:dyDescent="0.25">
      <c r="B22" s="36" t="s">
        <v>4</v>
      </c>
      <c r="C22" s="36" t="s">
        <v>5</v>
      </c>
      <c r="D22" s="36" t="s">
        <v>6</v>
      </c>
      <c r="E22" s="36" t="s">
        <v>7</v>
      </c>
      <c r="F22" s="36" t="s">
        <v>8</v>
      </c>
      <c r="G22" s="36" t="s">
        <v>10</v>
      </c>
      <c r="H22" s="36" t="s">
        <v>11</v>
      </c>
      <c r="I22" s="36" t="s">
        <v>9</v>
      </c>
      <c r="J22" s="36" t="s">
        <v>12</v>
      </c>
      <c r="K22" s="36" t="s">
        <v>20</v>
      </c>
      <c r="L22" s="36" t="s">
        <v>13</v>
      </c>
    </row>
    <row r="23" spans="2:18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8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8" ht="15.75" thickBot="1" x14ac:dyDescent="0.3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8" ht="15.75" thickBot="1" x14ac:dyDescent="0.3">
      <c r="B26" s="7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Q26" s="6"/>
      <c r="R26" s="6"/>
    </row>
    <row r="27" spans="2:18" ht="16.5" thickBot="1" x14ac:dyDescent="0.3">
      <c r="B27" s="5">
        <v>1</v>
      </c>
      <c r="C27" s="12" t="s">
        <v>29</v>
      </c>
      <c r="D27" s="8" t="s">
        <v>14</v>
      </c>
      <c r="E27" s="29">
        <v>900</v>
      </c>
      <c r="F27" s="22">
        <f>E27*0.2</f>
        <v>180</v>
      </c>
      <c r="G27" s="23">
        <f>E27+F27</f>
        <v>1080</v>
      </c>
      <c r="H27" s="24"/>
      <c r="I27" s="21"/>
      <c r="J27" s="24"/>
      <c r="K27" s="25"/>
      <c r="L27" s="26"/>
    </row>
    <row r="28" spans="2:18" ht="16.5" thickBot="1" x14ac:dyDescent="0.3">
      <c r="B28" s="5">
        <v>2</v>
      </c>
      <c r="C28" s="13" t="s">
        <v>30</v>
      </c>
      <c r="D28" s="9" t="s">
        <v>14</v>
      </c>
      <c r="E28" s="30">
        <v>1000</v>
      </c>
      <c r="F28" s="22">
        <f t="shared" ref="F28:F53" si="0">E28*0.2</f>
        <v>200</v>
      </c>
      <c r="G28" s="23">
        <f t="shared" ref="G28:G53" si="1">E28+F28</f>
        <v>1200</v>
      </c>
      <c r="H28" s="24"/>
      <c r="I28" s="21"/>
      <c r="J28" s="24"/>
      <c r="K28" s="25"/>
      <c r="L28" s="26"/>
    </row>
    <row r="29" spans="2:18" ht="16.5" thickBot="1" x14ac:dyDescent="0.3">
      <c r="B29" s="5">
        <v>3</v>
      </c>
      <c r="C29" s="13" t="s">
        <v>31</v>
      </c>
      <c r="D29" s="9" t="s">
        <v>14</v>
      </c>
      <c r="E29" s="30">
        <v>1500</v>
      </c>
      <c r="F29" s="22">
        <f t="shared" si="0"/>
        <v>300</v>
      </c>
      <c r="G29" s="23">
        <f t="shared" si="1"/>
        <v>1800</v>
      </c>
      <c r="H29" s="24"/>
      <c r="I29" s="21"/>
      <c r="J29" s="24"/>
      <c r="K29" s="25"/>
      <c r="L29" s="26"/>
    </row>
    <row r="30" spans="2:18" ht="16.5" thickBot="1" x14ac:dyDescent="0.3">
      <c r="B30" s="5">
        <v>4</v>
      </c>
      <c r="C30" s="13" t="s">
        <v>32</v>
      </c>
      <c r="D30" s="9" t="s">
        <v>14</v>
      </c>
      <c r="E30" s="30">
        <v>370</v>
      </c>
      <c r="F30" s="22">
        <f t="shared" si="0"/>
        <v>74</v>
      </c>
      <c r="G30" s="23">
        <f t="shared" si="1"/>
        <v>444</v>
      </c>
      <c r="H30" s="24"/>
      <c r="I30" s="21"/>
      <c r="J30" s="24"/>
      <c r="K30" s="25"/>
      <c r="L30" s="26"/>
      <c r="N30" s="6"/>
    </row>
    <row r="31" spans="2:18" ht="16.5" thickBot="1" x14ac:dyDescent="0.3">
      <c r="B31" s="5">
        <v>5</v>
      </c>
      <c r="C31" s="13" t="s">
        <v>33</v>
      </c>
      <c r="D31" s="9" t="s">
        <v>14</v>
      </c>
      <c r="E31" s="31">
        <v>500</v>
      </c>
      <c r="F31" s="22">
        <f t="shared" si="0"/>
        <v>100</v>
      </c>
      <c r="G31" s="23">
        <f t="shared" si="1"/>
        <v>600</v>
      </c>
      <c r="H31" s="24"/>
      <c r="I31" s="21"/>
      <c r="J31" s="24"/>
      <c r="K31" s="25"/>
      <c r="L31" s="26"/>
      <c r="M31" s="10"/>
      <c r="N31" s="6"/>
      <c r="O31" s="6"/>
    </row>
    <row r="32" spans="2:18" ht="16.5" thickBot="1" x14ac:dyDescent="0.3">
      <c r="B32" s="5">
        <v>6</v>
      </c>
      <c r="C32" s="13" t="s">
        <v>34</v>
      </c>
      <c r="D32" s="9" t="s">
        <v>14</v>
      </c>
      <c r="E32" s="31">
        <v>650</v>
      </c>
      <c r="F32" s="22">
        <f t="shared" si="0"/>
        <v>130</v>
      </c>
      <c r="G32" s="23">
        <f t="shared" si="1"/>
        <v>780</v>
      </c>
      <c r="H32" s="24"/>
      <c r="I32" s="21"/>
      <c r="J32" s="24"/>
      <c r="K32" s="25"/>
      <c r="L32" s="26"/>
    </row>
    <row r="33" spans="2:12" ht="16.5" thickBot="1" x14ac:dyDescent="0.3">
      <c r="B33" s="5">
        <v>7</v>
      </c>
      <c r="C33" s="13" t="s">
        <v>35</v>
      </c>
      <c r="D33" s="9" t="s">
        <v>14</v>
      </c>
      <c r="E33" s="31">
        <v>20</v>
      </c>
      <c r="F33" s="22">
        <f t="shared" si="0"/>
        <v>4</v>
      </c>
      <c r="G33" s="23">
        <f t="shared" si="1"/>
        <v>24</v>
      </c>
      <c r="H33" s="24"/>
      <c r="I33" s="21"/>
      <c r="J33" s="24"/>
      <c r="K33" s="25"/>
      <c r="L33" s="26"/>
    </row>
    <row r="34" spans="2:12" ht="16.5" thickBot="1" x14ac:dyDescent="0.3">
      <c r="B34" s="5">
        <v>8</v>
      </c>
      <c r="C34" s="13" t="s">
        <v>36</v>
      </c>
      <c r="D34" s="9" t="s">
        <v>14</v>
      </c>
      <c r="E34" s="31">
        <v>550</v>
      </c>
      <c r="F34" s="22">
        <f t="shared" si="0"/>
        <v>110</v>
      </c>
      <c r="G34" s="23">
        <f t="shared" si="1"/>
        <v>660</v>
      </c>
      <c r="H34" s="24"/>
      <c r="I34" s="21"/>
      <c r="J34" s="24"/>
      <c r="K34" s="25"/>
      <c r="L34" s="26"/>
    </row>
    <row r="35" spans="2:12" ht="16.5" thickBot="1" x14ac:dyDescent="0.3">
      <c r="B35" s="5">
        <v>9</v>
      </c>
      <c r="C35" s="13" t="s">
        <v>37</v>
      </c>
      <c r="D35" s="9" t="s">
        <v>14</v>
      </c>
      <c r="E35" s="31">
        <v>1000</v>
      </c>
      <c r="F35" s="22">
        <f t="shared" si="0"/>
        <v>200</v>
      </c>
      <c r="G35" s="23">
        <f t="shared" si="1"/>
        <v>1200</v>
      </c>
      <c r="H35" s="24"/>
      <c r="I35" s="21"/>
      <c r="J35" s="24"/>
      <c r="K35" s="25"/>
      <c r="L35" s="26"/>
    </row>
    <row r="36" spans="2:12" ht="16.5" thickBot="1" x14ac:dyDescent="0.3">
      <c r="B36" s="5">
        <v>10</v>
      </c>
      <c r="C36" s="12" t="s">
        <v>38</v>
      </c>
      <c r="D36" s="8" t="s">
        <v>14</v>
      </c>
      <c r="E36" s="29">
        <v>100</v>
      </c>
      <c r="F36" s="22">
        <f t="shared" si="0"/>
        <v>20</v>
      </c>
      <c r="G36" s="23">
        <f t="shared" si="1"/>
        <v>120</v>
      </c>
      <c r="H36" s="24"/>
      <c r="I36" s="21"/>
      <c r="J36" s="24"/>
      <c r="K36" s="25"/>
      <c r="L36" s="26"/>
    </row>
    <row r="37" spans="2:12" ht="16.5" thickBot="1" x14ac:dyDescent="0.3">
      <c r="B37" s="5">
        <v>11</v>
      </c>
      <c r="C37" s="13" t="s">
        <v>39</v>
      </c>
      <c r="D37" s="9" t="s">
        <v>14</v>
      </c>
      <c r="E37" s="31">
        <v>165</v>
      </c>
      <c r="F37" s="22">
        <f t="shared" si="0"/>
        <v>33</v>
      </c>
      <c r="G37" s="23">
        <f t="shared" si="1"/>
        <v>198</v>
      </c>
      <c r="H37" s="24"/>
      <c r="I37" s="21"/>
      <c r="J37" s="24"/>
      <c r="K37" s="25"/>
      <c r="L37" s="26"/>
    </row>
    <row r="38" spans="2:12" ht="16.5" thickBot="1" x14ac:dyDescent="0.3">
      <c r="B38" s="5">
        <v>12</v>
      </c>
      <c r="C38" s="13" t="s">
        <v>40</v>
      </c>
      <c r="D38" s="9" t="s">
        <v>14</v>
      </c>
      <c r="E38" s="31">
        <v>250</v>
      </c>
      <c r="F38" s="22">
        <f t="shared" si="0"/>
        <v>50</v>
      </c>
      <c r="G38" s="23">
        <f t="shared" si="1"/>
        <v>300</v>
      </c>
      <c r="H38" s="24"/>
      <c r="I38" s="21"/>
      <c r="J38" s="24"/>
      <c r="K38" s="25"/>
      <c r="L38" s="26"/>
    </row>
    <row r="39" spans="2:12" ht="16.5" thickBot="1" x14ac:dyDescent="0.3">
      <c r="B39" s="5">
        <v>13</v>
      </c>
      <c r="C39" s="13" t="s">
        <v>41</v>
      </c>
      <c r="D39" s="9" t="s">
        <v>14</v>
      </c>
      <c r="E39" s="31">
        <v>550</v>
      </c>
      <c r="F39" s="22">
        <f t="shared" si="0"/>
        <v>110</v>
      </c>
      <c r="G39" s="23">
        <f t="shared" si="1"/>
        <v>660</v>
      </c>
      <c r="H39" s="24"/>
      <c r="I39" s="21"/>
      <c r="J39" s="24"/>
      <c r="K39" s="25"/>
      <c r="L39" s="26"/>
    </row>
    <row r="40" spans="2:12" ht="16.5" thickBot="1" x14ac:dyDescent="0.3">
      <c r="B40" s="5">
        <v>14</v>
      </c>
      <c r="C40" s="13" t="s">
        <v>42</v>
      </c>
      <c r="D40" s="9" t="s">
        <v>14</v>
      </c>
      <c r="E40" s="31">
        <v>750</v>
      </c>
      <c r="F40" s="22">
        <f t="shared" si="0"/>
        <v>150</v>
      </c>
      <c r="G40" s="23">
        <f t="shared" si="1"/>
        <v>900</v>
      </c>
      <c r="H40" s="24"/>
      <c r="I40" s="21"/>
      <c r="J40" s="24"/>
      <c r="K40" s="25"/>
      <c r="L40" s="26"/>
    </row>
    <row r="41" spans="2:12" ht="16.5" thickBot="1" x14ac:dyDescent="0.3">
      <c r="B41" s="5">
        <v>15</v>
      </c>
      <c r="C41" s="13" t="s">
        <v>43</v>
      </c>
      <c r="D41" s="9" t="s">
        <v>14</v>
      </c>
      <c r="E41" s="31">
        <v>56</v>
      </c>
      <c r="F41" s="22">
        <f t="shared" si="0"/>
        <v>11.200000000000001</v>
      </c>
      <c r="G41" s="23">
        <f t="shared" si="1"/>
        <v>67.2</v>
      </c>
      <c r="H41" s="24"/>
      <c r="I41" s="21"/>
      <c r="J41" s="24"/>
      <c r="K41" s="25"/>
      <c r="L41" s="26"/>
    </row>
    <row r="42" spans="2:12" ht="16.5" thickBot="1" x14ac:dyDescent="0.3">
      <c r="B42" s="5">
        <v>16</v>
      </c>
      <c r="C42" s="13" t="s">
        <v>44</v>
      </c>
      <c r="D42" s="9" t="s">
        <v>14</v>
      </c>
      <c r="E42" s="31">
        <v>7</v>
      </c>
      <c r="F42" s="22">
        <f t="shared" si="0"/>
        <v>1.4000000000000001</v>
      </c>
      <c r="G42" s="23">
        <f t="shared" si="1"/>
        <v>8.4</v>
      </c>
      <c r="H42" s="24"/>
      <c r="I42" s="21"/>
      <c r="J42" s="24"/>
      <c r="K42" s="25"/>
      <c r="L42" s="26"/>
    </row>
    <row r="43" spans="2:12" ht="16.5" thickBot="1" x14ac:dyDescent="0.3">
      <c r="B43" s="5">
        <v>17</v>
      </c>
      <c r="C43" s="13" t="s">
        <v>45</v>
      </c>
      <c r="D43" s="9" t="s">
        <v>14</v>
      </c>
      <c r="E43" s="31">
        <v>10</v>
      </c>
      <c r="F43" s="22">
        <f t="shared" si="0"/>
        <v>2</v>
      </c>
      <c r="G43" s="23">
        <f t="shared" si="1"/>
        <v>12</v>
      </c>
      <c r="H43" s="24"/>
      <c r="I43" s="21"/>
      <c r="J43" s="24"/>
      <c r="K43" s="25"/>
      <c r="L43" s="26"/>
    </row>
    <row r="44" spans="2:12" ht="16.5" thickBot="1" x14ac:dyDescent="0.3">
      <c r="B44" s="5">
        <v>18</v>
      </c>
      <c r="C44" s="13" t="s">
        <v>46</v>
      </c>
      <c r="D44" s="9" t="s">
        <v>14</v>
      </c>
      <c r="E44" s="31">
        <v>100</v>
      </c>
      <c r="F44" s="22">
        <f t="shared" si="0"/>
        <v>20</v>
      </c>
      <c r="G44" s="23">
        <f t="shared" si="1"/>
        <v>120</v>
      </c>
      <c r="H44" s="24"/>
      <c r="I44" s="21"/>
      <c r="J44" s="24"/>
      <c r="K44" s="25"/>
      <c r="L44" s="26"/>
    </row>
    <row r="45" spans="2:12" ht="16.5" thickBot="1" x14ac:dyDescent="0.3">
      <c r="B45" s="5">
        <v>19</v>
      </c>
      <c r="C45" s="13" t="s">
        <v>48</v>
      </c>
      <c r="D45" s="9" t="s">
        <v>14</v>
      </c>
      <c r="E45" s="31">
        <v>170</v>
      </c>
      <c r="F45" s="22">
        <f t="shared" si="0"/>
        <v>34</v>
      </c>
      <c r="G45" s="23">
        <f t="shared" si="1"/>
        <v>204</v>
      </c>
      <c r="H45" s="24"/>
      <c r="I45" s="21"/>
      <c r="J45" s="24"/>
      <c r="K45" s="25"/>
      <c r="L45" s="26"/>
    </row>
    <row r="46" spans="2:12" ht="16.5" thickBot="1" x14ac:dyDescent="0.3">
      <c r="B46" s="5">
        <v>20</v>
      </c>
      <c r="C46" s="13" t="s">
        <v>49</v>
      </c>
      <c r="D46" s="9" t="s">
        <v>14</v>
      </c>
      <c r="E46" s="31">
        <v>50</v>
      </c>
      <c r="F46" s="22">
        <f t="shared" si="0"/>
        <v>10</v>
      </c>
      <c r="G46" s="23">
        <f t="shared" si="1"/>
        <v>60</v>
      </c>
      <c r="H46" s="24"/>
      <c r="I46" s="21"/>
      <c r="J46" s="24"/>
      <c r="K46" s="25"/>
      <c r="L46" s="26"/>
    </row>
    <row r="47" spans="2:12" ht="16.5" thickBot="1" x14ac:dyDescent="0.3">
      <c r="B47" s="5">
        <v>21</v>
      </c>
      <c r="C47" s="13" t="s">
        <v>50</v>
      </c>
      <c r="D47" s="9" t="s">
        <v>14</v>
      </c>
      <c r="E47" s="31">
        <v>400</v>
      </c>
      <c r="F47" s="22">
        <f t="shared" si="0"/>
        <v>80</v>
      </c>
      <c r="G47" s="23">
        <f t="shared" si="1"/>
        <v>480</v>
      </c>
      <c r="H47" s="24"/>
      <c r="I47" s="21"/>
      <c r="J47" s="24"/>
      <c r="K47" s="25"/>
      <c r="L47" s="26"/>
    </row>
    <row r="48" spans="2:12" ht="16.5" thickBot="1" x14ac:dyDescent="0.3">
      <c r="B48" s="5">
        <v>22</v>
      </c>
      <c r="C48" s="13" t="s">
        <v>51</v>
      </c>
      <c r="D48" s="9" t="s">
        <v>14</v>
      </c>
      <c r="E48" s="31">
        <v>50</v>
      </c>
      <c r="F48" s="22">
        <f t="shared" si="0"/>
        <v>10</v>
      </c>
      <c r="G48" s="23">
        <f t="shared" si="1"/>
        <v>60</v>
      </c>
      <c r="H48" s="24"/>
      <c r="I48" s="21"/>
      <c r="J48" s="24"/>
      <c r="K48" s="25"/>
      <c r="L48" s="26"/>
    </row>
    <row r="49" spans="2:12" ht="16.5" thickBot="1" x14ac:dyDescent="0.3">
      <c r="B49" s="5">
        <v>23</v>
      </c>
      <c r="C49" s="13" t="s">
        <v>52</v>
      </c>
      <c r="D49" s="9" t="s">
        <v>14</v>
      </c>
      <c r="E49" s="31">
        <v>45</v>
      </c>
      <c r="F49" s="22">
        <f t="shared" si="0"/>
        <v>9</v>
      </c>
      <c r="G49" s="23">
        <f t="shared" si="1"/>
        <v>54</v>
      </c>
      <c r="H49" s="24"/>
      <c r="I49" s="21"/>
      <c r="J49" s="24"/>
      <c r="K49" s="25"/>
      <c r="L49" s="26"/>
    </row>
    <row r="50" spans="2:12" ht="16.5" thickBot="1" x14ac:dyDescent="0.3">
      <c r="B50" s="5">
        <v>24</v>
      </c>
      <c r="C50" s="13" t="s">
        <v>53</v>
      </c>
      <c r="D50" s="9" t="s">
        <v>14</v>
      </c>
      <c r="E50" s="31">
        <v>50</v>
      </c>
      <c r="F50" s="22">
        <f t="shared" si="0"/>
        <v>10</v>
      </c>
      <c r="G50" s="23">
        <f t="shared" si="1"/>
        <v>60</v>
      </c>
      <c r="H50" s="24"/>
      <c r="I50" s="21"/>
      <c r="J50" s="24"/>
      <c r="K50" s="25"/>
      <c r="L50" s="26"/>
    </row>
    <row r="51" spans="2:12" ht="16.5" thickBot="1" x14ac:dyDescent="0.3">
      <c r="B51" s="5">
        <v>25</v>
      </c>
      <c r="C51" s="13" t="s">
        <v>54</v>
      </c>
      <c r="D51" s="9" t="s">
        <v>14</v>
      </c>
      <c r="E51" s="31">
        <v>36</v>
      </c>
      <c r="F51" s="22">
        <f t="shared" si="0"/>
        <v>7.2</v>
      </c>
      <c r="G51" s="23">
        <f t="shared" si="1"/>
        <v>43.2</v>
      </c>
      <c r="H51" s="24"/>
      <c r="I51" s="21"/>
      <c r="J51" s="24"/>
      <c r="K51" s="25"/>
      <c r="L51" s="26"/>
    </row>
    <row r="52" spans="2:12" ht="16.5" thickBot="1" x14ac:dyDescent="0.3">
      <c r="B52" s="5">
        <v>26</v>
      </c>
      <c r="C52" s="13" t="s">
        <v>55</v>
      </c>
      <c r="D52" s="9" t="s">
        <v>14</v>
      </c>
      <c r="E52" s="31">
        <v>40</v>
      </c>
      <c r="F52" s="22">
        <f t="shared" si="0"/>
        <v>8</v>
      </c>
      <c r="G52" s="23">
        <f t="shared" si="1"/>
        <v>48</v>
      </c>
      <c r="H52" s="24"/>
      <c r="I52" s="21"/>
      <c r="J52" s="24"/>
      <c r="K52" s="25"/>
      <c r="L52" s="26"/>
    </row>
    <row r="53" spans="2:12" ht="16.5" thickBot="1" x14ac:dyDescent="0.3">
      <c r="B53" s="5">
        <v>27</v>
      </c>
      <c r="C53" s="13" t="s">
        <v>56</v>
      </c>
      <c r="D53" s="9" t="s">
        <v>14</v>
      </c>
      <c r="E53" s="31">
        <v>250</v>
      </c>
      <c r="F53" s="22">
        <f t="shared" si="0"/>
        <v>50</v>
      </c>
      <c r="G53" s="23">
        <f t="shared" si="1"/>
        <v>300</v>
      </c>
      <c r="H53" s="24"/>
      <c r="I53" s="21"/>
      <c r="J53" s="24"/>
      <c r="K53" s="25"/>
      <c r="L53" s="26"/>
    </row>
    <row r="54" spans="2:12" ht="15.75" thickBot="1" x14ac:dyDescent="0.3">
      <c r="J54" s="14" t="s">
        <v>21</v>
      </c>
      <c r="K54" s="20">
        <f>J5</f>
        <v>0</v>
      </c>
      <c r="L54" s="20">
        <f>SUM(L27:L53)</f>
        <v>0</v>
      </c>
    </row>
    <row r="57" spans="2:12" x14ac:dyDescent="0.25">
      <c r="C57" s="27"/>
      <c r="D57" s="27"/>
      <c r="E57" s="27"/>
      <c r="F57" s="27"/>
      <c r="G57" s="27"/>
      <c r="H57" s="27"/>
      <c r="I57" s="27"/>
      <c r="J57" s="27"/>
    </row>
    <row r="59" spans="2:12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4" spans="2:12" x14ac:dyDescent="0.25">
      <c r="C64" s="15" t="s">
        <v>22</v>
      </c>
      <c r="I64" s="17" t="s">
        <v>25</v>
      </c>
      <c r="J64" s="17"/>
      <c r="K64" s="18"/>
      <c r="L64" s="18"/>
    </row>
    <row r="65" spans="9:12" x14ac:dyDescent="0.25">
      <c r="I65" s="19" t="s">
        <v>23</v>
      </c>
      <c r="J65" s="19"/>
      <c r="K65" s="18"/>
      <c r="L65" s="18"/>
    </row>
    <row r="66" spans="9:12" x14ac:dyDescent="0.25">
      <c r="I66" s="17" t="s">
        <v>24</v>
      </c>
      <c r="J66" s="17"/>
      <c r="K66" s="18"/>
      <c r="L66" s="18"/>
    </row>
    <row r="67" spans="9:12" x14ac:dyDescent="0.25">
      <c r="J67" s="16"/>
    </row>
    <row r="68" spans="9:12" x14ac:dyDescent="0.25">
      <c r="J68" s="4"/>
    </row>
  </sheetData>
  <mergeCells count="14">
    <mergeCell ref="B18:L18"/>
    <mergeCell ref="B19:L19"/>
    <mergeCell ref="J8:L8"/>
    <mergeCell ref="B22:B25"/>
    <mergeCell ref="C22:C25"/>
    <mergeCell ref="D22:D25"/>
    <mergeCell ref="E22:E25"/>
    <mergeCell ref="F22:F25"/>
    <mergeCell ref="I22:I25"/>
    <mergeCell ref="G22:G25"/>
    <mergeCell ref="H22:H25"/>
    <mergeCell ref="J22:J25"/>
    <mergeCell ref="K22:K25"/>
    <mergeCell ref="L22:L25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62"/>
  <sheetViews>
    <sheetView topLeftCell="B34" zoomScale="120" zoomScaleNormal="120" workbookViewId="0">
      <selection activeCell="B53" sqref="B53:M53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 t="s">
        <v>83</v>
      </c>
    </row>
    <row r="5" spans="3:12" x14ac:dyDescent="0.25">
      <c r="C5" s="11" t="s">
        <v>17</v>
      </c>
    </row>
    <row r="8" spans="3:12" ht="15.75" x14ac:dyDescent="0.25">
      <c r="J8" s="35" t="s">
        <v>0</v>
      </c>
      <c r="K8" s="35"/>
      <c r="L8" s="35"/>
    </row>
    <row r="12" spans="3:12" ht="15.75" x14ac:dyDescent="0.25">
      <c r="C12" s="2" t="s">
        <v>16</v>
      </c>
      <c r="D12" s="2" t="s">
        <v>2</v>
      </c>
      <c r="E12" s="3"/>
      <c r="F12" s="3"/>
      <c r="G12" s="3"/>
      <c r="H12" s="3"/>
      <c r="J12" s="3"/>
      <c r="K12" s="3"/>
      <c r="L12" s="3"/>
    </row>
    <row r="13" spans="3:12" ht="15.75" x14ac:dyDescent="0.2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3:12" ht="15.75" x14ac:dyDescent="0.25">
      <c r="C14" s="2" t="s">
        <v>1</v>
      </c>
      <c r="D14" s="2" t="s">
        <v>2</v>
      </c>
      <c r="E14" s="3"/>
      <c r="F14" s="3"/>
      <c r="G14" s="3"/>
      <c r="H14" s="3"/>
      <c r="K14" s="3"/>
      <c r="L14" s="3"/>
    </row>
    <row r="15" spans="3:12" ht="15.75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3:12" ht="15.75" x14ac:dyDescent="0.25">
      <c r="C16" s="3"/>
      <c r="D16" s="2" t="s">
        <v>3</v>
      </c>
      <c r="E16" s="3"/>
      <c r="F16" s="3"/>
      <c r="G16" s="3"/>
      <c r="H16" s="3"/>
      <c r="K16" s="3"/>
      <c r="L16" s="3"/>
    </row>
    <row r="17" spans="2:18" ht="15.75" x14ac:dyDescent="0.25">
      <c r="C17" s="3"/>
      <c r="D17" s="2"/>
      <c r="E17" s="3"/>
      <c r="F17" s="3"/>
      <c r="G17" s="3"/>
      <c r="H17" s="3"/>
      <c r="K17" s="3"/>
      <c r="L17" s="3"/>
    </row>
    <row r="18" spans="2:18" ht="15" customHeight="1" x14ac:dyDescent="0.25">
      <c r="B18" s="33" t="s">
        <v>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8" ht="15" customHeight="1" x14ac:dyDescent="0.25">
      <c r="B19" s="34" t="s">
        <v>57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1" spans="2:18" ht="15.75" thickBot="1" x14ac:dyDescent="0.3"/>
    <row r="22" spans="2:18" ht="103.5" customHeight="1" x14ac:dyDescent="0.25">
      <c r="B22" s="36" t="s">
        <v>4</v>
      </c>
      <c r="C22" s="36" t="s">
        <v>5</v>
      </c>
      <c r="D22" s="36" t="s">
        <v>6</v>
      </c>
      <c r="E22" s="36" t="s">
        <v>7</v>
      </c>
      <c r="F22" s="36" t="s">
        <v>8</v>
      </c>
      <c r="G22" s="36" t="s">
        <v>10</v>
      </c>
      <c r="H22" s="36" t="s">
        <v>11</v>
      </c>
      <c r="I22" s="36" t="s">
        <v>9</v>
      </c>
      <c r="J22" s="36" t="s">
        <v>12</v>
      </c>
      <c r="K22" s="36" t="s">
        <v>20</v>
      </c>
      <c r="L22" s="36" t="s">
        <v>13</v>
      </c>
    </row>
    <row r="23" spans="2:18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8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8" ht="15.75" thickBot="1" x14ac:dyDescent="0.3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8" ht="15.75" thickBot="1" x14ac:dyDescent="0.3">
      <c r="B26" s="7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Q26" s="6"/>
      <c r="R26" s="6"/>
    </row>
    <row r="27" spans="2:18" ht="16.5" thickBot="1" x14ac:dyDescent="0.3">
      <c r="B27" s="5">
        <v>1</v>
      </c>
      <c r="C27" s="13" t="s">
        <v>30</v>
      </c>
      <c r="D27" s="9" t="s">
        <v>14</v>
      </c>
      <c r="E27" s="30">
        <v>155</v>
      </c>
      <c r="F27" s="22">
        <f>E27*0.2</f>
        <v>31</v>
      </c>
      <c r="G27" s="32">
        <f t="shared" ref="G27:G47" si="0">E27+F27</f>
        <v>186</v>
      </c>
      <c r="H27" s="24"/>
      <c r="I27" s="21"/>
      <c r="J27" s="24"/>
      <c r="K27" s="25"/>
      <c r="L27" s="26"/>
    </row>
    <row r="28" spans="2:18" ht="16.5" thickBot="1" x14ac:dyDescent="0.3">
      <c r="B28" s="5">
        <v>2</v>
      </c>
      <c r="C28" s="13" t="s">
        <v>31</v>
      </c>
      <c r="D28" s="9" t="s">
        <v>14</v>
      </c>
      <c r="E28" s="30">
        <v>185</v>
      </c>
      <c r="F28" s="22">
        <f t="shared" ref="F28:F47" si="1">E28*0.2</f>
        <v>37</v>
      </c>
      <c r="G28" s="32">
        <f t="shared" si="0"/>
        <v>222</v>
      </c>
      <c r="H28" s="24"/>
      <c r="I28" s="21"/>
      <c r="J28" s="24"/>
      <c r="K28" s="25"/>
      <c r="L28" s="26"/>
      <c r="N28" s="6"/>
    </row>
    <row r="29" spans="2:18" ht="16.5" thickBot="1" x14ac:dyDescent="0.3">
      <c r="B29" s="5">
        <v>3</v>
      </c>
      <c r="C29" s="13" t="s">
        <v>32</v>
      </c>
      <c r="D29" s="9" t="s">
        <v>14</v>
      </c>
      <c r="E29" s="30">
        <v>80</v>
      </c>
      <c r="F29" s="22">
        <f t="shared" si="1"/>
        <v>16</v>
      </c>
      <c r="G29" s="32">
        <f t="shared" si="0"/>
        <v>96</v>
      </c>
      <c r="H29" s="24"/>
      <c r="I29" s="21"/>
      <c r="J29" s="24"/>
      <c r="K29" s="25"/>
      <c r="L29" s="26"/>
      <c r="M29" s="10"/>
      <c r="N29" s="6"/>
      <c r="O29" s="6"/>
    </row>
    <row r="30" spans="2:18" ht="16.5" thickBot="1" x14ac:dyDescent="0.3">
      <c r="B30" s="5">
        <v>4</v>
      </c>
      <c r="C30" s="13" t="s">
        <v>33</v>
      </c>
      <c r="D30" s="9" t="s">
        <v>14</v>
      </c>
      <c r="E30" s="31">
        <v>95</v>
      </c>
      <c r="F30" s="22">
        <f t="shared" si="1"/>
        <v>19</v>
      </c>
      <c r="G30" s="32">
        <f t="shared" si="0"/>
        <v>114</v>
      </c>
      <c r="H30" s="24"/>
      <c r="I30" s="21"/>
      <c r="J30" s="24"/>
      <c r="K30" s="25"/>
      <c r="L30" s="26"/>
    </row>
    <row r="31" spans="2:18" ht="16.5" thickBot="1" x14ac:dyDescent="0.3">
      <c r="B31" s="5">
        <v>5</v>
      </c>
      <c r="C31" s="13" t="s">
        <v>34</v>
      </c>
      <c r="D31" s="9" t="s">
        <v>14</v>
      </c>
      <c r="E31" s="31">
        <v>120</v>
      </c>
      <c r="F31" s="22">
        <f t="shared" si="1"/>
        <v>24</v>
      </c>
      <c r="G31" s="32">
        <f t="shared" si="0"/>
        <v>144</v>
      </c>
      <c r="H31" s="24"/>
      <c r="I31" s="21"/>
      <c r="J31" s="24"/>
      <c r="K31" s="25"/>
      <c r="L31" s="26"/>
    </row>
    <row r="32" spans="2:18" ht="16.5" thickBot="1" x14ac:dyDescent="0.3">
      <c r="B32" s="5">
        <v>6</v>
      </c>
      <c r="C32" s="13" t="s">
        <v>36</v>
      </c>
      <c r="D32" s="9" t="s">
        <v>14</v>
      </c>
      <c r="E32" s="31">
        <v>80</v>
      </c>
      <c r="F32" s="22">
        <f t="shared" si="1"/>
        <v>16</v>
      </c>
      <c r="G32" s="32">
        <f t="shared" si="0"/>
        <v>96</v>
      </c>
      <c r="H32" s="24"/>
      <c r="I32" s="21"/>
      <c r="J32" s="24"/>
      <c r="K32" s="25"/>
      <c r="L32" s="26"/>
    </row>
    <row r="33" spans="2:12" ht="16.5" thickBot="1" x14ac:dyDescent="0.3">
      <c r="B33" s="5">
        <v>7</v>
      </c>
      <c r="C33" s="13" t="s">
        <v>37</v>
      </c>
      <c r="D33" s="9" t="s">
        <v>14</v>
      </c>
      <c r="E33" s="31">
        <v>190</v>
      </c>
      <c r="F33" s="22">
        <f t="shared" si="1"/>
        <v>38</v>
      </c>
      <c r="G33" s="32">
        <f t="shared" si="0"/>
        <v>228</v>
      </c>
      <c r="H33" s="24"/>
      <c r="I33" s="21"/>
      <c r="J33" s="24"/>
      <c r="K33" s="25"/>
      <c r="L33" s="26"/>
    </row>
    <row r="34" spans="2:12" ht="16.5" thickBot="1" x14ac:dyDescent="0.3">
      <c r="B34" s="5">
        <v>8</v>
      </c>
      <c r="C34" s="13" t="s">
        <v>39</v>
      </c>
      <c r="D34" s="9" t="s">
        <v>14</v>
      </c>
      <c r="E34" s="31">
        <v>5</v>
      </c>
      <c r="F34" s="22">
        <f t="shared" si="1"/>
        <v>1</v>
      </c>
      <c r="G34" s="32">
        <f t="shared" si="0"/>
        <v>6</v>
      </c>
      <c r="H34" s="24"/>
      <c r="I34" s="21"/>
      <c r="J34" s="24"/>
      <c r="K34" s="25"/>
      <c r="L34" s="26"/>
    </row>
    <row r="35" spans="2:12" ht="16.5" thickBot="1" x14ac:dyDescent="0.3">
      <c r="B35" s="5">
        <v>9</v>
      </c>
      <c r="C35" s="13" t="s">
        <v>40</v>
      </c>
      <c r="D35" s="9" t="s">
        <v>14</v>
      </c>
      <c r="E35" s="31">
        <v>15</v>
      </c>
      <c r="F35" s="22">
        <f t="shared" si="1"/>
        <v>3</v>
      </c>
      <c r="G35" s="32">
        <f t="shared" si="0"/>
        <v>18</v>
      </c>
      <c r="H35" s="24"/>
      <c r="I35" s="21"/>
      <c r="J35" s="24"/>
      <c r="K35" s="25"/>
      <c r="L35" s="26"/>
    </row>
    <row r="36" spans="2:12" ht="16.5" thickBot="1" x14ac:dyDescent="0.3">
      <c r="B36" s="5">
        <v>10</v>
      </c>
      <c r="C36" s="13" t="s">
        <v>41</v>
      </c>
      <c r="D36" s="9" t="s">
        <v>14</v>
      </c>
      <c r="E36" s="31">
        <v>75</v>
      </c>
      <c r="F36" s="22">
        <f t="shared" si="1"/>
        <v>15</v>
      </c>
      <c r="G36" s="32">
        <f t="shared" si="0"/>
        <v>90</v>
      </c>
      <c r="H36" s="24"/>
      <c r="I36" s="21"/>
      <c r="J36" s="24"/>
      <c r="K36" s="25"/>
      <c r="L36" s="26"/>
    </row>
    <row r="37" spans="2:12" ht="16.5" thickBot="1" x14ac:dyDescent="0.3">
      <c r="B37" s="5">
        <v>11</v>
      </c>
      <c r="C37" s="13" t="s">
        <v>42</v>
      </c>
      <c r="D37" s="9" t="s">
        <v>14</v>
      </c>
      <c r="E37" s="31">
        <v>75</v>
      </c>
      <c r="F37" s="22">
        <f t="shared" si="1"/>
        <v>15</v>
      </c>
      <c r="G37" s="32">
        <f t="shared" si="0"/>
        <v>90</v>
      </c>
      <c r="H37" s="24"/>
      <c r="I37" s="21"/>
      <c r="J37" s="24"/>
      <c r="K37" s="25"/>
      <c r="L37" s="26"/>
    </row>
    <row r="38" spans="2:12" ht="16.5" thickBot="1" x14ac:dyDescent="0.3">
      <c r="B38" s="5">
        <v>12</v>
      </c>
      <c r="C38" s="13" t="s">
        <v>44</v>
      </c>
      <c r="D38" s="9" t="s">
        <v>14</v>
      </c>
      <c r="E38" s="31">
        <v>5</v>
      </c>
      <c r="F38" s="22">
        <f t="shared" si="1"/>
        <v>1</v>
      </c>
      <c r="G38" s="32">
        <f t="shared" si="0"/>
        <v>6</v>
      </c>
      <c r="H38" s="24"/>
      <c r="I38" s="21"/>
      <c r="J38" s="24"/>
      <c r="K38" s="25"/>
      <c r="L38" s="26"/>
    </row>
    <row r="39" spans="2:12" ht="16.5" thickBot="1" x14ac:dyDescent="0.3">
      <c r="B39" s="5">
        <v>13</v>
      </c>
      <c r="C39" s="13" t="s">
        <v>47</v>
      </c>
      <c r="D39" s="9" t="s">
        <v>14</v>
      </c>
      <c r="E39" s="31">
        <v>35</v>
      </c>
      <c r="F39" s="22">
        <f t="shared" si="1"/>
        <v>7</v>
      </c>
      <c r="G39" s="32">
        <f t="shared" si="0"/>
        <v>42</v>
      </c>
      <c r="H39" s="24"/>
      <c r="I39" s="21"/>
      <c r="J39" s="24"/>
      <c r="K39" s="25"/>
      <c r="L39" s="26"/>
    </row>
    <row r="40" spans="2:12" ht="16.5" thickBot="1" x14ac:dyDescent="0.3">
      <c r="B40" s="5">
        <v>14</v>
      </c>
      <c r="C40" s="13" t="s">
        <v>48</v>
      </c>
      <c r="D40" s="9" t="s">
        <v>14</v>
      </c>
      <c r="E40" s="31">
        <v>35</v>
      </c>
      <c r="F40" s="22">
        <f t="shared" si="1"/>
        <v>7</v>
      </c>
      <c r="G40" s="32">
        <f t="shared" si="0"/>
        <v>42</v>
      </c>
      <c r="H40" s="24"/>
      <c r="I40" s="21"/>
      <c r="J40" s="24"/>
      <c r="K40" s="25"/>
      <c r="L40" s="26"/>
    </row>
    <row r="41" spans="2:12" ht="16.5" thickBot="1" x14ac:dyDescent="0.3">
      <c r="B41" s="5">
        <v>15</v>
      </c>
      <c r="C41" s="13" t="s">
        <v>50</v>
      </c>
      <c r="D41" s="9" t="s">
        <v>14</v>
      </c>
      <c r="E41" s="31">
        <v>30</v>
      </c>
      <c r="F41" s="22">
        <f t="shared" si="1"/>
        <v>6</v>
      </c>
      <c r="G41" s="32">
        <f t="shared" si="0"/>
        <v>36</v>
      </c>
      <c r="H41" s="24"/>
      <c r="I41" s="21"/>
      <c r="J41" s="24"/>
      <c r="K41" s="25"/>
      <c r="L41" s="26"/>
    </row>
    <row r="42" spans="2:12" ht="16.5" thickBot="1" x14ac:dyDescent="0.3">
      <c r="B42" s="5">
        <v>16</v>
      </c>
      <c r="C42" s="13" t="s">
        <v>51</v>
      </c>
      <c r="D42" s="9" t="s">
        <v>14</v>
      </c>
      <c r="E42" s="31">
        <v>2</v>
      </c>
      <c r="F42" s="22">
        <f t="shared" si="1"/>
        <v>0.4</v>
      </c>
      <c r="G42" s="32">
        <f t="shared" si="0"/>
        <v>2.4</v>
      </c>
      <c r="H42" s="24"/>
      <c r="I42" s="21"/>
      <c r="J42" s="24"/>
      <c r="K42" s="25"/>
      <c r="L42" s="26"/>
    </row>
    <row r="43" spans="2:12" ht="16.5" thickBot="1" x14ac:dyDescent="0.3">
      <c r="B43" s="5">
        <v>17</v>
      </c>
      <c r="C43" s="13" t="s">
        <v>52</v>
      </c>
      <c r="D43" s="9" t="s">
        <v>14</v>
      </c>
      <c r="E43" s="31">
        <v>4.5</v>
      </c>
      <c r="F43" s="22">
        <f t="shared" si="1"/>
        <v>0.9</v>
      </c>
      <c r="G43" s="32">
        <f t="shared" si="0"/>
        <v>5.4</v>
      </c>
      <c r="H43" s="24"/>
      <c r="I43" s="21"/>
      <c r="J43" s="24"/>
      <c r="K43" s="25"/>
      <c r="L43" s="26"/>
    </row>
    <row r="44" spans="2:12" ht="16.5" thickBot="1" x14ac:dyDescent="0.3">
      <c r="B44" s="5">
        <v>18</v>
      </c>
      <c r="C44" s="13" t="s">
        <v>53</v>
      </c>
      <c r="D44" s="9" t="s">
        <v>14</v>
      </c>
      <c r="E44" s="31">
        <v>4.5</v>
      </c>
      <c r="F44" s="22">
        <f t="shared" si="1"/>
        <v>0.9</v>
      </c>
      <c r="G44" s="32">
        <f t="shared" si="0"/>
        <v>5.4</v>
      </c>
      <c r="H44" s="24"/>
      <c r="I44" s="21"/>
      <c r="J44" s="24"/>
      <c r="K44" s="25"/>
      <c r="L44" s="26"/>
    </row>
    <row r="45" spans="2:12" ht="16.5" thickBot="1" x14ac:dyDescent="0.3">
      <c r="B45" s="5">
        <v>19</v>
      </c>
      <c r="C45" s="13" t="s">
        <v>54</v>
      </c>
      <c r="D45" s="9" t="s">
        <v>14</v>
      </c>
      <c r="E45" s="31">
        <v>2</v>
      </c>
      <c r="F45" s="22">
        <f t="shared" si="1"/>
        <v>0.4</v>
      </c>
      <c r="G45" s="32">
        <f t="shared" si="0"/>
        <v>2.4</v>
      </c>
      <c r="H45" s="24"/>
      <c r="I45" s="21"/>
      <c r="J45" s="24"/>
      <c r="K45" s="25"/>
      <c r="L45" s="26"/>
    </row>
    <row r="46" spans="2:12" ht="16.5" thickBot="1" x14ac:dyDescent="0.3">
      <c r="B46" s="5">
        <v>20</v>
      </c>
      <c r="C46" s="13" t="s">
        <v>55</v>
      </c>
      <c r="D46" s="9" t="s">
        <v>14</v>
      </c>
      <c r="E46" s="31">
        <v>5</v>
      </c>
      <c r="F46" s="22">
        <f t="shared" si="1"/>
        <v>1</v>
      </c>
      <c r="G46" s="32">
        <f t="shared" si="0"/>
        <v>6</v>
      </c>
      <c r="H46" s="24"/>
      <c r="I46" s="21"/>
      <c r="J46" s="24"/>
      <c r="K46" s="25"/>
      <c r="L46" s="26"/>
    </row>
    <row r="47" spans="2:12" ht="16.5" thickBot="1" x14ac:dyDescent="0.3">
      <c r="B47" s="5">
        <v>21</v>
      </c>
      <c r="C47" s="13" t="s">
        <v>56</v>
      </c>
      <c r="D47" s="9" t="s">
        <v>14</v>
      </c>
      <c r="E47" s="31">
        <v>15</v>
      </c>
      <c r="F47" s="22">
        <f t="shared" si="1"/>
        <v>3</v>
      </c>
      <c r="G47" s="32">
        <f t="shared" si="0"/>
        <v>18</v>
      </c>
      <c r="H47" s="24"/>
      <c r="I47" s="21"/>
      <c r="J47" s="24"/>
      <c r="K47" s="25"/>
      <c r="L47" s="26"/>
    </row>
    <row r="48" spans="2:12" ht="15.75" thickBot="1" x14ac:dyDescent="0.3">
      <c r="J48" s="14" t="s">
        <v>21</v>
      </c>
      <c r="K48" s="20">
        <f>SUM(K27:K47)</f>
        <v>0</v>
      </c>
      <c r="L48" s="20">
        <f>SUM(L27:L47)</f>
        <v>0</v>
      </c>
    </row>
    <row r="51" spans="2:12" x14ac:dyDescent="0.25">
      <c r="C51" s="27"/>
      <c r="D51" s="27"/>
      <c r="E51" s="27"/>
      <c r="F51" s="27"/>
      <c r="G51" s="27"/>
      <c r="H51" s="27"/>
      <c r="I51" s="27"/>
      <c r="J51" s="27"/>
    </row>
    <row r="53" spans="2:12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2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8" spans="2:12" x14ac:dyDescent="0.25">
      <c r="C58" s="15" t="s">
        <v>22</v>
      </c>
      <c r="I58" s="17" t="s">
        <v>25</v>
      </c>
      <c r="J58" s="17"/>
      <c r="K58" s="18"/>
      <c r="L58" s="18"/>
    </row>
    <row r="59" spans="2:12" x14ac:dyDescent="0.25">
      <c r="I59" s="19" t="s">
        <v>23</v>
      </c>
      <c r="J59" s="19"/>
      <c r="K59" s="18"/>
      <c r="L59" s="18"/>
    </row>
    <row r="60" spans="2:12" x14ac:dyDescent="0.25">
      <c r="I60" s="17" t="s">
        <v>24</v>
      </c>
      <c r="J60" s="17"/>
      <c r="K60" s="18"/>
      <c r="L60" s="18"/>
    </row>
    <row r="61" spans="2:12" x14ac:dyDescent="0.25">
      <c r="J61" s="16"/>
    </row>
    <row r="62" spans="2:12" x14ac:dyDescent="0.25">
      <c r="J62" s="4"/>
    </row>
  </sheetData>
  <mergeCells count="14">
    <mergeCell ref="I22:I25"/>
    <mergeCell ref="J22:J25"/>
    <mergeCell ref="K22:K25"/>
    <mergeCell ref="L22:L25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</mergeCells>
  <pageMargins left="0.7" right="0.7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3"/>
  <sheetViews>
    <sheetView topLeftCell="A28" zoomScale="120" zoomScaleNormal="120" workbookViewId="0">
      <selection activeCell="C54" sqref="C54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 t="s">
        <v>84</v>
      </c>
    </row>
    <row r="5" spans="3:12" x14ac:dyDescent="0.25">
      <c r="C5" s="11" t="s">
        <v>17</v>
      </c>
    </row>
    <row r="8" spans="3:12" ht="15.75" x14ac:dyDescent="0.25">
      <c r="J8" s="35" t="s">
        <v>0</v>
      </c>
      <c r="K8" s="35"/>
      <c r="L8" s="35"/>
    </row>
    <row r="12" spans="3:12" ht="15.75" x14ac:dyDescent="0.25">
      <c r="C12" s="2" t="s">
        <v>16</v>
      </c>
      <c r="D12" s="2" t="s">
        <v>2</v>
      </c>
      <c r="E12" s="3"/>
      <c r="F12" s="3"/>
      <c r="G12" s="3"/>
      <c r="H12" s="3"/>
      <c r="J12" s="3"/>
      <c r="K12" s="3"/>
      <c r="L12" s="3"/>
    </row>
    <row r="13" spans="3:12" ht="15.75" x14ac:dyDescent="0.2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3:12" ht="15.75" x14ac:dyDescent="0.25">
      <c r="C14" s="2" t="s">
        <v>1</v>
      </c>
      <c r="D14" s="2" t="s">
        <v>2</v>
      </c>
      <c r="E14" s="3"/>
      <c r="F14" s="3"/>
      <c r="G14" s="3"/>
      <c r="H14" s="3"/>
      <c r="K14" s="3"/>
      <c r="L14" s="3"/>
    </row>
    <row r="15" spans="3:12" ht="15.75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3:12" ht="15.75" x14ac:dyDescent="0.25">
      <c r="C16" s="3"/>
      <c r="D16" s="2" t="s">
        <v>3</v>
      </c>
      <c r="E16" s="3"/>
      <c r="F16" s="3"/>
      <c r="G16" s="3"/>
      <c r="H16" s="3"/>
      <c r="K16" s="3"/>
      <c r="L16" s="3"/>
    </row>
    <row r="17" spans="2:18" ht="15.75" x14ac:dyDescent="0.25">
      <c r="C17" s="3"/>
      <c r="D17" s="2"/>
      <c r="E17" s="3"/>
      <c r="F17" s="3"/>
      <c r="G17" s="3"/>
      <c r="H17" s="3"/>
      <c r="K17" s="3"/>
      <c r="L17" s="3"/>
    </row>
    <row r="18" spans="2:18" ht="15" customHeight="1" x14ac:dyDescent="0.25">
      <c r="B18" s="33" t="s">
        <v>58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8" ht="15" customHeight="1" x14ac:dyDescent="0.25">
      <c r="B19" s="34" t="s">
        <v>59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1" spans="2:18" ht="15.75" thickBot="1" x14ac:dyDescent="0.3"/>
    <row r="22" spans="2:18" ht="103.5" customHeight="1" x14ac:dyDescent="0.25">
      <c r="B22" s="36" t="s">
        <v>4</v>
      </c>
      <c r="C22" s="36" t="s">
        <v>5</v>
      </c>
      <c r="D22" s="36" t="s">
        <v>6</v>
      </c>
      <c r="E22" s="36" t="s">
        <v>7</v>
      </c>
      <c r="F22" s="36" t="s">
        <v>8</v>
      </c>
      <c r="G22" s="36" t="s">
        <v>10</v>
      </c>
      <c r="H22" s="36" t="s">
        <v>11</v>
      </c>
      <c r="I22" s="36" t="s">
        <v>9</v>
      </c>
      <c r="J22" s="36" t="s">
        <v>12</v>
      </c>
      <c r="K22" s="36" t="s">
        <v>20</v>
      </c>
      <c r="L22" s="36" t="s">
        <v>13</v>
      </c>
    </row>
    <row r="23" spans="2:18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8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8" ht="15.75" thickBot="1" x14ac:dyDescent="0.3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8" ht="15.75" thickBot="1" x14ac:dyDescent="0.3">
      <c r="B26" s="7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Q26" s="6"/>
      <c r="R26" s="6"/>
    </row>
    <row r="27" spans="2:18" ht="16.5" thickBot="1" x14ac:dyDescent="0.3">
      <c r="B27" s="5">
        <v>1</v>
      </c>
      <c r="C27" s="13" t="s">
        <v>60</v>
      </c>
      <c r="D27" s="9" t="s">
        <v>14</v>
      </c>
      <c r="E27" s="30">
        <v>900</v>
      </c>
      <c r="F27" s="22">
        <f>E27*0.2</f>
        <v>180</v>
      </c>
      <c r="G27" s="32">
        <f t="shared" ref="G27:G38" si="0">E27+F27</f>
        <v>1080</v>
      </c>
      <c r="H27" s="24"/>
      <c r="I27" s="21"/>
      <c r="J27" s="24"/>
      <c r="K27" s="25"/>
      <c r="L27" s="26"/>
    </row>
    <row r="28" spans="2:18" ht="16.5" thickBot="1" x14ac:dyDescent="0.3">
      <c r="B28" s="5">
        <v>2</v>
      </c>
      <c r="C28" s="13" t="s">
        <v>61</v>
      </c>
      <c r="D28" s="9" t="s">
        <v>14</v>
      </c>
      <c r="E28" s="30">
        <v>200</v>
      </c>
      <c r="F28" s="22">
        <f t="shared" ref="F28:F38" si="1">E28*0.2</f>
        <v>40</v>
      </c>
      <c r="G28" s="32">
        <f t="shared" si="0"/>
        <v>240</v>
      </c>
      <c r="H28" s="24"/>
      <c r="I28" s="21"/>
      <c r="J28" s="24"/>
      <c r="K28" s="25"/>
      <c r="L28" s="26"/>
      <c r="N28" s="6"/>
    </row>
    <row r="29" spans="2:18" ht="16.5" thickBot="1" x14ac:dyDescent="0.3">
      <c r="B29" s="5">
        <v>3</v>
      </c>
      <c r="C29" s="13" t="s">
        <v>62</v>
      </c>
      <c r="D29" s="9" t="s">
        <v>14</v>
      </c>
      <c r="E29" s="30">
        <v>1300</v>
      </c>
      <c r="F29" s="22">
        <f t="shared" si="1"/>
        <v>260</v>
      </c>
      <c r="G29" s="32">
        <f t="shared" si="0"/>
        <v>1560</v>
      </c>
      <c r="H29" s="24"/>
      <c r="I29" s="21"/>
      <c r="J29" s="24"/>
      <c r="K29" s="25"/>
      <c r="L29" s="26"/>
      <c r="M29" s="10"/>
      <c r="N29" s="6"/>
      <c r="O29" s="6"/>
    </row>
    <row r="30" spans="2:18" ht="16.5" thickBot="1" x14ac:dyDescent="0.3">
      <c r="B30" s="5">
        <v>4</v>
      </c>
      <c r="C30" s="13" t="s">
        <v>63</v>
      </c>
      <c r="D30" s="9" t="s">
        <v>14</v>
      </c>
      <c r="E30" s="31">
        <v>500</v>
      </c>
      <c r="F30" s="22">
        <f t="shared" si="1"/>
        <v>100</v>
      </c>
      <c r="G30" s="32">
        <f t="shared" si="0"/>
        <v>600</v>
      </c>
      <c r="H30" s="24"/>
      <c r="I30" s="21"/>
      <c r="J30" s="24"/>
      <c r="K30" s="25"/>
      <c r="L30" s="26"/>
    </row>
    <row r="31" spans="2:18" ht="16.5" thickBot="1" x14ac:dyDescent="0.3">
      <c r="B31" s="5">
        <v>5</v>
      </c>
      <c r="C31" s="13" t="s">
        <v>64</v>
      </c>
      <c r="D31" s="9" t="s">
        <v>14</v>
      </c>
      <c r="E31" s="31">
        <v>100</v>
      </c>
      <c r="F31" s="22">
        <f t="shared" si="1"/>
        <v>20</v>
      </c>
      <c r="G31" s="32">
        <f t="shared" si="0"/>
        <v>120</v>
      </c>
      <c r="H31" s="24"/>
      <c r="I31" s="21"/>
      <c r="J31" s="24"/>
      <c r="K31" s="25"/>
      <c r="L31" s="26"/>
    </row>
    <row r="32" spans="2:18" ht="16.5" thickBot="1" x14ac:dyDescent="0.3">
      <c r="B32" s="5">
        <v>6</v>
      </c>
      <c r="C32" s="13" t="s">
        <v>65</v>
      </c>
      <c r="D32" s="9" t="s">
        <v>14</v>
      </c>
      <c r="E32" s="31">
        <v>60</v>
      </c>
      <c r="F32" s="22">
        <f t="shared" si="1"/>
        <v>12</v>
      </c>
      <c r="G32" s="32">
        <f t="shared" si="0"/>
        <v>72</v>
      </c>
      <c r="H32" s="24"/>
      <c r="I32" s="21"/>
      <c r="J32" s="24"/>
      <c r="K32" s="25"/>
      <c r="L32" s="26"/>
    </row>
    <row r="33" spans="2:12" ht="16.5" thickBot="1" x14ac:dyDescent="0.3">
      <c r="B33" s="5">
        <v>7</v>
      </c>
      <c r="C33" s="13" t="s">
        <v>66</v>
      </c>
      <c r="D33" s="9" t="s">
        <v>14</v>
      </c>
      <c r="E33" s="31">
        <v>40</v>
      </c>
      <c r="F33" s="22">
        <f t="shared" si="1"/>
        <v>8</v>
      </c>
      <c r="G33" s="32">
        <f t="shared" si="0"/>
        <v>48</v>
      </c>
      <c r="H33" s="24"/>
      <c r="I33" s="21"/>
      <c r="J33" s="24"/>
      <c r="K33" s="25"/>
      <c r="L33" s="26"/>
    </row>
    <row r="34" spans="2:12" ht="16.5" thickBot="1" x14ac:dyDescent="0.3">
      <c r="B34" s="5">
        <v>8</v>
      </c>
      <c r="C34" s="13" t="s">
        <v>67</v>
      </c>
      <c r="D34" s="9" t="s">
        <v>14</v>
      </c>
      <c r="E34" s="31">
        <v>50</v>
      </c>
      <c r="F34" s="22">
        <f t="shared" si="1"/>
        <v>10</v>
      </c>
      <c r="G34" s="32">
        <f t="shared" si="0"/>
        <v>60</v>
      </c>
      <c r="H34" s="24"/>
      <c r="I34" s="21"/>
      <c r="J34" s="24"/>
      <c r="K34" s="25"/>
      <c r="L34" s="26"/>
    </row>
    <row r="35" spans="2:12" ht="16.5" thickBot="1" x14ac:dyDescent="0.3">
      <c r="B35" s="5">
        <v>9</v>
      </c>
      <c r="C35" s="13" t="s">
        <v>68</v>
      </c>
      <c r="D35" s="9" t="s">
        <v>14</v>
      </c>
      <c r="E35" s="31">
        <v>50</v>
      </c>
      <c r="F35" s="22">
        <f t="shared" si="1"/>
        <v>10</v>
      </c>
      <c r="G35" s="32">
        <f t="shared" si="0"/>
        <v>60</v>
      </c>
      <c r="H35" s="24"/>
      <c r="I35" s="21"/>
      <c r="J35" s="24"/>
      <c r="K35" s="25"/>
      <c r="L35" s="26"/>
    </row>
    <row r="36" spans="2:12" ht="16.5" thickBot="1" x14ac:dyDescent="0.3">
      <c r="B36" s="5">
        <v>10</v>
      </c>
      <c r="C36" s="13" t="s">
        <v>69</v>
      </c>
      <c r="D36" s="9" t="s">
        <v>14</v>
      </c>
      <c r="E36" s="31">
        <v>2700</v>
      </c>
      <c r="F36" s="22">
        <f t="shared" si="1"/>
        <v>540</v>
      </c>
      <c r="G36" s="32">
        <f t="shared" si="0"/>
        <v>3240</v>
      </c>
      <c r="H36" s="24"/>
      <c r="I36" s="21"/>
      <c r="J36" s="24"/>
      <c r="K36" s="25"/>
      <c r="L36" s="26"/>
    </row>
    <row r="37" spans="2:12" ht="16.5" thickBot="1" x14ac:dyDescent="0.3">
      <c r="B37" s="5">
        <v>11</v>
      </c>
      <c r="C37" s="13" t="s">
        <v>70</v>
      </c>
      <c r="D37" s="9" t="s">
        <v>14</v>
      </c>
      <c r="E37" s="31">
        <v>200</v>
      </c>
      <c r="F37" s="22">
        <f t="shared" si="1"/>
        <v>40</v>
      </c>
      <c r="G37" s="32">
        <f t="shared" si="0"/>
        <v>240</v>
      </c>
      <c r="H37" s="24"/>
      <c r="I37" s="21"/>
      <c r="J37" s="24"/>
      <c r="K37" s="25"/>
      <c r="L37" s="26"/>
    </row>
    <row r="38" spans="2:12" ht="16.5" thickBot="1" x14ac:dyDescent="0.3">
      <c r="B38" s="5">
        <v>12</v>
      </c>
      <c r="C38" s="13" t="s">
        <v>71</v>
      </c>
      <c r="D38" s="9" t="s">
        <v>14</v>
      </c>
      <c r="E38" s="31">
        <v>50</v>
      </c>
      <c r="F38" s="22">
        <f t="shared" si="1"/>
        <v>10</v>
      </c>
      <c r="G38" s="32">
        <f t="shared" si="0"/>
        <v>60</v>
      </c>
      <c r="H38" s="24"/>
      <c r="I38" s="21"/>
      <c r="J38" s="24"/>
      <c r="K38" s="25"/>
      <c r="L38" s="26"/>
    </row>
    <row r="39" spans="2:12" ht="15.75" thickBot="1" x14ac:dyDescent="0.3">
      <c r="J39" s="14" t="s">
        <v>21</v>
      </c>
      <c r="K39" s="20">
        <f>SUM(K27:K38)</f>
        <v>0</v>
      </c>
      <c r="L39" s="20">
        <f>SUM(L27:L38)</f>
        <v>0</v>
      </c>
    </row>
    <row r="42" spans="2:12" x14ac:dyDescent="0.25">
      <c r="C42" s="27"/>
      <c r="D42" s="27"/>
      <c r="E42" s="27"/>
      <c r="F42" s="27"/>
      <c r="G42" s="27"/>
      <c r="H42" s="27"/>
      <c r="I42" s="27"/>
      <c r="J42" s="27"/>
    </row>
    <row r="44" spans="2:12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2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9" spans="3:12" x14ac:dyDescent="0.25">
      <c r="C49" s="15" t="s">
        <v>22</v>
      </c>
      <c r="I49" s="17" t="s">
        <v>25</v>
      </c>
      <c r="J49" s="17"/>
      <c r="K49" s="18"/>
      <c r="L49" s="18"/>
    </row>
    <row r="50" spans="3:12" x14ac:dyDescent="0.25">
      <c r="I50" s="19" t="s">
        <v>23</v>
      </c>
      <c r="J50" s="19"/>
      <c r="K50" s="18"/>
      <c r="L50" s="18"/>
    </row>
    <row r="51" spans="3:12" x14ac:dyDescent="0.25">
      <c r="I51" s="17" t="s">
        <v>24</v>
      </c>
      <c r="J51" s="17"/>
      <c r="K51" s="18"/>
      <c r="L51" s="18"/>
    </row>
    <row r="52" spans="3:12" x14ac:dyDescent="0.25">
      <c r="J52" s="16"/>
    </row>
    <row r="53" spans="3:12" x14ac:dyDescent="0.25">
      <c r="J53" s="4"/>
    </row>
  </sheetData>
  <mergeCells count="14">
    <mergeCell ref="I22:I25"/>
    <mergeCell ref="J22:J25"/>
    <mergeCell ref="K22:K25"/>
    <mergeCell ref="L22:L25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</mergeCells>
  <pageMargins left="0.7" right="0.7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2"/>
  <sheetViews>
    <sheetView topLeftCell="B34" zoomScale="120" zoomScaleNormal="120" workbookViewId="0">
      <selection activeCell="N50" sqref="N50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 t="s">
        <v>85</v>
      </c>
    </row>
    <row r="5" spans="3:12" x14ac:dyDescent="0.25">
      <c r="C5" s="11" t="s">
        <v>17</v>
      </c>
    </row>
    <row r="8" spans="3:12" ht="15.75" x14ac:dyDescent="0.25">
      <c r="J8" s="35" t="s">
        <v>0</v>
      </c>
      <c r="K8" s="35"/>
      <c r="L8" s="35"/>
    </row>
    <row r="12" spans="3:12" ht="15.75" x14ac:dyDescent="0.25">
      <c r="C12" s="2" t="s">
        <v>16</v>
      </c>
      <c r="D12" s="2" t="s">
        <v>2</v>
      </c>
      <c r="E12" s="3"/>
      <c r="F12" s="3"/>
      <c r="G12" s="3"/>
      <c r="H12" s="3"/>
      <c r="J12" s="3"/>
      <c r="K12" s="3"/>
      <c r="L12" s="3"/>
    </row>
    <row r="13" spans="3:12" ht="15.75" x14ac:dyDescent="0.2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3:12" ht="15.75" x14ac:dyDescent="0.25">
      <c r="C14" s="2" t="s">
        <v>1</v>
      </c>
      <c r="D14" s="2" t="s">
        <v>2</v>
      </c>
      <c r="E14" s="3"/>
      <c r="F14" s="3"/>
      <c r="G14" s="3"/>
      <c r="H14" s="3"/>
      <c r="K14" s="3"/>
      <c r="L14" s="3"/>
    </row>
    <row r="15" spans="3:12" ht="15.75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3:12" ht="15.75" x14ac:dyDescent="0.25">
      <c r="C16" s="3"/>
      <c r="D16" s="2" t="s">
        <v>3</v>
      </c>
      <c r="E16" s="3"/>
      <c r="F16" s="3"/>
      <c r="G16" s="3"/>
      <c r="H16" s="3"/>
      <c r="K16" s="3"/>
      <c r="L16" s="3"/>
    </row>
    <row r="17" spans="2:18" ht="15.75" x14ac:dyDescent="0.25">
      <c r="C17" s="3"/>
      <c r="D17" s="2"/>
      <c r="E17" s="3"/>
      <c r="F17" s="3"/>
      <c r="G17" s="3"/>
      <c r="H17" s="3"/>
      <c r="K17" s="3"/>
      <c r="L17" s="3"/>
    </row>
    <row r="18" spans="2:18" ht="15" customHeight="1" x14ac:dyDescent="0.25">
      <c r="B18" s="33" t="s">
        <v>73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8" ht="15" customHeight="1" x14ac:dyDescent="0.25">
      <c r="B19" s="34" t="s">
        <v>72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1" spans="2:18" ht="15.75" thickBot="1" x14ac:dyDescent="0.3"/>
    <row r="22" spans="2:18" ht="103.5" customHeight="1" x14ac:dyDescent="0.25">
      <c r="B22" s="36" t="s">
        <v>4</v>
      </c>
      <c r="C22" s="36" t="s">
        <v>5</v>
      </c>
      <c r="D22" s="36" t="s">
        <v>6</v>
      </c>
      <c r="E22" s="36" t="s">
        <v>7</v>
      </c>
      <c r="F22" s="36" t="s">
        <v>8</v>
      </c>
      <c r="G22" s="36" t="s">
        <v>10</v>
      </c>
      <c r="H22" s="36" t="s">
        <v>11</v>
      </c>
      <c r="I22" s="36" t="s">
        <v>9</v>
      </c>
      <c r="J22" s="36" t="s">
        <v>12</v>
      </c>
      <c r="K22" s="36" t="s">
        <v>20</v>
      </c>
      <c r="L22" s="36" t="s">
        <v>13</v>
      </c>
    </row>
    <row r="23" spans="2:18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8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8" ht="15.75" thickBot="1" x14ac:dyDescent="0.3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8" ht="15.75" thickBot="1" x14ac:dyDescent="0.3">
      <c r="B26" s="7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Q26" s="6"/>
      <c r="R26" s="6"/>
    </row>
    <row r="27" spans="2:18" ht="16.5" thickBot="1" x14ac:dyDescent="0.3">
      <c r="B27" s="5">
        <v>1</v>
      </c>
      <c r="C27" s="13" t="s">
        <v>60</v>
      </c>
      <c r="D27" s="9" t="s">
        <v>14</v>
      </c>
      <c r="E27" s="30">
        <v>180</v>
      </c>
      <c r="F27" s="22">
        <f>E27*0.2</f>
        <v>36</v>
      </c>
      <c r="G27" s="32">
        <f t="shared" ref="G27:G37" si="0">E27+F27</f>
        <v>216</v>
      </c>
      <c r="H27" s="24"/>
      <c r="I27" s="21"/>
      <c r="J27" s="24"/>
      <c r="K27" s="25"/>
      <c r="L27" s="26"/>
    </row>
    <row r="28" spans="2:18" ht="16.5" thickBot="1" x14ac:dyDescent="0.3">
      <c r="B28" s="5">
        <v>2</v>
      </c>
      <c r="C28" s="13" t="s">
        <v>61</v>
      </c>
      <c r="D28" s="9" t="s">
        <v>14</v>
      </c>
      <c r="E28" s="30">
        <v>10</v>
      </c>
      <c r="F28" s="22">
        <f t="shared" ref="F28:F37" si="1">E28*0.2</f>
        <v>2</v>
      </c>
      <c r="G28" s="32">
        <f t="shared" si="0"/>
        <v>12</v>
      </c>
      <c r="H28" s="24"/>
      <c r="I28" s="21"/>
      <c r="J28" s="24"/>
      <c r="K28" s="25"/>
      <c r="L28" s="26"/>
      <c r="N28" s="6"/>
    </row>
    <row r="29" spans="2:18" ht="16.5" thickBot="1" x14ac:dyDescent="0.3">
      <c r="B29" s="5">
        <v>3</v>
      </c>
      <c r="C29" s="13" t="s">
        <v>62</v>
      </c>
      <c r="D29" s="9" t="s">
        <v>14</v>
      </c>
      <c r="E29" s="30">
        <v>30</v>
      </c>
      <c r="F29" s="22">
        <f t="shared" si="1"/>
        <v>6</v>
      </c>
      <c r="G29" s="32">
        <f t="shared" si="0"/>
        <v>36</v>
      </c>
      <c r="H29" s="24"/>
      <c r="I29" s="21"/>
      <c r="J29" s="24"/>
      <c r="K29" s="25"/>
      <c r="L29" s="26"/>
      <c r="M29" s="10"/>
      <c r="N29" s="6"/>
      <c r="O29" s="6"/>
    </row>
    <row r="30" spans="2:18" ht="16.5" thickBot="1" x14ac:dyDescent="0.3">
      <c r="B30" s="5">
        <v>4</v>
      </c>
      <c r="C30" s="13" t="s">
        <v>63</v>
      </c>
      <c r="D30" s="9" t="s">
        <v>14</v>
      </c>
      <c r="E30" s="31">
        <v>30</v>
      </c>
      <c r="F30" s="22">
        <f t="shared" si="1"/>
        <v>6</v>
      </c>
      <c r="G30" s="32">
        <f t="shared" si="0"/>
        <v>36</v>
      </c>
      <c r="H30" s="24"/>
      <c r="I30" s="21"/>
      <c r="J30" s="24"/>
      <c r="K30" s="25"/>
      <c r="L30" s="26"/>
    </row>
    <row r="31" spans="2:18" ht="16.5" thickBot="1" x14ac:dyDescent="0.3">
      <c r="B31" s="5">
        <v>5</v>
      </c>
      <c r="C31" s="13" t="s">
        <v>65</v>
      </c>
      <c r="D31" s="9" t="s">
        <v>14</v>
      </c>
      <c r="E31" s="31">
        <v>10</v>
      </c>
      <c r="F31" s="22">
        <f t="shared" si="1"/>
        <v>2</v>
      </c>
      <c r="G31" s="32">
        <f t="shared" si="0"/>
        <v>12</v>
      </c>
      <c r="H31" s="24"/>
      <c r="I31" s="21"/>
      <c r="J31" s="24"/>
      <c r="K31" s="25"/>
      <c r="L31" s="26"/>
    </row>
    <row r="32" spans="2:18" ht="16.5" thickBot="1" x14ac:dyDescent="0.3">
      <c r="B32" s="5">
        <v>6</v>
      </c>
      <c r="C32" s="13" t="s">
        <v>66</v>
      </c>
      <c r="D32" s="9" t="s">
        <v>14</v>
      </c>
      <c r="E32" s="31">
        <v>10</v>
      </c>
      <c r="F32" s="22">
        <f t="shared" si="1"/>
        <v>2</v>
      </c>
      <c r="G32" s="32">
        <f t="shared" si="0"/>
        <v>12</v>
      </c>
      <c r="H32" s="24"/>
      <c r="I32" s="21"/>
      <c r="J32" s="24"/>
      <c r="K32" s="25"/>
      <c r="L32" s="26"/>
    </row>
    <row r="33" spans="2:12" ht="16.5" thickBot="1" x14ac:dyDescent="0.3">
      <c r="B33" s="5">
        <v>7</v>
      </c>
      <c r="C33" s="13" t="s">
        <v>67</v>
      </c>
      <c r="D33" s="9" t="s">
        <v>14</v>
      </c>
      <c r="E33" s="31">
        <v>10</v>
      </c>
      <c r="F33" s="22">
        <f t="shared" si="1"/>
        <v>2</v>
      </c>
      <c r="G33" s="32">
        <f t="shared" si="0"/>
        <v>12</v>
      </c>
      <c r="H33" s="24"/>
      <c r="I33" s="21"/>
      <c r="J33" s="24"/>
      <c r="K33" s="25"/>
      <c r="L33" s="26"/>
    </row>
    <row r="34" spans="2:12" ht="16.5" thickBot="1" x14ac:dyDescent="0.3">
      <c r="B34" s="5">
        <v>8</v>
      </c>
      <c r="C34" s="13" t="s">
        <v>68</v>
      </c>
      <c r="D34" s="9" t="s">
        <v>14</v>
      </c>
      <c r="E34" s="31">
        <v>10</v>
      </c>
      <c r="F34" s="22">
        <f t="shared" si="1"/>
        <v>2</v>
      </c>
      <c r="G34" s="32">
        <f t="shared" si="0"/>
        <v>12</v>
      </c>
      <c r="H34" s="24"/>
      <c r="I34" s="21"/>
      <c r="J34" s="24"/>
      <c r="K34" s="25"/>
      <c r="L34" s="26"/>
    </row>
    <row r="35" spans="2:12" ht="16.5" thickBot="1" x14ac:dyDescent="0.3">
      <c r="B35" s="5">
        <v>9</v>
      </c>
      <c r="C35" s="13" t="s">
        <v>69</v>
      </c>
      <c r="D35" s="9" t="s">
        <v>14</v>
      </c>
      <c r="E35" s="31">
        <v>110</v>
      </c>
      <c r="F35" s="22">
        <f t="shared" si="1"/>
        <v>22</v>
      </c>
      <c r="G35" s="32">
        <f t="shared" si="0"/>
        <v>132</v>
      </c>
      <c r="H35" s="24"/>
      <c r="I35" s="21"/>
      <c r="J35" s="24"/>
      <c r="K35" s="25"/>
      <c r="L35" s="26"/>
    </row>
    <row r="36" spans="2:12" ht="16.5" thickBot="1" x14ac:dyDescent="0.3">
      <c r="B36" s="5">
        <v>10</v>
      </c>
      <c r="C36" s="13" t="s">
        <v>70</v>
      </c>
      <c r="D36" s="9" t="s">
        <v>14</v>
      </c>
      <c r="E36" s="31">
        <v>50</v>
      </c>
      <c r="F36" s="22">
        <f t="shared" si="1"/>
        <v>10</v>
      </c>
      <c r="G36" s="32">
        <f t="shared" si="0"/>
        <v>60</v>
      </c>
      <c r="H36" s="24"/>
      <c r="I36" s="21"/>
      <c r="J36" s="24"/>
      <c r="K36" s="25"/>
      <c r="L36" s="26"/>
    </row>
    <row r="37" spans="2:12" ht="16.5" thickBot="1" x14ac:dyDescent="0.3">
      <c r="B37" s="5">
        <v>11</v>
      </c>
      <c r="C37" s="13" t="s">
        <v>71</v>
      </c>
      <c r="D37" s="9" t="s">
        <v>14</v>
      </c>
      <c r="E37" s="31">
        <v>10</v>
      </c>
      <c r="F37" s="22">
        <f t="shared" si="1"/>
        <v>2</v>
      </c>
      <c r="G37" s="32">
        <f t="shared" si="0"/>
        <v>12</v>
      </c>
      <c r="H37" s="24"/>
      <c r="I37" s="21"/>
      <c r="J37" s="24"/>
      <c r="K37" s="25"/>
      <c r="L37" s="26"/>
    </row>
    <row r="38" spans="2:12" ht="15.75" thickBot="1" x14ac:dyDescent="0.3">
      <c r="J38" s="14" t="s">
        <v>21</v>
      </c>
      <c r="K38" s="20">
        <f>SUM(K27:K37)</f>
        <v>0</v>
      </c>
      <c r="L38" s="20">
        <f>SUM(L27:L37)</f>
        <v>0</v>
      </c>
    </row>
    <row r="41" spans="2:12" x14ac:dyDescent="0.25">
      <c r="C41" s="27"/>
      <c r="D41" s="27"/>
      <c r="E41" s="27"/>
      <c r="F41" s="27"/>
      <c r="G41" s="27"/>
      <c r="H41" s="27"/>
      <c r="I41" s="27"/>
      <c r="J41" s="27"/>
    </row>
    <row r="43" spans="2:12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2:12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8" spans="2:12" x14ac:dyDescent="0.25">
      <c r="C48" s="15" t="s">
        <v>22</v>
      </c>
      <c r="I48" s="17" t="s">
        <v>25</v>
      </c>
      <c r="J48" s="17"/>
      <c r="K48" s="18"/>
      <c r="L48" s="18"/>
    </row>
    <row r="49" spans="9:12" x14ac:dyDescent="0.25">
      <c r="I49" s="19" t="s">
        <v>23</v>
      </c>
      <c r="J49" s="19"/>
      <c r="K49" s="18"/>
      <c r="L49" s="18"/>
    </row>
    <row r="50" spans="9:12" x14ac:dyDescent="0.25">
      <c r="I50" s="17" t="s">
        <v>24</v>
      </c>
      <c r="J50" s="17"/>
      <c r="K50" s="18"/>
      <c r="L50" s="18"/>
    </row>
    <row r="51" spans="9:12" x14ac:dyDescent="0.25">
      <c r="J51" s="16"/>
    </row>
    <row r="52" spans="9:12" x14ac:dyDescent="0.25">
      <c r="J52" s="4"/>
    </row>
  </sheetData>
  <mergeCells count="14">
    <mergeCell ref="I22:I25"/>
    <mergeCell ref="J22:J25"/>
    <mergeCell ref="K22:K25"/>
    <mergeCell ref="L22:L25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6"/>
  <sheetViews>
    <sheetView topLeftCell="A16" zoomScale="120" zoomScaleNormal="120" workbookViewId="0">
      <selection activeCell="E31" sqref="E31"/>
    </sheetView>
  </sheetViews>
  <sheetFormatPr defaultRowHeight="15" x14ac:dyDescent="0.25"/>
  <cols>
    <col min="3" max="3" width="37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3:12" ht="15.75" x14ac:dyDescent="0.25">
      <c r="L2" s="1" t="s">
        <v>76</v>
      </c>
    </row>
    <row r="5" spans="3:12" x14ac:dyDescent="0.25">
      <c r="C5" s="11" t="s">
        <v>17</v>
      </c>
    </row>
    <row r="8" spans="3:12" ht="15.75" x14ac:dyDescent="0.25">
      <c r="J8" s="35" t="s">
        <v>0</v>
      </c>
      <c r="K8" s="35"/>
      <c r="L8" s="35"/>
    </row>
    <row r="12" spans="3:12" ht="15.75" x14ac:dyDescent="0.25">
      <c r="C12" s="2" t="s">
        <v>16</v>
      </c>
      <c r="D12" s="2" t="s">
        <v>2</v>
      </c>
      <c r="E12" s="3"/>
      <c r="F12" s="3"/>
      <c r="G12" s="3"/>
      <c r="H12" s="3"/>
      <c r="J12" s="3"/>
      <c r="K12" s="3"/>
      <c r="L12" s="3"/>
    </row>
    <row r="13" spans="3:12" ht="15.75" x14ac:dyDescent="0.25"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3:12" ht="15.75" x14ac:dyDescent="0.25">
      <c r="C14" s="2" t="s">
        <v>1</v>
      </c>
      <c r="D14" s="2" t="s">
        <v>2</v>
      </c>
      <c r="E14" s="3"/>
      <c r="F14" s="3"/>
      <c r="G14" s="3"/>
      <c r="H14" s="3"/>
      <c r="K14" s="3"/>
      <c r="L14" s="3"/>
    </row>
    <row r="15" spans="3:12" ht="15.75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3:12" ht="15.75" x14ac:dyDescent="0.25">
      <c r="C16" s="3"/>
      <c r="D16" s="2" t="s">
        <v>3</v>
      </c>
      <c r="E16" s="3"/>
      <c r="F16" s="3"/>
      <c r="G16" s="3"/>
      <c r="H16" s="3"/>
      <c r="K16" s="3"/>
      <c r="L16" s="3"/>
    </row>
    <row r="17" spans="2:18" ht="15.75" x14ac:dyDescent="0.25">
      <c r="C17" s="3"/>
      <c r="D17" s="2"/>
      <c r="E17" s="3"/>
      <c r="F17" s="3"/>
      <c r="G17" s="3"/>
      <c r="H17" s="3"/>
      <c r="K17" s="3"/>
      <c r="L17" s="3"/>
    </row>
    <row r="18" spans="2:18" ht="15" customHeight="1" x14ac:dyDescent="0.25">
      <c r="B18" s="33" t="s">
        <v>75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8" ht="15" customHeight="1" x14ac:dyDescent="0.25">
      <c r="B19" s="34" t="s">
        <v>74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1" spans="2:18" ht="15.75" thickBot="1" x14ac:dyDescent="0.3"/>
    <row r="22" spans="2:18" ht="103.5" customHeight="1" x14ac:dyDescent="0.25">
      <c r="B22" s="36" t="s">
        <v>4</v>
      </c>
      <c r="C22" s="36" t="s">
        <v>5</v>
      </c>
      <c r="D22" s="36" t="s">
        <v>6</v>
      </c>
      <c r="E22" s="36" t="s">
        <v>7</v>
      </c>
      <c r="F22" s="36" t="s">
        <v>8</v>
      </c>
      <c r="G22" s="36" t="s">
        <v>10</v>
      </c>
      <c r="H22" s="36" t="s">
        <v>11</v>
      </c>
      <c r="I22" s="36" t="s">
        <v>9</v>
      </c>
      <c r="J22" s="36" t="s">
        <v>12</v>
      </c>
      <c r="K22" s="36" t="s">
        <v>20</v>
      </c>
      <c r="L22" s="36" t="s">
        <v>13</v>
      </c>
    </row>
    <row r="23" spans="2:18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8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8" ht="15.75" thickBot="1" x14ac:dyDescent="0.3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8" ht="15.75" thickBot="1" x14ac:dyDescent="0.3">
      <c r="B26" s="7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7">
        <v>7</v>
      </c>
      <c r="I26" s="7">
        <v>8</v>
      </c>
      <c r="J26" s="7">
        <v>9</v>
      </c>
      <c r="K26" s="7">
        <v>10</v>
      </c>
      <c r="L26" s="7">
        <v>11</v>
      </c>
      <c r="Q26" s="6"/>
      <c r="R26" s="6"/>
    </row>
    <row r="27" spans="2:18" ht="16.5" thickBot="1" x14ac:dyDescent="0.3">
      <c r="B27" s="5">
        <v>1</v>
      </c>
      <c r="C27" s="13" t="s">
        <v>77</v>
      </c>
      <c r="D27" s="9" t="s">
        <v>15</v>
      </c>
      <c r="E27" s="30"/>
      <c r="F27" s="22">
        <f t="shared" ref="F27:F31" si="0">E27*0.9</f>
        <v>0</v>
      </c>
      <c r="G27" s="32">
        <f t="shared" ref="G27:G31" si="1">E27+F27</f>
        <v>0</v>
      </c>
      <c r="H27" s="24">
        <v>4.76</v>
      </c>
      <c r="I27" s="21">
        <v>0.05</v>
      </c>
      <c r="J27" s="24">
        <f t="shared" ref="J27:J31" si="2">$H27+($H27*$I27)</f>
        <v>4.9979999999999993</v>
      </c>
      <c r="K27" s="25">
        <f t="shared" ref="K27:K31" si="3">$E27*$J27</f>
        <v>0</v>
      </c>
      <c r="L27" s="26">
        <f t="shared" ref="L27:L31" si="4">$F27*$J27</f>
        <v>0</v>
      </c>
    </row>
    <row r="28" spans="2:18" ht="32.25" thickBot="1" x14ac:dyDescent="0.3">
      <c r="B28" s="5">
        <v>2</v>
      </c>
      <c r="C28" s="13" t="s">
        <v>78</v>
      </c>
      <c r="D28" s="9" t="s">
        <v>15</v>
      </c>
      <c r="E28" s="30"/>
      <c r="F28" s="22">
        <f t="shared" si="0"/>
        <v>0</v>
      </c>
      <c r="G28" s="32">
        <f t="shared" si="1"/>
        <v>0</v>
      </c>
      <c r="H28" s="24">
        <v>4.76</v>
      </c>
      <c r="I28" s="21">
        <v>0.05</v>
      </c>
      <c r="J28" s="24">
        <f t="shared" si="2"/>
        <v>4.9979999999999993</v>
      </c>
      <c r="K28" s="25">
        <f t="shared" si="3"/>
        <v>0</v>
      </c>
      <c r="L28" s="26">
        <f t="shared" si="4"/>
        <v>0</v>
      </c>
      <c r="N28" s="6"/>
    </row>
    <row r="29" spans="2:18" ht="32.25" thickBot="1" x14ac:dyDescent="0.3">
      <c r="B29" s="5">
        <v>3</v>
      </c>
      <c r="C29" s="13" t="s">
        <v>79</v>
      </c>
      <c r="D29" s="9" t="s">
        <v>15</v>
      </c>
      <c r="E29" s="30"/>
      <c r="F29" s="22">
        <f t="shared" si="0"/>
        <v>0</v>
      </c>
      <c r="G29" s="32">
        <f t="shared" si="1"/>
        <v>0</v>
      </c>
      <c r="H29" s="24">
        <v>4.76</v>
      </c>
      <c r="I29" s="21">
        <v>0.05</v>
      </c>
      <c r="J29" s="24">
        <f t="shared" si="2"/>
        <v>4.9979999999999993</v>
      </c>
      <c r="K29" s="25">
        <f t="shared" si="3"/>
        <v>0</v>
      </c>
      <c r="L29" s="26">
        <f t="shared" si="4"/>
        <v>0</v>
      </c>
      <c r="M29" s="10"/>
      <c r="N29" s="6"/>
      <c r="O29" s="6"/>
    </row>
    <row r="30" spans="2:18" ht="32.25" thickBot="1" x14ac:dyDescent="0.3">
      <c r="B30" s="5">
        <v>4</v>
      </c>
      <c r="C30" s="13" t="s">
        <v>80</v>
      </c>
      <c r="D30" s="9" t="s">
        <v>15</v>
      </c>
      <c r="E30" s="31"/>
      <c r="F30" s="22">
        <f t="shared" si="0"/>
        <v>0</v>
      </c>
      <c r="G30" s="32">
        <f t="shared" si="1"/>
        <v>0</v>
      </c>
      <c r="H30" s="24">
        <v>4.76</v>
      </c>
      <c r="I30" s="21">
        <v>0.05</v>
      </c>
      <c r="J30" s="24">
        <f t="shared" si="2"/>
        <v>4.9979999999999993</v>
      </c>
      <c r="K30" s="25">
        <f t="shared" si="3"/>
        <v>0</v>
      </c>
      <c r="L30" s="26">
        <f t="shared" si="4"/>
        <v>0</v>
      </c>
    </row>
    <row r="31" spans="2:18" ht="32.25" thickBot="1" x14ac:dyDescent="0.3">
      <c r="B31" s="5">
        <v>5</v>
      </c>
      <c r="C31" s="13" t="s">
        <v>81</v>
      </c>
      <c r="D31" s="9" t="s">
        <v>15</v>
      </c>
      <c r="E31" s="31"/>
      <c r="F31" s="22">
        <f t="shared" si="0"/>
        <v>0</v>
      </c>
      <c r="G31" s="32">
        <f t="shared" si="1"/>
        <v>0</v>
      </c>
      <c r="H31" s="24">
        <v>4.76</v>
      </c>
      <c r="I31" s="21">
        <v>0.05</v>
      </c>
      <c r="J31" s="24">
        <f t="shared" si="2"/>
        <v>4.9979999999999993</v>
      </c>
      <c r="K31" s="25">
        <f t="shared" si="3"/>
        <v>0</v>
      </c>
      <c r="L31" s="26">
        <f t="shared" si="4"/>
        <v>0</v>
      </c>
    </row>
    <row r="32" spans="2:18" ht="15.75" thickBot="1" x14ac:dyDescent="0.3">
      <c r="J32" s="14" t="s">
        <v>21</v>
      </c>
      <c r="K32" s="20">
        <f>SUM(K27:K31)</f>
        <v>0</v>
      </c>
      <c r="L32" s="20">
        <f>SUM(L27:L31)</f>
        <v>0</v>
      </c>
    </row>
    <row r="35" spans="2:12" x14ac:dyDescent="0.25">
      <c r="C35" s="27" t="s">
        <v>19</v>
      </c>
      <c r="D35" s="27"/>
      <c r="E35" s="27"/>
      <c r="F35" s="27"/>
      <c r="G35" s="27"/>
      <c r="H35" s="27"/>
      <c r="I35" s="27"/>
      <c r="J35" s="27"/>
    </row>
    <row r="37" spans="2:12" x14ac:dyDescent="0.25">
      <c r="B37" s="28" t="s">
        <v>27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42" spans="2:12" x14ac:dyDescent="0.25">
      <c r="C42" s="15" t="s">
        <v>22</v>
      </c>
      <c r="I42" s="17" t="s">
        <v>25</v>
      </c>
      <c r="J42" s="17"/>
      <c r="K42" s="18"/>
      <c r="L42" s="18"/>
    </row>
    <row r="43" spans="2:12" x14ac:dyDescent="0.25">
      <c r="I43" s="19" t="s">
        <v>23</v>
      </c>
      <c r="J43" s="19"/>
      <c r="K43" s="18"/>
      <c r="L43" s="18"/>
    </row>
    <row r="44" spans="2:12" x14ac:dyDescent="0.25">
      <c r="I44" s="17" t="s">
        <v>24</v>
      </c>
      <c r="J44" s="17"/>
      <c r="K44" s="18"/>
      <c r="L44" s="18"/>
    </row>
    <row r="45" spans="2:12" x14ac:dyDescent="0.25">
      <c r="J45" s="16"/>
    </row>
    <row r="46" spans="2:12" x14ac:dyDescent="0.25">
      <c r="J46" s="4"/>
    </row>
  </sheetData>
  <mergeCells count="14">
    <mergeCell ref="I22:I25"/>
    <mergeCell ref="J22:J25"/>
    <mergeCell ref="K22:K25"/>
    <mergeCell ref="L22:L25"/>
    <mergeCell ref="J8:L8"/>
    <mergeCell ref="B18:L18"/>
    <mergeCell ref="B19:L19"/>
    <mergeCell ref="B22:B25"/>
    <mergeCell ref="C22:C25"/>
    <mergeCell ref="D22:D25"/>
    <mergeCell ref="E22:E25"/>
    <mergeCell ref="F22:F25"/>
    <mergeCell ref="G22:G25"/>
    <mergeCell ref="H22:H25"/>
  </mergeCells>
  <pageMargins left="0.7" right="0.7" top="0.75" bottom="0.75" header="0.3" footer="0.3"/>
  <pageSetup paperSize="9"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03E8A315-8B12-4654-BC66-920A524B142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ZAŁĄCZNIK 1A  - Powidz</vt:lpstr>
      <vt:lpstr>ZAŁĄCZNIK 1B  - Jarocin</vt:lpstr>
      <vt:lpstr>ZAŁĄCZNIK 1C- Powidz</vt:lpstr>
      <vt:lpstr>ZAŁĄCZNIK 1D  - Jarocin</vt:lpstr>
      <vt:lpstr>ZAŁĄCZNIK 2E do SIWZ - Powidz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Filipiak Magdalena</dc:creator>
  <cp:lastModifiedBy>Gulczyńska Anita</cp:lastModifiedBy>
  <cp:lastPrinted>2020-10-29T08:53:05Z</cp:lastPrinted>
  <dcterms:created xsi:type="dcterms:W3CDTF">2020-10-29T08:32:18Z</dcterms:created>
  <dcterms:modified xsi:type="dcterms:W3CDTF">2021-07-16T12:37:31Z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f58e9db4-bdc1-47c0-b6d9-37ec7d82dd8c</vt:lpwstr>
  </property>
  <property fmtid="{D5CDD505-2E9C-101B-9397-08002B2CF9AE}" pid="3" name="bjSaver">
    <vt:lpwstr>F3P1/pkqwSCBi1c+RW27VOJZsvniloLe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