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tomasz.jarkiewicz\Documents\zamówienia publiczne 2025\Budowa składu drewna Turczyn Bieździedza\"/>
    </mc:Choice>
  </mc:AlternateContent>
  <xr:revisionPtr revIDLastSave="0" documentId="13_ncr:1_{98B88025-9CEB-45CA-95B5-EB9BA2C6EBFE}" xr6:coauthVersionLast="36" xr6:coauthVersionMax="36" xr10:uidLastSave="{00000000-0000-0000-0000-000000000000}"/>
  <bookViews>
    <workbookView xWindow="0" yWindow="0" windowWidth="21570" windowHeight="7680" xr2:uid="{00000000-000D-0000-FFFF-FFFF00000000}"/>
  </bookViews>
  <sheets>
    <sheet name="Arkusz" sheetId="1" r:id="rId1"/>
  </sheets>
  <calcPr calcId="191029"/>
</workbook>
</file>

<file path=xl/calcChain.xml><?xml version="1.0" encoding="utf-8"?>
<calcChain xmlns="http://schemas.openxmlformats.org/spreadsheetml/2006/main">
  <c r="AC60" i="1" l="1"/>
  <c r="AC61" i="1"/>
  <c r="AC62" i="1"/>
  <c r="AC59" i="1"/>
  <c r="AC64" i="1"/>
  <c r="AC65" i="1"/>
  <c r="AC53" i="1"/>
  <c r="AC54" i="1"/>
  <c r="AC55" i="1"/>
  <c r="AC52" i="1"/>
  <c r="AC48" i="1"/>
  <c r="AC47" i="1"/>
  <c r="AC41" i="1"/>
  <c r="AC42" i="1"/>
  <c r="AC43" i="1"/>
  <c r="AC39" i="1" s="1"/>
  <c r="AC44" i="1"/>
  <c r="AC40" i="1"/>
  <c r="AC51" i="1" l="1"/>
  <c r="AC46" i="1"/>
  <c r="AC38" i="1" s="1"/>
  <c r="AC58" i="1"/>
  <c r="AC57" i="1" s="1"/>
  <c r="AH68" i="1" l="1"/>
  <c r="AH69" i="1" s="1"/>
  <c r="AH70" i="1" s="1"/>
</calcChain>
</file>

<file path=xl/sharedStrings.xml><?xml version="1.0" encoding="utf-8"?>
<sst xmlns="http://schemas.openxmlformats.org/spreadsheetml/2006/main" count="145" uniqueCount="125">
  <si>
    <t>KOSZTORYS OFERTOWY</t>
  </si>
  <si>
    <t>Klasyfikacja robót wg Wspólnego Słownika Zamówień</t>
  </si>
  <si>
    <r>
      <rPr>
        <sz val="9"/>
        <color rgb="FF000000"/>
        <rFont val="Arial"/>
      </rPr>
      <t>45112710-5</t>
    </r>
  </si>
  <si>
    <r>
      <rPr>
        <sz val="9"/>
        <color rgb="FF000000"/>
        <rFont val="Arial"/>
      </rPr>
      <t>Roboty w zakresie kształtowania terenów zielonych</t>
    </r>
  </si>
  <si>
    <r>
      <rPr>
        <sz val="9"/>
        <color rgb="FF000000"/>
        <rFont val="Arial"/>
      </rPr>
      <t>71222200-2</t>
    </r>
  </si>
  <si>
    <r>
      <rPr>
        <sz val="9"/>
        <color rgb="FF000000"/>
        <rFont val="Arial"/>
      </rPr>
      <t>Usługi kartograficzne w zakresie obszarów wiejskich</t>
    </r>
  </si>
  <si>
    <r>
      <rPr>
        <sz val="9"/>
        <color rgb="FF000000"/>
        <rFont val="Arial"/>
      </rPr>
      <t>45111200-0</t>
    </r>
  </si>
  <si>
    <r>
      <rPr>
        <sz val="9"/>
        <color rgb="FF000000"/>
        <rFont val="Arial"/>
      </rPr>
      <t>Roboty w zakresie przygotowania terenu pod budowę i roboty ziemne</t>
    </r>
  </si>
  <si>
    <r>
      <rPr>
        <sz val="9"/>
        <color rgb="FF000000"/>
        <rFont val="Arial"/>
      </rPr>
      <t>45112730-1</t>
    </r>
  </si>
  <si>
    <r>
      <rPr>
        <sz val="9"/>
        <color rgb="FF000000"/>
        <rFont val="Arial"/>
      </rPr>
      <t>Roboty w zakresie kształtowania dróg i autostrad</t>
    </r>
  </si>
  <si>
    <r>
      <rPr>
        <sz val="9"/>
        <color rgb="FF000000"/>
        <rFont val="Arial"/>
      </rPr>
      <t>45222000-9</t>
    </r>
  </si>
  <si>
    <r>
      <rPr>
        <sz val="9"/>
        <color rgb="FF000000"/>
        <rFont val="Arial"/>
      </rPr>
      <t>Roboty budowlane w zakresie robót inżynieryjnych, z wyjątkiem mostów, tuneli, szybów i kolei podziemnej</t>
    </r>
  </si>
  <si>
    <r>
      <rPr>
        <sz val="9"/>
        <color rgb="FF000000"/>
        <rFont val="Arial"/>
      </rPr>
      <t>45233120-6</t>
    </r>
  </si>
  <si>
    <r>
      <rPr>
        <sz val="9"/>
        <color rgb="FF000000"/>
        <rFont val="Arial"/>
      </rPr>
      <t>Roboty w zakresie budowy dróg</t>
    </r>
  </si>
  <si>
    <r>
      <rPr>
        <sz val="9"/>
        <color rgb="FF000000"/>
        <rFont val="Arial"/>
      </rPr>
      <t>NAZWA ZAMÓWIENIA:</t>
    </r>
  </si>
  <si>
    <r>
      <rPr>
        <sz val="9"/>
        <color rgb="FF000000"/>
        <rFont val="Arial"/>
      </rPr>
      <t>LOKALIZACJA ROBÓT:</t>
    </r>
  </si>
  <si>
    <r>
      <rPr>
        <sz val="9"/>
        <color rgb="FF000000"/>
        <rFont val="Arial"/>
      </rPr>
      <t>Województwo: podkarpackie</t>
    </r>
    <r>
      <rPr>
        <sz val="9"/>
        <color rgb="FF000000"/>
        <rFont val="Arial"/>
      </rPr>
      <t xml:space="preserve">
</t>
    </r>
    <r>
      <rPr>
        <sz val="9"/>
        <color rgb="FF000000"/>
        <rFont val="Arial"/>
      </rPr>
      <t>Powiat: jasielski</t>
    </r>
    <r>
      <rPr>
        <sz val="9"/>
        <color rgb="FF000000"/>
        <rFont val="Arial"/>
      </rPr>
      <t xml:space="preserve">
</t>
    </r>
    <r>
      <rPr>
        <sz val="9"/>
        <color rgb="FF000000"/>
        <rFont val="Arial"/>
      </rPr>
      <t>Gmina: Kołaczyce [180505_5]</t>
    </r>
    <r>
      <rPr>
        <sz val="9"/>
        <color rgb="FF000000"/>
        <rFont val="Arial"/>
      </rPr>
      <t xml:space="preserve">
</t>
    </r>
    <r>
      <rPr>
        <sz val="9"/>
        <color rgb="FF000000"/>
        <rFont val="Arial"/>
      </rPr>
      <t>Obręb: Bieździedza [0002]</t>
    </r>
  </si>
  <si>
    <r>
      <rPr>
        <sz val="9"/>
        <color rgb="FF000000"/>
        <rFont val="Arial"/>
      </rPr>
      <t>NAZWA ZAMAWIAJĄCEGO:</t>
    </r>
  </si>
  <si>
    <r>
      <rPr>
        <sz val="9"/>
        <color rgb="FF000000"/>
        <rFont val="Arial"/>
      </rPr>
      <t>Państwowe Gospodarstwo Leśne Lasy Państwowe Nadleśnictwo Kołaczyce</t>
    </r>
  </si>
  <si>
    <r>
      <rPr>
        <sz val="9"/>
        <color rgb="FF000000"/>
        <rFont val="Arial"/>
      </rPr>
      <t>ADRES ZAMAWIAJĄCEGO:</t>
    </r>
  </si>
  <si>
    <r>
      <rPr>
        <sz val="9"/>
        <color rgb="FF000000"/>
        <rFont val="Arial"/>
      </rPr>
      <t>Nawsie Kołaczyckie 317</t>
    </r>
    <r>
      <rPr>
        <sz val="9"/>
        <color rgb="FF000000"/>
        <rFont val="Arial"/>
      </rPr>
      <t xml:space="preserve">
</t>
    </r>
    <r>
      <rPr>
        <sz val="9"/>
        <color rgb="FF000000"/>
        <rFont val="Arial"/>
      </rPr>
      <t>38-213 Kołaczyce</t>
    </r>
  </si>
  <si>
    <r>
      <rPr>
        <sz val="9"/>
        <color rgb="FF000000"/>
        <rFont val="Arial"/>
      </rPr>
      <t>BRANŻE:</t>
    </r>
  </si>
  <si>
    <r>
      <rPr>
        <sz val="9"/>
        <color rgb="FF000000"/>
        <rFont val="Arial"/>
      </rPr>
      <t>drogowa</t>
    </r>
  </si>
  <si>
    <r>
      <rPr>
        <b/>
        <sz val="18"/>
        <rFont val="Cambria"/>
      </rPr>
      <t>Ogólna charakterystyka robót</t>
    </r>
    <r>
      <rPr>
        <b/>
        <sz val="18"/>
        <rFont val="Cambria"/>
      </rPr>
      <t xml:space="preserve">
</t>
    </r>
    <r>
      <rPr>
        <sz val="13"/>
        <rFont val="Cambria"/>
      </rPr>
      <t xml:space="preserve">
</t>
    </r>
    <r>
      <rPr>
        <sz val="11"/>
        <rFont val="Cambria"/>
      </rPr>
      <t>Przedmiotem opracowania jest projekt wykonawczy budowy zjazdu zwykłego kategorii E z drogi gminnej nr 113404R wraz z placem składowym. Całość inwestycji zlokalizowana jest w miejscowości Bieździedza na działkach ewidencyjnych nr 375 i 1029.</t>
    </r>
    <r>
      <rPr>
        <sz val="11"/>
        <rFont val="Cambria"/>
      </rPr>
      <t xml:space="preserve">
</t>
    </r>
    <r>
      <rPr>
        <sz val="11"/>
        <rFont val="Cambria"/>
      </rPr>
      <t>Inwestycja w zakresie placu składowego p</t>
    </r>
    <r>
      <rPr>
        <sz val="11"/>
        <rFont val="Cambria"/>
      </rPr>
      <t>olegać będzie m.in. na:</t>
    </r>
    <r>
      <rPr>
        <sz val="11"/>
        <rFont val="Cambria"/>
      </rPr>
      <t xml:space="preserve">
</t>
    </r>
    <r>
      <rPr>
        <sz val="11"/>
        <rFont val="Cambria"/>
      </rPr>
      <t>karczowanie krzewów i pni drzew wraz wywozem karpiny</t>
    </r>
    <r>
      <rPr>
        <sz val="11"/>
        <rFont val="Cambria"/>
      </rPr>
      <t xml:space="preserve">
</t>
    </r>
    <r>
      <rPr>
        <sz val="11"/>
        <rFont val="Cambria"/>
      </rPr>
      <t>wykonaniu robót ziemnych wraz z wywozem urobku</t>
    </r>
    <r>
      <rPr>
        <sz val="11"/>
        <rFont val="Cambria"/>
      </rPr>
      <t xml:space="preserve">
</t>
    </r>
    <r>
      <rPr>
        <sz val="11"/>
        <rFont val="Cambria"/>
      </rPr>
      <t>profilowanie i zagęszczanie terenu</t>
    </r>
    <r>
      <rPr>
        <sz val="12"/>
        <rFont val="Arial"/>
      </rPr>
      <t xml:space="preserve">
</t>
    </r>
    <r>
      <rPr>
        <sz val="11"/>
        <rFont val="Cambria"/>
      </rPr>
      <t>ułożenie płyt technologicznych</t>
    </r>
  </si>
  <si>
    <t>Tabela elementów scalonych</t>
  </si>
  <si>
    <t>Lp.</t>
  </si>
  <si>
    <t>Kalkulacja uproszczona</t>
  </si>
  <si>
    <t>Nr spec. techn.</t>
  </si>
  <si>
    <t>Podstawa</t>
  </si>
  <si>
    <t>Opis</t>
  </si>
  <si>
    <t>j.m.</t>
  </si>
  <si>
    <t>Ilość</t>
  </si>
  <si>
    <t>Cena jedn.</t>
  </si>
  <si>
    <t>Wartość</t>
  </si>
  <si>
    <t xml:space="preserve">KOSZTORYS: </t>
  </si>
  <si>
    <t>1</t>
  </si>
  <si>
    <t>ROBOTY POPRZEDZAJĄCE</t>
  </si>
  <si>
    <t>1.1</t>
  </si>
  <si>
    <t>45112710-5</t>
  </si>
  <si>
    <t>Wycinka i zabezpieczenie zieleni</t>
  </si>
  <si>
    <t>1
d.1.1</t>
  </si>
  <si>
    <t>D-01.02.01</t>
  </si>
  <si>
    <t>KNR 2-01 0105-01</t>
  </si>
  <si>
    <r>
      <rPr>
        <sz val="8"/>
        <color rgb="FF000000"/>
        <rFont val="Microsoft Sans Serif"/>
      </rPr>
      <t xml:space="preserve">Mechaniczne karczowanie pni (śr. 10-15 cm)
</t>
    </r>
    <r>
      <rPr>
        <sz val="8"/>
        <color rgb="FF000000"/>
        <rFont val="Microsoft Sans Serif"/>
      </rPr>
      <t>- obwód pierśnicowy do 47cm</t>
    </r>
  </si>
  <si>
    <t>szt.</t>
  </si>
  <si>
    <t>2
d.1.1</t>
  </si>
  <si>
    <t>KNR 2-01 0105-02</t>
  </si>
  <si>
    <r>
      <rPr>
        <sz val="8"/>
        <color rgb="FF000000"/>
        <rFont val="Microsoft Sans Serif"/>
      </rPr>
      <t xml:space="preserve">Mechaniczne karczowanie pni (śr. 16-25 cm)
</t>
    </r>
    <r>
      <rPr>
        <sz val="8"/>
        <color rgb="FF000000"/>
        <rFont val="Microsoft Sans Serif"/>
      </rPr>
      <t>- obwód pierśnicowy 48-79cm</t>
    </r>
  </si>
  <si>
    <t>3
d.1.1</t>
  </si>
  <si>
    <t>KNR 2-01 0105-03</t>
  </si>
  <si>
    <r>
      <rPr>
        <sz val="8"/>
        <color rgb="FF000000"/>
        <rFont val="Microsoft Sans Serif"/>
      </rPr>
      <t xml:space="preserve">Mechaniczne karczowanie pni (śr. 26-35 cm)
</t>
    </r>
    <r>
      <rPr>
        <sz val="8"/>
        <color rgb="FF000000"/>
        <rFont val="Microsoft Sans Serif"/>
      </rPr>
      <t>- obwód pierśnicowy 80-110cm</t>
    </r>
  </si>
  <si>
    <t>4
d.1.1</t>
  </si>
  <si>
    <t>KNR 2-01 0110-02</t>
  </si>
  <si>
    <r>
      <rPr>
        <sz val="8"/>
        <color rgb="FF000000"/>
        <rFont val="Microsoft Sans Serif"/>
      </rPr>
      <t>Wywożenie karpiny na odległość do 2 km</t>
    </r>
  </si>
  <si>
    <t>mp</t>
  </si>
  <si>
    <t>5
d.1.1</t>
  </si>
  <si>
    <t>KNR 2-01 0109-04</t>
  </si>
  <si>
    <r>
      <rPr>
        <sz val="8"/>
        <color rgb="FF000000"/>
        <rFont val="Microsoft Sans Serif"/>
      </rPr>
      <t xml:space="preserve">Ręczne ścinanie i karczowanie gęstych
</t>
    </r>
    <r>
      <rPr>
        <sz val="8"/>
        <color rgb="FF000000"/>
        <rFont val="Microsoft Sans Serif"/>
      </rPr>
      <t>krzaków i podszycia</t>
    </r>
  </si>
  <si>
    <t>ha</t>
  </si>
  <si>
    <r>
      <rPr>
        <sz val="8"/>
        <color rgb="FF000000"/>
        <rFont val="Microsoft Sans Serif"/>
      </rPr>
      <t xml:space="preserve">Razem dział: Wycinka i zabezpieczenie zieleni </t>
    </r>
    <r>
      <rPr>
        <sz val="8"/>
        <color rgb="FF000000"/>
        <rFont val="Microsoft Sans Serif"/>
      </rPr>
      <t>0,00</t>
    </r>
  </si>
  <si>
    <t>1.2</t>
  </si>
  <si>
    <t>71222200-2</t>
  </si>
  <si>
    <t xml:space="preserve">Roboty pomiarowe
</t>
  </si>
  <si>
    <t>6
d.1.2</t>
  </si>
  <si>
    <t>D-01.01.01</t>
  </si>
  <si>
    <t>KNR 2-01 0119-04</t>
  </si>
  <si>
    <r>
      <rPr>
        <sz val="8"/>
        <color rgb="FF000000"/>
        <rFont val="Microsoft Sans Serif"/>
      </rPr>
      <t xml:space="preserve">Roboty pomiarowe przy liniowych robotach
</t>
    </r>
    <r>
      <rPr>
        <sz val="8"/>
        <color rgb="FF000000"/>
        <rFont val="Microsoft Sans Serif"/>
      </rPr>
      <t xml:space="preserve">ziemnych - trasa drogi w terenie pagórkowatym
</t>
    </r>
    <r>
      <rPr>
        <sz val="8"/>
        <color rgb="FF000000"/>
        <rFont val="Microsoft Sans Serif"/>
      </rPr>
      <t>lub podgórskim</t>
    </r>
  </si>
  <si>
    <t>km</t>
  </si>
  <si>
    <t>7
d.1.2</t>
  </si>
  <si>
    <t xml:space="preserve">
analiza indywidualna</t>
  </si>
  <si>
    <r>
      <rPr>
        <sz val="8"/>
        <color rgb="FF000000"/>
        <rFont val="Microsoft Sans Serif"/>
      </rPr>
      <t xml:space="preserve">Obsługa geodezyjna budowy wraz z
</t>
    </r>
    <r>
      <rPr>
        <sz val="8"/>
        <color rgb="FF000000"/>
        <rFont val="Microsoft Sans Serif"/>
      </rPr>
      <t xml:space="preserve">wykonaniem inwentaryzacji geodezyjnej
</t>
    </r>
    <r>
      <rPr>
        <sz val="8"/>
        <color rgb="FF000000"/>
        <rFont val="Microsoft Sans Serif"/>
      </rPr>
      <t>powykonawczej</t>
    </r>
  </si>
  <si>
    <t>kpl.</t>
  </si>
  <si>
    <r>
      <rPr>
        <sz val="8"/>
        <color rgb="FF000000"/>
        <rFont val="Microsoft Sans Serif"/>
      </rPr>
      <t xml:space="preserve">Razem dział: Roboty pomiarowe </t>
    </r>
    <r>
      <rPr>
        <sz val="8"/>
        <color rgb="FF000000"/>
        <rFont val="Microsoft Sans Serif"/>
      </rPr>
      <t>0,00</t>
    </r>
  </si>
  <si>
    <r>
      <rPr>
        <sz val="8"/>
        <color rgb="FF000000"/>
        <rFont val="Microsoft Sans Serif"/>
      </rPr>
      <t xml:space="preserve">Razem dział: ROBOTY POPRZEDZAJĄCE </t>
    </r>
    <r>
      <rPr>
        <sz val="8"/>
        <color rgb="FF000000"/>
        <rFont val="Microsoft Sans Serif"/>
      </rPr>
      <t>0,00</t>
    </r>
  </si>
  <si>
    <t>2</t>
  </si>
  <si>
    <t>45111200-0</t>
  </si>
  <si>
    <t>ROBOTY ZIEMNE</t>
  </si>
  <si>
    <t>8
d.2</t>
  </si>
  <si>
    <t>D-02.01.01</t>
  </si>
  <si>
    <t>KNR 2-01 0218-06</t>
  </si>
  <si>
    <r>
      <rPr>
        <sz val="8"/>
        <color rgb="FF000000"/>
        <rFont val="Microsoft Sans Serif"/>
      </rPr>
      <t xml:space="preserve">Wykopy oraz przekopy wykonywane koparkami
</t>
    </r>
    <r>
      <rPr>
        <sz val="8"/>
        <color rgb="FF000000"/>
        <rFont val="Microsoft Sans Serif"/>
      </rPr>
      <t xml:space="preserve">podsiębiernymi 1.20 m3 na odkład w gruncie
</t>
    </r>
    <r>
      <rPr>
        <sz val="8"/>
        <color rgb="FF000000"/>
        <rFont val="Microsoft Sans Serif"/>
      </rPr>
      <t xml:space="preserve">kat. IV
</t>
    </r>
    <r>
      <rPr>
        <sz val="8"/>
        <color rgb="FF000000"/>
        <rFont val="Microsoft Sans Serif"/>
      </rPr>
      <t xml:space="preserve"> - wykonywane na miejscu</t>
    </r>
  </si>
  <si>
    <t>m3</t>
  </si>
  <si>
    <t>9
d.2</t>
  </si>
  <si>
    <t>D-02.03.01</t>
  </si>
  <si>
    <t>KNR 2-01 0235-03</t>
  </si>
  <si>
    <r>
      <rPr>
        <sz val="8"/>
        <color rgb="FF000000"/>
        <rFont val="Microsoft Sans Serif"/>
      </rPr>
      <t xml:space="preserve">Formowanie i zagęszczanie nasypów o wys. do
</t>
    </r>
    <r>
      <rPr>
        <sz val="8"/>
        <color rgb="FF000000"/>
        <rFont val="Microsoft Sans Serif"/>
      </rPr>
      <t>3.0 m spycharkami w gruncie kat. V-VI</t>
    </r>
  </si>
  <si>
    <t>10
d.2</t>
  </si>
  <si>
    <t>D-02.00.01</t>
  </si>
  <si>
    <t>KNR 2-01 0207-03 0214-04</t>
  </si>
  <si>
    <r>
      <rPr>
        <sz val="8"/>
        <color rgb="FF000000"/>
        <rFont val="Microsoft Sans Serif"/>
      </rPr>
      <t xml:space="preserve">Roboty ziemne wykonywane koparkami
</t>
    </r>
    <r>
      <rPr>
        <sz val="8"/>
        <color rgb="FF000000"/>
        <rFont val="Microsoft Sans Serif"/>
      </rPr>
      <t xml:space="preserve">podsiębiernymi o poj łyżki 1.20 m3 w gruncie
</t>
    </r>
    <r>
      <rPr>
        <sz val="8"/>
        <color rgb="FF000000"/>
        <rFont val="Microsoft Sans Serif"/>
      </rPr>
      <t xml:space="preserve">kat. IV z transportem urobku samochodami
</t>
    </r>
    <r>
      <rPr>
        <sz val="8"/>
        <color rgb="FF000000"/>
        <rFont val="Microsoft Sans Serif"/>
      </rPr>
      <t>samowyładowczymi na odległość 5 km</t>
    </r>
  </si>
  <si>
    <t>11
d.2</t>
  </si>
  <si>
    <t>KNR 2-01 0233-06</t>
  </si>
  <si>
    <r>
      <rPr>
        <sz val="8"/>
        <color rgb="FF000000"/>
        <rFont val="Microsoft Sans Serif"/>
      </rPr>
      <t xml:space="preserve">Mechaniczne plantowanie terenu spycharkami
</t>
    </r>
    <r>
      <rPr>
        <sz val="8"/>
        <color rgb="FF000000"/>
        <rFont val="Microsoft Sans Serif"/>
      </rPr>
      <t xml:space="preserve">gąsienicowymi o mocy 74 kW (100 KM) w
</t>
    </r>
    <r>
      <rPr>
        <sz val="8"/>
        <color rgb="FF000000"/>
        <rFont val="Microsoft Sans Serif"/>
      </rPr>
      <t>gruncie kat. IV</t>
    </r>
  </si>
  <si>
    <t>m2</t>
  </si>
  <si>
    <r>
      <rPr>
        <sz val="8"/>
        <color rgb="FF000000"/>
        <rFont val="Microsoft Sans Serif"/>
      </rPr>
      <t xml:space="preserve">Razem dział: ROBOTY ZIEMNE </t>
    </r>
    <r>
      <rPr>
        <sz val="8"/>
        <color rgb="FF000000"/>
        <rFont val="Microsoft Sans Serif"/>
      </rPr>
      <t>0,00</t>
    </r>
  </si>
  <si>
    <t>3</t>
  </si>
  <si>
    <t>KONSTRUKCJE NAWIERZCHNI</t>
  </si>
  <si>
    <t>3.1</t>
  </si>
  <si>
    <t>45233120-6</t>
  </si>
  <si>
    <t>Konstrukcja nawierzchni z płyt technologicznych</t>
  </si>
  <si>
    <t>12
d.3.1</t>
  </si>
  <si>
    <t>D-04.01.01</t>
  </si>
  <si>
    <t>KNNR 6 0103-01</t>
  </si>
  <si>
    <r>
      <rPr>
        <sz val="8"/>
        <color rgb="FF000000"/>
        <rFont val="Microsoft Sans Serif"/>
      </rPr>
      <t xml:space="preserve">Profilowanie i zagęszczanie podłoża
</t>
    </r>
    <r>
      <rPr>
        <sz val="8"/>
        <color rgb="FF000000"/>
        <rFont val="Microsoft Sans Serif"/>
      </rPr>
      <t xml:space="preserve">wykonywane ręcznie w gruncie kat. II-IV pod
</t>
    </r>
    <r>
      <rPr>
        <sz val="8"/>
        <color rgb="FF000000"/>
        <rFont val="Microsoft Sans Serif"/>
      </rPr>
      <t>warstwy konstrukcyjne nawierzchni</t>
    </r>
  </si>
  <si>
    <t>13
d.3.1</t>
  </si>
  <si>
    <t>D-04.04.02</t>
  </si>
  <si>
    <t>KNR 2-31 0114-07 0114-08
analogia</t>
  </si>
  <si>
    <r>
      <rPr>
        <sz val="8"/>
        <color rgb="FF000000"/>
        <rFont val="Microsoft Sans Serif"/>
      </rPr>
      <t xml:space="preserve">Podbudowa zasadnicza z mieszanki
</t>
    </r>
    <r>
      <rPr>
        <sz val="8"/>
        <color rgb="FF000000"/>
        <rFont val="Microsoft Sans Serif"/>
      </rPr>
      <t xml:space="preserve">niezwiązanej z kruszywa C90/3 o frakcji
</t>
    </r>
    <r>
      <rPr>
        <sz val="8"/>
        <color rgb="FF000000"/>
        <rFont val="Microsoft Sans Serif"/>
      </rPr>
      <t xml:space="preserve">0/63mm
</t>
    </r>
    <r>
      <rPr>
        <sz val="8"/>
        <color rgb="FF000000"/>
        <rFont val="Microsoft Sans Serif"/>
      </rPr>
      <t xml:space="preserve"> - stabilizowana mechaniczie
</t>
    </r>
    <r>
      <rPr>
        <sz val="8"/>
        <color rgb="FF000000"/>
        <rFont val="Microsoft Sans Serif"/>
      </rPr>
      <t xml:space="preserve"> - grubość warstwy po zagęszczeniu 15 cm</t>
    </r>
  </si>
  <si>
    <t>14
d.3.1</t>
  </si>
  <si>
    <t>D-06.01.01</t>
  </si>
  <si>
    <t>KNNR 10 0403-05
analogia</t>
  </si>
  <si>
    <r>
      <rPr>
        <sz val="8"/>
        <color rgb="FF000000"/>
        <rFont val="Microsoft Sans Serif"/>
      </rPr>
      <t xml:space="preserve">Wykonanie podsypki cementowo-piaskowej o
</t>
    </r>
    <r>
      <rPr>
        <sz val="8"/>
        <color rgb="FF000000"/>
        <rFont val="Microsoft Sans Serif"/>
      </rPr>
      <t xml:space="preserve">grubości 5 cm
</t>
    </r>
    <r>
      <rPr>
        <sz val="8"/>
        <color rgb="FF000000"/>
        <rFont val="Microsoft Sans Serif"/>
      </rPr>
      <t>Krotność = 0,6 (Warstwa 3cm)</t>
    </r>
  </si>
  <si>
    <t>15
d.3.1</t>
  </si>
  <si>
    <t>KNR 2-25 0407-03
analogia</t>
  </si>
  <si>
    <r>
      <rPr>
        <sz val="8"/>
        <color rgb="FF000000"/>
        <rFont val="Microsoft Sans Serif"/>
      </rPr>
      <t xml:space="preserve">Nawierzchnie z płyt wielootworowych (płyty o
</t>
    </r>
    <r>
      <rPr>
        <sz val="8"/>
        <color rgb="FF000000"/>
        <rFont val="Microsoft Sans Serif"/>
      </rPr>
      <t xml:space="preserve">powierzchni do 1 m2) - budowa
</t>
    </r>
    <r>
      <rPr>
        <sz val="8"/>
        <color rgb="FF000000"/>
        <rFont val="Microsoft Sans Serif"/>
      </rPr>
      <t xml:space="preserve"> - płyty JOMB 75x100x12cm</t>
    </r>
  </si>
  <si>
    <r>
      <rPr>
        <sz val="8"/>
        <color rgb="FF000000"/>
        <rFont val="Microsoft Sans Serif"/>
      </rPr>
      <t xml:space="preserve">Razem dział: Konstrukcja nawierzchni z płyt technologicznych </t>
    </r>
    <r>
      <rPr>
        <sz val="8"/>
        <color rgb="FF000000"/>
        <rFont val="Microsoft Sans Serif"/>
      </rPr>
      <t>0,00</t>
    </r>
  </si>
  <si>
    <t>3.2</t>
  </si>
  <si>
    <t>Konstrukcja nawierzchni z gruntu</t>
  </si>
  <si>
    <t>16
d.3.2</t>
  </si>
  <si>
    <r>
      <rPr>
        <sz val="8"/>
        <color rgb="FF000000"/>
        <rFont val="Microsoft Sans Serif"/>
      </rPr>
      <t xml:space="preserve">Razem dział: Konstrukcja nawierzchni z gruntu </t>
    </r>
    <r>
      <rPr>
        <sz val="8"/>
        <color rgb="FF000000"/>
        <rFont val="Microsoft Sans Serif"/>
      </rPr>
      <t>0,00</t>
    </r>
  </si>
  <si>
    <r>
      <rPr>
        <sz val="8"/>
        <color rgb="FF000000"/>
        <rFont val="Microsoft Sans Serif"/>
      </rPr>
      <t xml:space="preserve">Razem dział: KONSTRUKCJE NAWIERZCHNI </t>
    </r>
    <r>
      <rPr>
        <sz val="8"/>
        <color rgb="FF000000"/>
        <rFont val="Microsoft Sans Serif"/>
      </rPr>
      <t>0,00</t>
    </r>
  </si>
  <si>
    <r>
      <rPr>
        <b/>
        <sz val="12"/>
        <color rgb="FF000000"/>
        <rFont val="Arial"/>
        <family val="2"/>
        <charset val="238"/>
      </rPr>
      <t>Budowa składu drewna Turczyn Bieździedza</t>
    </r>
    <r>
      <rPr>
        <sz val="9"/>
        <color rgb="FF000000"/>
        <rFont val="Arial"/>
      </rPr>
      <t xml:space="preserve">
</t>
    </r>
  </si>
  <si>
    <t xml:space="preserve">Kosztorys netto </t>
  </si>
  <si>
    <t xml:space="preserve">VAT 23% </t>
  </si>
  <si>
    <t xml:space="preserve">Kosztorys brutto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</si>
</sst>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#0.000"/>
  </numFmts>
  <fonts count="16" x14ac:knownFonts="1">
    <font>
      <sz val="11"/>
      <color theme="1"/>
      <name val="Calibri"/>
      <family val="2"/>
      <scheme val="minor"/>
    </font>
    <font>
      <sz val="10"/>
      <color rgb="FF000000"/>
      <name val="Arial"/>
    </font>
    <font>
      <b/>
      <sz val="16"/>
      <color rgb="FF000000"/>
      <name val="Arial"/>
    </font>
    <font>
      <sz val="8"/>
      <color rgb="FF000000"/>
      <name val="Arial"/>
    </font>
    <font>
      <sz val="9"/>
      <color rgb="FF000000"/>
      <name val="Arial"/>
    </font>
    <font>
      <sz val="9"/>
      <color rgb="FF000000"/>
      <name val="Times New Roman"/>
    </font>
    <font>
      <sz val="9"/>
      <color rgb="FF000000"/>
      <name val="Microsoft Sans Serif"/>
    </font>
    <font>
      <sz val="8"/>
      <color rgb="FF000000"/>
      <name val="Microsoft Sans Serif"/>
    </font>
    <font>
      <b/>
      <sz val="8"/>
      <color rgb="FF000000"/>
      <name val="Microsoft Sans Serif"/>
    </font>
    <font>
      <b/>
      <sz val="18"/>
      <name val="Cambria"/>
    </font>
    <font>
      <sz val="13"/>
      <name val="Cambria"/>
    </font>
    <font>
      <sz val="11"/>
      <name val="Cambria"/>
    </font>
    <font>
      <sz val="12"/>
      <name val="Arial"/>
    </font>
    <font>
      <b/>
      <sz val="12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b/>
      <sz val="8"/>
      <color rgb="FF000000"/>
      <name val="Microsoft Sans Serif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E0E0E0"/>
      </patternFill>
    </fill>
    <fill>
      <patternFill patternType="solid">
        <fgColor rgb="FFC0C0C0"/>
      </patternFill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6" fillId="0" borderId="2" xfId="0" applyNumberFormat="1" applyFont="1" applyBorder="1" applyAlignment="1">
      <alignment horizontal="center" vertical="center" wrapText="1" shrinkToFit="1" readingOrder="1"/>
    </xf>
    <xf numFmtId="49" fontId="7" fillId="3" borderId="3" xfId="0" applyNumberFormat="1" applyFont="1" applyFill="1" applyBorder="1" applyAlignment="1">
      <alignment horizontal="center" vertical="top" wrapText="1" shrinkToFit="1" readingOrder="1"/>
    </xf>
    <xf numFmtId="49" fontId="7" fillId="2" borderId="3" xfId="0" applyNumberFormat="1" applyFont="1" applyFill="1" applyBorder="1" applyAlignment="1">
      <alignment horizontal="center" vertical="top" wrapText="1" shrinkToFit="1" readingOrder="1"/>
    </xf>
    <xf numFmtId="49" fontId="7" fillId="0" borderId="3" xfId="0" applyNumberFormat="1" applyFont="1" applyBorder="1" applyAlignment="1">
      <alignment horizontal="center" vertical="top" wrapText="1" shrinkToFit="1" readingOrder="1"/>
    </xf>
    <xf numFmtId="49" fontId="7" fillId="3" borderId="2" xfId="0" applyNumberFormat="1" applyFont="1" applyFill="1" applyBorder="1" applyAlignment="1">
      <alignment horizontal="center" vertical="top" wrapText="1" shrinkToFit="1" readingOrder="1"/>
    </xf>
    <xf numFmtId="0" fontId="8" fillId="2" borderId="3" xfId="0" applyNumberFormat="1" applyFont="1" applyFill="1" applyBorder="1" applyAlignment="1">
      <alignment horizontal="left" vertical="top" wrapText="1" shrinkToFit="1" readingOrder="1"/>
    </xf>
    <xf numFmtId="0" fontId="1" fillId="0" borderId="0" xfId="0" applyNumberFormat="1" applyFont="1" applyAlignment="1">
      <alignment horizontal="left" vertical="top" wrapText="1" shrinkToFit="1" readingOrder="1"/>
    </xf>
    <xf numFmtId="0" fontId="1" fillId="0" borderId="0" xfId="0" applyNumberFormat="1" applyFont="1" applyAlignment="1">
      <alignment horizontal="right" vertical="top" wrapText="1" shrinkToFit="1" readingOrder="1"/>
    </xf>
    <xf numFmtId="0" fontId="2" fillId="0" borderId="0" xfId="0" applyNumberFormat="1" applyFont="1" applyAlignment="1">
      <alignment horizontal="center" vertical="top" wrapText="1" shrinkToFit="1" readingOrder="1"/>
    </xf>
    <xf numFmtId="0" fontId="3" fillId="0" borderId="1" xfId="0" applyNumberFormat="1" applyFont="1" applyBorder="1" applyAlignment="1">
      <alignment horizontal="center" vertical="top" wrapText="1" shrinkToFit="1" readingOrder="1"/>
    </xf>
    <xf numFmtId="0" fontId="4" fillId="0" borderId="0" xfId="0" applyNumberFormat="1" applyFont="1" applyAlignment="1">
      <alignment horizontal="left" vertical="top" wrapText="1" shrinkToFit="1" readingOrder="1"/>
    </xf>
    <xf numFmtId="0" fontId="14" fillId="0" borderId="0" xfId="0" applyNumberFormat="1" applyFont="1" applyAlignment="1">
      <alignment horizontal="left" vertical="top" wrapText="1" shrinkToFit="1" readingOrder="1"/>
    </xf>
    <xf numFmtId="0" fontId="7" fillId="0" borderId="0" xfId="0" applyNumberFormat="1" applyFont="1" applyAlignment="1">
      <alignment horizontal="center" vertical="top" wrapText="1" shrinkToFit="1" readingOrder="1"/>
    </xf>
    <xf numFmtId="0" fontId="6" fillId="0" borderId="2" xfId="0" applyNumberFormat="1" applyFont="1" applyBorder="1" applyAlignment="1">
      <alignment horizontal="center" vertical="center" wrapText="1" shrinkToFit="1" readingOrder="1"/>
    </xf>
    <xf numFmtId="0" fontId="5" fillId="0" borderId="0" xfId="0" applyNumberFormat="1" applyFont="1" applyAlignment="1">
      <alignment horizontal="left" vertical="top" wrapText="1" shrinkToFit="1" readingOrder="1"/>
    </xf>
    <xf numFmtId="0" fontId="6" fillId="0" borderId="0" xfId="0" applyNumberFormat="1" applyFont="1" applyAlignment="1">
      <alignment horizontal="center" vertical="top" wrapText="1" shrinkToFit="1" readingOrder="1"/>
    </xf>
    <xf numFmtId="49" fontId="8" fillId="0" borderId="3" xfId="0" applyNumberFormat="1" applyFont="1" applyBorder="1" applyAlignment="1">
      <alignment horizontal="left" vertical="top" wrapText="1" shrinkToFit="1" readingOrder="1"/>
    </xf>
    <xf numFmtId="49" fontId="7" fillId="3" borderId="3" xfId="0" applyNumberFormat="1" applyFont="1" applyFill="1" applyBorder="1" applyAlignment="1">
      <alignment horizontal="right" vertical="top" wrapText="1" shrinkToFit="1" readingOrder="1"/>
    </xf>
    <xf numFmtId="49" fontId="7" fillId="3" borderId="3" xfId="0" applyNumberFormat="1" applyFont="1" applyFill="1" applyBorder="1" applyAlignment="1">
      <alignment horizontal="left" vertical="top" wrapText="1" shrinkToFit="1" readingOrder="1"/>
    </xf>
    <xf numFmtId="164" fontId="8" fillId="3" borderId="3" xfId="0" applyNumberFormat="1" applyFont="1" applyFill="1" applyBorder="1" applyAlignment="1">
      <alignment horizontal="right" vertical="top" wrapText="1" shrinkToFit="1" readingOrder="1"/>
    </xf>
    <xf numFmtId="49" fontId="7" fillId="2" borderId="3" xfId="0" applyNumberFormat="1" applyFont="1" applyFill="1" applyBorder="1" applyAlignment="1">
      <alignment horizontal="right" vertical="top" wrapText="1" shrinkToFit="1" readingOrder="1"/>
    </xf>
    <xf numFmtId="49" fontId="7" fillId="2" borderId="3" xfId="0" applyNumberFormat="1" applyFont="1" applyFill="1" applyBorder="1" applyAlignment="1">
      <alignment horizontal="left" vertical="top" wrapText="1" shrinkToFit="1" readingOrder="1"/>
    </xf>
    <xf numFmtId="164" fontId="8" fillId="2" borderId="3" xfId="0" applyNumberFormat="1" applyFont="1" applyFill="1" applyBorder="1" applyAlignment="1">
      <alignment horizontal="right" vertical="top" wrapText="1" shrinkToFit="1" readingOrder="1"/>
    </xf>
    <xf numFmtId="49" fontId="7" fillId="0" borderId="3" xfId="0" applyNumberFormat="1" applyFont="1" applyBorder="1" applyAlignment="1">
      <alignment horizontal="right" vertical="top" wrapText="1" shrinkToFit="1" readingOrder="1"/>
    </xf>
    <xf numFmtId="49" fontId="7" fillId="0" borderId="3" xfId="0" applyNumberFormat="1" applyFont="1" applyBorder="1" applyAlignment="1">
      <alignment horizontal="left" vertical="top" wrapText="1" shrinkToFit="1" readingOrder="1"/>
    </xf>
    <xf numFmtId="0" fontId="7" fillId="0" borderId="3" xfId="0" applyNumberFormat="1" applyFont="1" applyBorder="1" applyAlignment="1">
      <alignment horizontal="left" vertical="top" wrapText="1" shrinkToFit="1" readingOrder="1"/>
    </xf>
    <xf numFmtId="49" fontId="7" fillId="0" borderId="3" xfId="0" applyNumberFormat="1" applyFont="1" applyBorder="1" applyAlignment="1">
      <alignment horizontal="center" vertical="top" wrapText="1" shrinkToFit="1" readingOrder="1"/>
    </xf>
    <xf numFmtId="165" fontId="7" fillId="0" borderId="3" xfId="0" applyNumberFormat="1" applyFont="1" applyBorder="1" applyAlignment="1">
      <alignment horizontal="right" vertical="top" wrapText="1" shrinkToFit="1" readingOrder="1"/>
    </xf>
    <xf numFmtId="164" fontId="7" fillId="0" borderId="3" xfId="0" applyNumberFormat="1" applyFont="1" applyBorder="1" applyAlignment="1">
      <alignment horizontal="right" vertical="top" wrapText="1" shrinkToFit="1" readingOrder="1"/>
    </xf>
    <xf numFmtId="164" fontId="8" fillId="0" borderId="3" xfId="0" applyNumberFormat="1" applyFont="1" applyBorder="1" applyAlignment="1">
      <alignment horizontal="right" vertical="top" wrapText="1" shrinkToFit="1" readingOrder="1"/>
    </xf>
    <xf numFmtId="49" fontId="7" fillId="3" borderId="2" xfId="0" applyNumberFormat="1" applyFont="1" applyFill="1" applyBorder="1" applyAlignment="1">
      <alignment horizontal="right" vertical="top" wrapText="1" shrinkToFit="1" readingOrder="1"/>
    </xf>
    <xf numFmtId="49" fontId="7" fillId="3" borderId="2" xfId="0" applyNumberFormat="1" applyFont="1" applyFill="1" applyBorder="1" applyAlignment="1">
      <alignment horizontal="left" vertical="top" wrapText="1" shrinkToFit="1" readingOrder="1"/>
    </xf>
    <xf numFmtId="164" fontId="8" fillId="3" borderId="2" xfId="0" applyNumberFormat="1" applyFont="1" applyFill="1" applyBorder="1" applyAlignment="1">
      <alignment horizontal="right" vertical="top" wrapText="1" shrinkToFit="1" readingOrder="1"/>
    </xf>
    <xf numFmtId="0" fontId="15" fillId="2" borderId="4" xfId="0" applyNumberFormat="1" applyFont="1" applyFill="1" applyBorder="1" applyAlignment="1">
      <alignment horizontal="left" vertical="top" wrapText="1" shrinkToFit="1" readingOrder="1"/>
    </xf>
    <xf numFmtId="0" fontId="0" fillId="0" borderId="5" xfId="0" applyBorder="1" applyAlignment="1">
      <alignment horizontal="left" vertical="top" wrapText="1" shrinkToFit="1" readingOrder="1"/>
    </xf>
    <xf numFmtId="0" fontId="0" fillId="0" borderId="6" xfId="0" applyBorder="1" applyAlignment="1">
      <alignment horizontal="left" vertical="top" wrapText="1" shrinkToFit="1" readingOrder="1"/>
    </xf>
    <xf numFmtId="2" fontId="8" fillId="2" borderId="4" xfId="0" applyNumberFormat="1" applyFont="1" applyFill="1" applyBorder="1" applyAlignment="1">
      <alignment horizontal="left" vertical="top" wrapText="1" shrinkToFit="1" readingOrder="1"/>
    </xf>
    <xf numFmtId="2" fontId="0" fillId="0" borderId="5" xfId="0" applyNumberFormat="1" applyBorder="1" applyAlignment="1">
      <alignment horizontal="left" vertical="top" wrapText="1" shrinkToFit="1" readingOrder="1"/>
    </xf>
    <xf numFmtId="2" fontId="0" fillId="0" borderId="6" xfId="0" applyNumberFormat="1" applyBorder="1" applyAlignment="1">
      <alignment horizontal="left" vertical="top" wrapText="1" shrinkToFit="1" readingOrder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29</xdr:row>
      <xdr:rowOff>95250</xdr:rowOff>
    </xdr:from>
    <xdr:to>
      <xdr:col>30</xdr:col>
      <xdr:colOff>9525</xdr:colOff>
      <xdr:row>29</xdr:row>
      <xdr:rowOff>95250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prstGeom prst="line">
          <a:avLst/>
        </a:prstGeom>
        <a:ln w="19050" algn="in">
          <a:solidFill>
            <a:srgbClr val="000000"/>
          </a:solidFill>
        </a:ln>
      </xdr:spPr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AJ70"/>
  <sheetViews>
    <sheetView showGridLines="0" tabSelected="1" topLeftCell="A58" workbookViewId="0">
      <selection activeCell="Y55" sqref="Y55:Z55"/>
    </sheetView>
  </sheetViews>
  <sheetFormatPr defaultRowHeight="15" x14ac:dyDescent="0.25"/>
  <cols>
    <col min="1" max="1" width="1" customWidth="1"/>
    <col min="2" max="5" width="0.140625" customWidth="1"/>
    <col min="6" max="6" width="4.5703125" customWidth="1"/>
    <col min="7" max="7" width="0.28515625" customWidth="1"/>
    <col min="8" max="8" width="4.28515625" customWidth="1"/>
    <col min="9" max="9" width="1.28515625" customWidth="1"/>
    <col min="10" max="10" width="3" customWidth="1"/>
    <col min="11" max="11" width="9.7109375" customWidth="1"/>
    <col min="12" max="12" width="6.28515625" customWidth="1"/>
    <col min="13" max="13" width="0.28515625" customWidth="1"/>
    <col min="14" max="15" width="0.140625" customWidth="1"/>
    <col min="16" max="16" width="2.5703125" customWidth="1"/>
    <col min="17" max="17" width="0.140625" customWidth="1"/>
    <col min="18" max="18" width="9.7109375" customWidth="1"/>
    <col min="19" max="19" width="6" customWidth="1"/>
    <col min="20" max="20" width="3.7109375" customWidth="1"/>
    <col min="21" max="21" width="0.7109375" customWidth="1"/>
    <col min="22" max="22" width="3.7109375" customWidth="1"/>
    <col min="23" max="23" width="3" customWidth="1"/>
    <col min="24" max="24" width="1.28515625" customWidth="1"/>
    <col min="25" max="25" width="1" customWidth="1"/>
    <col min="26" max="26" width="8.85546875" customWidth="1"/>
    <col min="27" max="27" width="1" customWidth="1"/>
    <col min="28" max="28" width="8.7109375" customWidth="1"/>
    <col min="29" max="29" width="1" customWidth="1"/>
    <col min="30" max="30" width="2.42578125" customWidth="1"/>
    <col min="31" max="33" width="0.140625" customWidth="1"/>
    <col min="34" max="34" width="7.85546875" customWidth="1"/>
    <col min="35" max="36" width="0.85546875" customWidth="1"/>
  </cols>
  <sheetData>
    <row r="1" spans="1:35" ht="12" customHeight="1" x14ac:dyDescent="0.25"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</row>
    <row r="2" spans="1:35" ht="3" customHeight="1" x14ac:dyDescent="0.25"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</row>
    <row r="3" spans="1:35" ht="33" customHeight="1" x14ac:dyDescent="0.25"/>
    <row r="4" spans="1:35" ht="23.25" customHeight="1" x14ac:dyDescent="0.25">
      <c r="A4" s="9" t="s">
        <v>0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</row>
    <row r="5" spans="1:35" ht="11.25" customHeight="1" x14ac:dyDescent="0.25"/>
    <row r="6" spans="1:35" ht="11.25" customHeight="1" x14ac:dyDescent="0.25">
      <c r="D6" s="10" t="s">
        <v>1</v>
      </c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</row>
    <row r="7" spans="1:35" ht="10.5" customHeight="1" x14ac:dyDescent="0.25">
      <c r="D7" s="11" t="s">
        <v>2</v>
      </c>
      <c r="E7" s="11"/>
      <c r="F7" s="11"/>
      <c r="G7" s="11"/>
      <c r="H7" s="11"/>
      <c r="I7" s="11"/>
      <c r="J7" s="11"/>
      <c r="K7" s="11"/>
      <c r="L7" s="11"/>
      <c r="M7" s="11"/>
      <c r="N7" s="11" t="s">
        <v>3</v>
      </c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</row>
    <row r="8" spans="1:35" ht="10.5" customHeight="1" x14ac:dyDescent="0.25">
      <c r="D8" s="11" t="s">
        <v>4</v>
      </c>
      <c r="E8" s="11"/>
      <c r="F8" s="11"/>
      <c r="G8" s="11"/>
      <c r="H8" s="11"/>
      <c r="I8" s="11"/>
      <c r="J8" s="11"/>
      <c r="K8" s="11"/>
      <c r="L8" s="11"/>
      <c r="M8" s="11"/>
      <c r="N8" s="11" t="s">
        <v>5</v>
      </c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</row>
    <row r="9" spans="1:35" ht="10.5" customHeight="1" x14ac:dyDescent="0.25">
      <c r="D9" s="11" t="s">
        <v>6</v>
      </c>
      <c r="E9" s="11"/>
      <c r="F9" s="11"/>
      <c r="G9" s="11"/>
      <c r="H9" s="11"/>
      <c r="I9" s="11"/>
      <c r="J9" s="11"/>
      <c r="K9" s="11"/>
      <c r="L9" s="11"/>
      <c r="M9" s="11"/>
      <c r="N9" s="11" t="s">
        <v>7</v>
      </c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</row>
    <row r="10" spans="1:35" ht="10.5" customHeight="1" x14ac:dyDescent="0.25">
      <c r="D10" s="11" t="s">
        <v>8</v>
      </c>
      <c r="E10" s="11"/>
      <c r="F10" s="11"/>
      <c r="G10" s="11"/>
      <c r="H10" s="11"/>
      <c r="I10" s="11"/>
      <c r="J10" s="11"/>
      <c r="K10" s="11"/>
      <c r="L10" s="11"/>
      <c r="M10" s="11"/>
      <c r="N10" s="11" t="s">
        <v>9</v>
      </c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</row>
    <row r="11" spans="1:35" ht="10.5" customHeight="1" x14ac:dyDescent="0.25">
      <c r="D11" s="11" t="s">
        <v>10</v>
      </c>
      <c r="E11" s="11"/>
      <c r="F11" s="11"/>
      <c r="G11" s="11"/>
      <c r="H11" s="11"/>
      <c r="I11" s="11"/>
      <c r="J11" s="11"/>
      <c r="K11" s="11"/>
      <c r="L11" s="11"/>
      <c r="M11" s="11"/>
      <c r="N11" s="11" t="s">
        <v>11</v>
      </c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</row>
    <row r="12" spans="1:35" ht="11.25" customHeight="1" x14ac:dyDescent="0.25"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</row>
    <row r="13" spans="1:35" ht="10.5" customHeight="1" x14ac:dyDescent="0.25">
      <c r="D13" s="11" t="s">
        <v>12</v>
      </c>
      <c r="E13" s="11"/>
      <c r="F13" s="11"/>
      <c r="G13" s="11"/>
      <c r="H13" s="11"/>
      <c r="I13" s="11"/>
      <c r="J13" s="11"/>
      <c r="K13" s="11"/>
      <c r="L13" s="11"/>
      <c r="M13" s="11"/>
      <c r="N13" s="11" t="s">
        <v>13</v>
      </c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</row>
    <row r="14" spans="1:35" ht="10.5" customHeight="1" x14ac:dyDescent="0.25"/>
    <row r="15" spans="1:35" ht="10.5" customHeight="1" x14ac:dyDescent="0.25">
      <c r="E15" s="11" t="s">
        <v>14</v>
      </c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2" t="s">
        <v>121</v>
      </c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</row>
    <row r="16" spans="1:35" ht="31.5" customHeight="1" x14ac:dyDescent="0.25"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</row>
    <row r="17" spans="1:36" ht="18.75" customHeight="1" x14ac:dyDescent="0.25"/>
    <row r="18" spans="1:36" ht="10.5" customHeight="1" x14ac:dyDescent="0.25">
      <c r="D18" s="11" t="s">
        <v>15</v>
      </c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 t="s">
        <v>16</v>
      </c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</row>
    <row r="19" spans="1:36" ht="31.5" customHeight="1" x14ac:dyDescent="0.25"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</row>
    <row r="20" spans="1:36" ht="3.75" customHeight="1" x14ac:dyDescent="0.25"/>
    <row r="21" spans="1:36" ht="10.5" customHeight="1" x14ac:dyDescent="0.25">
      <c r="D21" s="11" t="s">
        <v>17</v>
      </c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 t="s">
        <v>18</v>
      </c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</row>
    <row r="22" spans="1:36" ht="10.5" customHeight="1" x14ac:dyDescent="0.25"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</row>
    <row r="23" spans="1:36" ht="0.75" customHeight="1" x14ac:dyDescent="0.25"/>
    <row r="24" spans="1:36" ht="10.5" customHeight="1" x14ac:dyDescent="0.25">
      <c r="D24" s="11" t="s">
        <v>19</v>
      </c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 t="s">
        <v>20</v>
      </c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</row>
    <row r="25" spans="1:36" ht="11.25" customHeight="1" x14ac:dyDescent="0.25"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</row>
    <row r="26" spans="1:36" ht="2.25" customHeight="1" x14ac:dyDescent="0.25"/>
    <row r="27" spans="1:36" ht="10.5" customHeight="1" x14ac:dyDescent="0.25">
      <c r="C27" s="11" t="s">
        <v>21</v>
      </c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 t="s">
        <v>22</v>
      </c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</row>
    <row r="28" spans="1:36" ht="4.5" customHeight="1" x14ac:dyDescent="0.25"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</row>
    <row r="29" spans="1:36" ht="5.25" customHeight="1" x14ac:dyDescent="0.25"/>
    <row r="30" spans="1:36" ht="15" customHeight="1" x14ac:dyDescent="0.25"/>
    <row r="31" spans="1:36" ht="17.25" customHeight="1" x14ac:dyDescent="0.25"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</row>
    <row r="32" spans="1:36" ht="199.5" customHeight="1" x14ac:dyDescent="0.25">
      <c r="A32" s="15" t="s">
        <v>23</v>
      </c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</row>
    <row r="33" spans="1:36" ht="12" customHeight="1" x14ac:dyDescent="0.25">
      <c r="A33" s="16" t="s">
        <v>24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</row>
    <row r="34" spans="1:36" ht="10.5" customHeight="1" x14ac:dyDescent="0.25">
      <c r="A34" s="13" t="s">
        <v>26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</row>
    <row r="35" spans="1:36" ht="0.75" customHeight="1" x14ac:dyDescent="0.25"/>
    <row r="36" spans="1:36" ht="22.5" customHeight="1" x14ac:dyDescent="0.25">
      <c r="A36" s="14" t="s">
        <v>25</v>
      </c>
      <c r="B36" s="14"/>
      <c r="C36" s="14"/>
      <c r="D36" s="14"/>
      <c r="E36" s="14"/>
      <c r="F36" s="14"/>
      <c r="G36" s="14"/>
      <c r="H36" s="14" t="s">
        <v>27</v>
      </c>
      <c r="I36" s="14"/>
      <c r="J36" s="14"/>
      <c r="K36" s="1" t="s">
        <v>28</v>
      </c>
      <c r="L36" s="14" t="s">
        <v>29</v>
      </c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 t="s">
        <v>30</v>
      </c>
      <c r="X36" s="14"/>
      <c r="Y36" s="14" t="s">
        <v>31</v>
      </c>
      <c r="Z36" s="14"/>
      <c r="AA36" s="14" t="s">
        <v>32</v>
      </c>
      <c r="AB36" s="14"/>
      <c r="AC36" s="14" t="s">
        <v>33</v>
      </c>
      <c r="AD36" s="14"/>
      <c r="AE36" s="14"/>
      <c r="AF36" s="14"/>
      <c r="AG36" s="14"/>
      <c r="AH36" s="14"/>
      <c r="AI36" s="14"/>
      <c r="AJ36" s="14"/>
    </row>
    <row r="37" spans="1:36" ht="10.5" customHeight="1" x14ac:dyDescent="0.25">
      <c r="A37" s="17" t="s">
        <v>34</v>
      </c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</row>
    <row r="38" spans="1:36" ht="11.25" customHeight="1" x14ac:dyDescent="0.25">
      <c r="A38" s="18" t="s">
        <v>35</v>
      </c>
      <c r="B38" s="18"/>
      <c r="C38" s="18"/>
      <c r="D38" s="18"/>
      <c r="E38" s="18"/>
      <c r="F38" s="18"/>
      <c r="G38" s="18"/>
      <c r="H38" s="19"/>
      <c r="I38" s="19"/>
      <c r="J38" s="19"/>
      <c r="K38" s="2"/>
      <c r="L38" s="19" t="s">
        <v>36</v>
      </c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20">
        <f>AC39+AC46</f>
        <v>0</v>
      </c>
      <c r="AD38" s="20"/>
      <c r="AE38" s="20"/>
      <c r="AF38" s="20"/>
      <c r="AG38" s="20"/>
      <c r="AH38" s="20"/>
      <c r="AI38" s="20"/>
      <c r="AJ38" s="20"/>
    </row>
    <row r="39" spans="1:36" ht="10.5" customHeight="1" x14ac:dyDescent="0.25">
      <c r="A39" s="21" t="s">
        <v>37</v>
      </c>
      <c r="B39" s="21"/>
      <c r="C39" s="21"/>
      <c r="D39" s="21"/>
      <c r="E39" s="21"/>
      <c r="F39" s="21"/>
      <c r="G39" s="21"/>
      <c r="H39" s="22"/>
      <c r="I39" s="22"/>
      <c r="J39" s="22"/>
      <c r="K39" s="3" t="s">
        <v>38</v>
      </c>
      <c r="L39" s="22" t="s">
        <v>39</v>
      </c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3">
        <f>SUM(AC40:AJ44)</f>
        <v>0</v>
      </c>
      <c r="AD39" s="23"/>
      <c r="AE39" s="23"/>
      <c r="AF39" s="23"/>
      <c r="AG39" s="23"/>
      <c r="AH39" s="23"/>
      <c r="AI39" s="23"/>
      <c r="AJ39" s="23"/>
    </row>
    <row r="40" spans="1:36" ht="20.25" customHeight="1" x14ac:dyDescent="0.25">
      <c r="A40" s="24" t="s">
        <v>40</v>
      </c>
      <c r="B40" s="24"/>
      <c r="C40" s="24"/>
      <c r="D40" s="24"/>
      <c r="E40" s="24"/>
      <c r="F40" s="24"/>
      <c r="G40" s="24"/>
      <c r="H40" s="25" t="s">
        <v>41</v>
      </c>
      <c r="I40" s="25"/>
      <c r="J40" s="25"/>
      <c r="K40" s="4" t="s">
        <v>42</v>
      </c>
      <c r="L40" s="26" t="s">
        <v>43</v>
      </c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7" t="s">
        <v>44</v>
      </c>
      <c r="X40" s="27"/>
      <c r="Y40" s="28">
        <v>10</v>
      </c>
      <c r="Z40" s="28"/>
      <c r="AA40" s="29"/>
      <c r="AB40" s="29"/>
      <c r="AC40" s="30">
        <f>AA40*Y40</f>
        <v>0</v>
      </c>
      <c r="AD40" s="30"/>
      <c r="AE40" s="30"/>
      <c r="AF40" s="30"/>
      <c r="AG40" s="30"/>
      <c r="AH40" s="30"/>
      <c r="AI40" s="30"/>
      <c r="AJ40" s="30"/>
    </row>
    <row r="41" spans="1:36" ht="20.25" customHeight="1" x14ac:dyDescent="0.25">
      <c r="A41" s="24" t="s">
        <v>45</v>
      </c>
      <c r="B41" s="24"/>
      <c r="C41" s="24"/>
      <c r="D41" s="24"/>
      <c r="E41" s="24"/>
      <c r="F41" s="24"/>
      <c r="G41" s="24"/>
      <c r="H41" s="25" t="s">
        <v>41</v>
      </c>
      <c r="I41" s="25"/>
      <c r="J41" s="25"/>
      <c r="K41" s="4" t="s">
        <v>46</v>
      </c>
      <c r="L41" s="26" t="s">
        <v>47</v>
      </c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7" t="s">
        <v>44</v>
      </c>
      <c r="X41" s="27"/>
      <c r="Y41" s="28">
        <v>20</v>
      </c>
      <c r="Z41" s="28"/>
      <c r="AA41" s="29"/>
      <c r="AB41" s="29"/>
      <c r="AC41" s="30">
        <f t="shared" ref="AC41:AC44" si="0">AA41*Y41</f>
        <v>0</v>
      </c>
      <c r="AD41" s="30"/>
      <c r="AE41" s="30"/>
      <c r="AF41" s="30"/>
      <c r="AG41" s="30"/>
      <c r="AH41" s="30"/>
      <c r="AI41" s="30"/>
      <c r="AJ41" s="30"/>
    </row>
    <row r="42" spans="1:36" ht="20.25" customHeight="1" x14ac:dyDescent="0.25">
      <c r="A42" s="24" t="s">
        <v>48</v>
      </c>
      <c r="B42" s="24"/>
      <c r="C42" s="24"/>
      <c r="D42" s="24"/>
      <c r="E42" s="24"/>
      <c r="F42" s="24"/>
      <c r="G42" s="24"/>
      <c r="H42" s="25" t="s">
        <v>41</v>
      </c>
      <c r="I42" s="25"/>
      <c r="J42" s="25"/>
      <c r="K42" s="4" t="s">
        <v>49</v>
      </c>
      <c r="L42" s="26" t="s">
        <v>50</v>
      </c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7" t="s">
        <v>44</v>
      </c>
      <c r="X42" s="27"/>
      <c r="Y42" s="28">
        <v>5</v>
      </c>
      <c r="Z42" s="28"/>
      <c r="AA42" s="29"/>
      <c r="AB42" s="29"/>
      <c r="AC42" s="30">
        <f t="shared" si="0"/>
        <v>0</v>
      </c>
      <c r="AD42" s="30"/>
      <c r="AE42" s="30"/>
      <c r="AF42" s="30"/>
      <c r="AG42" s="30"/>
      <c r="AH42" s="30"/>
      <c r="AI42" s="30"/>
      <c r="AJ42" s="30"/>
    </row>
    <row r="43" spans="1:36" ht="19.5" customHeight="1" x14ac:dyDescent="0.25">
      <c r="A43" s="24" t="s">
        <v>51</v>
      </c>
      <c r="B43" s="24"/>
      <c r="C43" s="24"/>
      <c r="D43" s="24"/>
      <c r="E43" s="24"/>
      <c r="F43" s="24"/>
      <c r="G43" s="24"/>
      <c r="H43" s="25" t="s">
        <v>41</v>
      </c>
      <c r="I43" s="25"/>
      <c r="J43" s="25"/>
      <c r="K43" s="4" t="s">
        <v>52</v>
      </c>
      <c r="L43" s="26" t="s">
        <v>53</v>
      </c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7" t="s">
        <v>54</v>
      </c>
      <c r="X43" s="27"/>
      <c r="Y43" s="28">
        <v>2.75</v>
      </c>
      <c r="Z43" s="28"/>
      <c r="AA43" s="29"/>
      <c r="AB43" s="29"/>
      <c r="AC43" s="30">
        <f t="shared" si="0"/>
        <v>0</v>
      </c>
      <c r="AD43" s="30"/>
      <c r="AE43" s="30"/>
      <c r="AF43" s="30"/>
      <c r="AG43" s="30"/>
      <c r="AH43" s="30"/>
      <c r="AI43" s="30"/>
      <c r="AJ43" s="30"/>
    </row>
    <row r="44" spans="1:36" ht="20.25" customHeight="1" x14ac:dyDescent="0.25">
      <c r="A44" s="24" t="s">
        <v>55</v>
      </c>
      <c r="B44" s="24"/>
      <c r="C44" s="24"/>
      <c r="D44" s="24"/>
      <c r="E44" s="24"/>
      <c r="F44" s="24"/>
      <c r="G44" s="24"/>
      <c r="H44" s="25" t="s">
        <v>41</v>
      </c>
      <c r="I44" s="25"/>
      <c r="J44" s="25"/>
      <c r="K44" s="4" t="s">
        <v>56</v>
      </c>
      <c r="L44" s="26" t="s">
        <v>57</v>
      </c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7" t="s">
        <v>58</v>
      </c>
      <c r="X44" s="27"/>
      <c r="Y44" s="28">
        <v>3.9E-2</v>
      </c>
      <c r="Z44" s="28"/>
      <c r="AA44" s="29"/>
      <c r="AB44" s="29"/>
      <c r="AC44" s="30">
        <f t="shared" si="0"/>
        <v>0</v>
      </c>
      <c r="AD44" s="30"/>
      <c r="AE44" s="30"/>
      <c r="AF44" s="30"/>
      <c r="AG44" s="30"/>
      <c r="AH44" s="30"/>
      <c r="AI44" s="30"/>
      <c r="AJ44" s="30"/>
    </row>
    <row r="45" spans="1:36" ht="11.25" customHeight="1" x14ac:dyDescent="0.25">
      <c r="A45" s="26" t="s">
        <v>59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</row>
    <row r="46" spans="1:36" ht="10.5" customHeight="1" x14ac:dyDescent="0.25">
      <c r="A46" s="21" t="s">
        <v>60</v>
      </c>
      <c r="B46" s="21"/>
      <c r="C46" s="21"/>
      <c r="D46" s="21"/>
      <c r="E46" s="21"/>
      <c r="F46" s="21"/>
      <c r="G46" s="21"/>
      <c r="H46" s="22"/>
      <c r="I46" s="22"/>
      <c r="J46" s="22"/>
      <c r="K46" s="3" t="s">
        <v>61</v>
      </c>
      <c r="L46" s="22" t="s">
        <v>62</v>
      </c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3">
        <f>SUM(AC47:AJ48)</f>
        <v>0</v>
      </c>
      <c r="AD46" s="23"/>
      <c r="AE46" s="23"/>
      <c r="AF46" s="23"/>
      <c r="AG46" s="23"/>
      <c r="AH46" s="23"/>
      <c r="AI46" s="23"/>
      <c r="AJ46" s="23"/>
    </row>
    <row r="47" spans="1:36" ht="29.25" customHeight="1" x14ac:dyDescent="0.25">
      <c r="A47" s="24" t="s">
        <v>63</v>
      </c>
      <c r="B47" s="24"/>
      <c r="C47" s="24"/>
      <c r="D47" s="24"/>
      <c r="E47" s="24"/>
      <c r="F47" s="24"/>
      <c r="G47" s="24"/>
      <c r="H47" s="25" t="s">
        <v>64</v>
      </c>
      <c r="I47" s="25"/>
      <c r="J47" s="25"/>
      <c r="K47" s="4" t="s">
        <v>65</v>
      </c>
      <c r="L47" s="26" t="s">
        <v>66</v>
      </c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7" t="s">
        <v>67</v>
      </c>
      <c r="X47" s="27"/>
      <c r="Y47" s="28">
        <v>4.3999999999999997E-2</v>
      </c>
      <c r="Z47" s="28"/>
      <c r="AA47" s="29"/>
      <c r="AB47" s="29"/>
      <c r="AC47" s="30">
        <f>AA47*Y47</f>
        <v>0</v>
      </c>
      <c r="AD47" s="30"/>
      <c r="AE47" s="30"/>
      <c r="AF47" s="30"/>
      <c r="AG47" s="30"/>
      <c r="AH47" s="30"/>
      <c r="AI47" s="30"/>
      <c r="AJ47" s="30"/>
    </row>
    <row r="48" spans="1:36" ht="29.25" customHeight="1" x14ac:dyDescent="0.25">
      <c r="A48" s="24" t="s">
        <v>68</v>
      </c>
      <c r="B48" s="24"/>
      <c r="C48" s="24"/>
      <c r="D48" s="24"/>
      <c r="E48" s="24"/>
      <c r="F48" s="24"/>
      <c r="G48" s="24"/>
      <c r="H48" s="25" t="s">
        <v>64</v>
      </c>
      <c r="I48" s="25"/>
      <c r="J48" s="25"/>
      <c r="K48" s="4" t="s">
        <v>69</v>
      </c>
      <c r="L48" s="26" t="s">
        <v>70</v>
      </c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7" t="s">
        <v>71</v>
      </c>
      <c r="X48" s="27"/>
      <c r="Y48" s="28">
        <v>1</v>
      </c>
      <c r="Z48" s="28"/>
      <c r="AA48" s="29"/>
      <c r="AB48" s="29"/>
      <c r="AC48" s="30">
        <f>AA48*Y48</f>
        <v>0</v>
      </c>
      <c r="AD48" s="30"/>
      <c r="AE48" s="30"/>
      <c r="AF48" s="30"/>
      <c r="AG48" s="30"/>
      <c r="AH48" s="30"/>
      <c r="AI48" s="30"/>
      <c r="AJ48" s="30"/>
    </row>
    <row r="49" spans="1:36" ht="11.25" customHeight="1" x14ac:dyDescent="0.25">
      <c r="A49" s="26" t="s">
        <v>72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</row>
    <row r="50" spans="1:36" ht="11.25" customHeight="1" x14ac:dyDescent="0.25">
      <c r="A50" s="26" t="s">
        <v>73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</row>
    <row r="51" spans="1:36" ht="10.5" customHeight="1" x14ac:dyDescent="0.25">
      <c r="A51" s="31" t="s">
        <v>74</v>
      </c>
      <c r="B51" s="31"/>
      <c r="C51" s="31"/>
      <c r="D51" s="31"/>
      <c r="E51" s="31"/>
      <c r="F51" s="31"/>
      <c r="G51" s="31"/>
      <c r="H51" s="32"/>
      <c r="I51" s="32"/>
      <c r="J51" s="32"/>
      <c r="K51" s="5" t="s">
        <v>75</v>
      </c>
      <c r="L51" s="32" t="s">
        <v>76</v>
      </c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3">
        <f>SUM(AC52:AJ55)</f>
        <v>0</v>
      </c>
      <c r="AD51" s="33"/>
      <c r="AE51" s="33"/>
      <c r="AF51" s="33"/>
      <c r="AG51" s="33"/>
      <c r="AH51" s="33"/>
      <c r="AI51" s="33"/>
      <c r="AJ51" s="33"/>
    </row>
    <row r="52" spans="1:36" ht="38.25" customHeight="1" x14ac:dyDescent="0.25">
      <c r="A52" s="24" t="s">
        <v>77</v>
      </c>
      <c r="B52" s="24"/>
      <c r="C52" s="24"/>
      <c r="D52" s="24"/>
      <c r="E52" s="24"/>
      <c r="F52" s="24"/>
      <c r="G52" s="24"/>
      <c r="H52" s="25" t="s">
        <v>78</v>
      </c>
      <c r="I52" s="25"/>
      <c r="J52" s="25"/>
      <c r="K52" s="4" t="s">
        <v>79</v>
      </c>
      <c r="L52" s="26" t="s">
        <v>80</v>
      </c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7" t="s">
        <v>81</v>
      </c>
      <c r="X52" s="27"/>
      <c r="Y52" s="28">
        <v>6</v>
      </c>
      <c r="Z52" s="28"/>
      <c r="AA52" s="29"/>
      <c r="AB52" s="29"/>
      <c r="AC52" s="30">
        <f>AA52*Y52</f>
        <v>0</v>
      </c>
      <c r="AD52" s="30"/>
      <c r="AE52" s="30"/>
      <c r="AF52" s="30"/>
      <c r="AG52" s="30"/>
      <c r="AH52" s="30"/>
      <c r="AI52" s="30"/>
      <c r="AJ52" s="30"/>
    </row>
    <row r="53" spans="1:36" ht="20.25" customHeight="1" x14ac:dyDescent="0.25">
      <c r="A53" s="24" t="s">
        <v>82</v>
      </c>
      <c r="B53" s="24"/>
      <c r="C53" s="24"/>
      <c r="D53" s="24"/>
      <c r="E53" s="24"/>
      <c r="F53" s="24"/>
      <c r="G53" s="24"/>
      <c r="H53" s="25" t="s">
        <v>83</v>
      </c>
      <c r="I53" s="25"/>
      <c r="J53" s="25"/>
      <c r="K53" s="4" t="s">
        <v>84</v>
      </c>
      <c r="L53" s="26" t="s">
        <v>85</v>
      </c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7" t="s">
        <v>81</v>
      </c>
      <c r="X53" s="27"/>
      <c r="Y53" s="28">
        <v>17</v>
      </c>
      <c r="Z53" s="28"/>
      <c r="AA53" s="29"/>
      <c r="AB53" s="29"/>
      <c r="AC53" s="30">
        <f t="shared" ref="AC53:AC55" si="1">AA53*Y53</f>
        <v>0</v>
      </c>
      <c r="AD53" s="30"/>
      <c r="AE53" s="30"/>
      <c r="AF53" s="30"/>
      <c r="AG53" s="30"/>
      <c r="AH53" s="30"/>
      <c r="AI53" s="30"/>
      <c r="AJ53" s="30"/>
    </row>
    <row r="54" spans="1:36" ht="38.25" customHeight="1" x14ac:dyDescent="0.25">
      <c r="A54" s="24" t="s">
        <v>86</v>
      </c>
      <c r="B54" s="24"/>
      <c r="C54" s="24"/>
      <c r="D54" s="24"/>
      <c r="E54" s="24"/>
      <c r="F54" s="24"/>
      <c r="G54" s="24"/>
      <c r="H54" s="25" t="s">
        <v>87</v>
      </c>
      <c r="I54" s="25"/>
      <c r="J54" s="25"/>
      <c r="K54" s="4" t="s">
        <v>88</v>
      </c>
      <c r="L54" s="26" t="s">
        <v>89</v>
      </c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7" t="s">
        <v>81</v>
      </c>
      <c r="X54" s="27"/>
      <c r="Y54" s="28">
        <v>454</v>
      </c>
      <c r="Z54" s="28"/>
      <c r="AA54" s="29"/>
      <c r="AB54" s="29"/>
      <c r="AC54" s="30">
        <f t="shared" si="1"/>
        <v>0</v>
      </c>
      <c r="AD54" s="30"/>
      <c r="AE54" s="30"/>
      <c r="AF54" s="30"/>
      <c r="AG54" s="30"/>
      <c r="AH54" s="30"/>
      <c r="AI54" s="30"/>
      <c r="AJ54" s="30"/>
    </row>
    <row r="55" spans="1:36" ht="30" customHeight="1" x14ac:dyDescent="0.25">
      <c r="A55" s="24" t="s">
        <v>90</v>
      </c>
      <c r="B55" s="24"/>
      <c r="C55" s="24"/>
      <c r="D55" s="24"/>
      <c r="E55" s="24"/>
      <c r="F55" s="24"/>
      <c r="G55" s="24"/>
      <c r="H55" s="25" t="s">
        <v>87</v>
      </c>
      <c r="I55" s="25"/>
      <c r="J55" s="25"/>
      <c r="K55" s="4" t="s">
        <v>91</v>
      </c>
      <c r="L55" s="26" t="s">
        <v>92</v>
      </c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7" t="s">
        <v>93</v>
      </c>
      <c r="X55" s="27"/>
      <c r="Y55" s="28">
        <v>454</v>
      </c>
      <c r="Z55" s="28"/>
      <c r="AA55" s="29"/>
      <c r="AB55" s="29"/>
      <c r="AC55" s="30">
        <f t="shared" si="1"/>
        <v>0</v>
      </c>
      <c r="AD55" s="30"/>
      <c r="AE55" s="30"/>
      <c r="AF55" s="30"/>
      <c r="AG55" s="30"/>
      <c r="AH55" s="30"/>
      <c r="AI55" s="30"/>
      <c r="AJ55" s="30"/>
    </row>
    <row r="56" spans="1:36" ht="10.5" customHeight="1" x14ac:dyDescent="0.25">
      <c r="A56" s="26" t="s">
        <v>94</v>
      </c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  <c r="AF56" s="26"/>
      <c r="AG56" s="26"/>
      <c r="AH56" s="26"/>
      <c r="AI56" s="26"/>
      <c r="AJ56" s="26"/>
    </row>
    <row r="57" spans="1:36" ht="11.25" customHeight="1" x14ac:dyDescent="0.25">
      <c r="A57" s="31" t="s">
        <v>95</v>
      </c>
      <c r="B57" s="31"/>
      <c r="C57" s="31"/>
      <c r="D57" s="31"/>
      <c r="E57" s="31"/>
      <c r="F57" s="31"/>
      <c r="G57" s="31"/>
      <c r="H57" s="32"/>
      <c r="I57" s="32"/>
      <c r="J57" s="32"/>
      <c r="K57" s="5"/>
      <c r="L57" s="32" t="s">
        <v>96</v>
      </c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3">
        <f>AC58+AC64</f>
        <v>0</v>
      </c>
      <c r="AD57" s="33"/>
      <c r="AE57" s="33"/>
      <c r="AF57" s="33"/>
      <c r="AG57" s="33"/>
      <c r="AH57" s="33"/>
      <c r="AI57" s="33"/>
      <c r="AJ57" s="33"/>
    </row>
    <row r="58" spans="1:36" ht="10.5" customHeight="1" x14ac:dyDescent="0.25">
      <c r="A58" s="21" t="s">
        <v>97</v>
      </c>
      <c r="B58" s="21"/>
      <c r="C58" s="21"/>
      <c r="D58" s="21"/>
      <c r="E58" s="21"/>
      <c r="F58" s="21"/>
      <c r="G58" s="21"/>
      <c r="H58" s="22"/>
      <c r="I58" s="22"/>
      <c r="J58" s="22"/>
      <c r="K58" s="3" t="s">
        <v>98</v>
      </c>
      <c r="L58" s="22" t="s">
        <v>99</v>
      </c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3">
        <f>SUM(AC59:AJ62)</f>
        <v>0</v>
      </c>
      <c r="AD58" s="23"/>
      <c r="AE58" s="23"/>
      <c r="AF58" s="23"/>
      <c r="AG58" s="23"/>
      <c r="AH58" s="23"/>
      <c r="AI58" s="23"/>
      <c r="AJ58" s="23"/>
    </row>
    <row r="59" spans="1:36" ht="29.25" customHeight="1" x14ac:dyDescent="0.25">
      <c r="A59" s="24" t="s">
        <v>100</v>
      </c>
      <c r="B59" s="24"/>
      <c r="C59" s="24"/>
      <c r="D59" s="24"/>
      <c r="E59" s="24"/>
      <c r="F59" s="24"/>
      <c r="G59" s="24"/>
      <c r="H59" s="25" t="s">
        <v>101</v>
      </c>
      <c r="I59" s="25"/>
      <c r="J59" s="25"/>
      <c r="K59" s="4" t="s">
        <v>102</v>
      </c>
      <c r="L59" s="26" t="s">
        <v>103</v>
      </c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7" t="s">
        <v>93</v>
      </c>
      <c r="X59" s="27"/>
      <c r="Y59" s="28">
        <v>21</v>
      </c>
      <c r="Z59" s="28"/>
      <c r="AA59" s="29"/>
      <c r="AB59" s="29"/>
      <c r="AC59" s="30">
        <f>AA59*Y59</f>
        <v>0</v>
      </c>
      <c r="AD59" s="30"/>
      <c r="AE59" s="30"/>
      <c r="AF59" s="30"/>
      <c r="AG59" s="30"/>
      <c r="AH59" s="30"/>
      <c r="AI59" s="30"/>
      <c r="AJ59" s="30"/>
    </row>
    <row r="60" spans="1:36" ht="48" customHeight="1" x14ac:dyDescent="0.25">
      <c r="A60" s="24" t="s">
        <v>104</v>
      </c>
      <c r="B60" s="24"/>
      <c r="C60" s="24"/>
      <c r="D60" s="24"/>
      <c r="E60" s="24"/>
      <c r="F60" s="24"/>
      <c r="G60" s="24"/>
      <c r="H60" s="25" t="s">
        <v>105</v>
      </c>
      <c r="I60" s="25"/>
      <c r="J60" s="25"/>
      <c r="K60" s="4" t="s">
        <v>106</v>
      </c>
      <c r="L60" s="26" t="s">
        <v>107</v>
      </c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7" t="s">
        <v>93</v>
      </c>
      <c r="X60" s="27"/>
      <c r="Y60" s="28">
        <v>21</v>
      </c>
      <c r="Z60" s="28"/>
      <c r="AA60" s="29"/>
      <c r="AB60" s="29"/>
      <c r="AC60" s="30">
        <f t="shared" ref="AC60:AC62" si="2">AA60*Y60</f>
        <v>0</v>
      </c>
      <c r="AD60" s="30"/>
      <c r="AE60" s="30"/>
      <c r="AF60" s="30"/>
      <c r="AG60" s="30"/>
      <c r="AH60" s="30"/>
      <c r="AI60" s="30"/>
      <c r="AJ60" s="30"/>
    </row>
    <row r="61" spans="1:36" ht="29.25" customHeight="1" x14ac:dyDescent="0.25">
      <c r="A61" s="24" t="s">
        <v>108</v>
      </c>
      <c r="B61" s="24"/>
      <c r="C61" s="24"/>
      <c r="D61" s="24"/>
      <c r="E61" s="24"/>
      <c r="F61" s="24"/>
      <c r="G61" s="24"/>
      <c r="H61" s="25" t="s">
        <v>109</v>
      </c>
      <c r="I61" s="25"/>
      <c r="J61" s="25"/>
      <c r="K61" s="4" t="s">
        <v>110</v>
      </c>
      <c r="L61" s="26" t="s">
        <v>111</v>
      </c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7" t="s">
        <v>93</v>
      </c>
      <c r="X61" s="27"/>
      <c r="Y61" s="28">
        <v>21</v>
      </c>
      <c r="Z61" s="28"/>
      <c r="AA61" s="29"/>
      <c r="AB61" s="29"/>
      <c r="AC61" s="30">
        <f t="shared" si="2"/>
        <v>0</v>
      </c>
      <c r="AD61" s="30"/>
      <c r="AE61" s="30"/>
      <c r="AF61" s="30"/>
      <c r="AG61" s="30"/>
      <c r="AH61" s="30"/>
      <c r="AI61" s="30"/>
      <c r="AJ61" s="30"/>
    </row>
    <row r="62" spans="1:36" ht="29.25" customHeight="1" x14ac:dyDescent="0.25">
      <c r="A62" s="24" t="s">
        <v>112</v>
      </c>
      <c r="B62" s="24"/>
      <c r="C62" s="24"/>
      <c r="D62" s="24"/>
      <c r="E62" s="24"/>
      <c r="F62" s="24"/>
      <c r="G62" s="24"/>
      <c r="H62" s="25" t="s">
        <v>109</v>
      </c>
      <c r="I62" s="25"/>
      <c r="J62" s="25"/>
      <c r="K62" s="4" t="s">
        <v>113</v>
      </c>
      <c r="L62" s="26" t="s">
        <v>114</v>
      </c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7" t="s">
        <v>93</v>
      </c>
      <c r="X62" s="27"/>
      <c r="Y62" s="28">
        <v>21</v>
      </c>
      <c r="Z62" s="28"/>
      <c r="AA62" s="29"/>
      <c r="AB62" s="29"/>
      <c r="AC62" s="30">
        <f t="shared" si="2"/>
        <v>0</v>
      </c>
      <c r="AD62" s="30"/>
      <c r="AE62" s="30"/>
      <c r="AF62" s="30"/>
      <c r="AG62" s="30"/>
      <c r="AH62" s="30"/>
      <c r="AI62" s="30"/>
      <c r="AJ62" s="30"/>
    </row>
    <row r="63" spans="1:36" ht="10.5" customHeight="1" x14ac:dyDescent="0.25">
      <c r="A63" s="26" t="s">
        <v>115</v>
      </c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  <c r="AJ63" s="26"/>
    </row>
    <row r="64" spans="1:36" ht="11.25" customHeight="1" x14ac:dyDescent="0.25">
      <c r="A64" s="21" t="s">
        <v>116</v>
      </c>
      <c r="B64" s="21"/>
      <c r="C64" s="21"/>
      <c r="D64" s="21"/>
      <c r="E64" s="21"/>
      <c r="F64" s="21"/>
      <c r="G64" s="21"/>
      <c r="H64" s="22"/>
      <c r="I64" s="22"/>
      <c r="J64" s="22"/>
      <c r="K64" s="3" t="s">
        <v>98</v>
      </c>
      <c r="L64" s="22" t="s">
        <v>117</v>
      </c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3">
        <f>SUM(AC65)</f>
        <v>0</v>
      </c>
      <c r="AD64" s="23"/>
      <c r="AE64" s="23"/>
      <c r="AF64" s="23"/>
      <c r="AG64" s="23"/>
      <c r="AH64" s="23"/>
      <c r="AI64" s="23"/>
      <c r="AJ64" s="23"/>
    </row>
    <row r="65" spans="1:36" ht="29.25" customHeight="1" x14ac:dyDescent="0.25">
      <c r="A65" s="24" t="s">
        <v>118</v>
      </c>
      <c r="B65" s="24"/>
      <c r="C65" s="24"/>
      <c r="D65" s="24"/>
      <c r="E65" s="24"/>
      <c r="F65" s="24"/>
      <c r="G65" s="24"/>
      <c r="H65" s="25" t="s">
        <v>101</v>
      </c>
      <c r="I65" s="25"/>
      <c r="J65" s="25"/>
      <c r="K65" s="4" t="s">
        <v>102</v>
      </c>
      <c r="L65" s="26" t="s">
        <v>103</v>
      </c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7" t="s">
        <v>93</v>
      </c>
      <c r="X65" s="27"/>
      <c r="Y65" s="28">
        <v>279.89</v>
      </c>
      <c r="Z65" s="28"/>
      <c r="AA65" s="29"/>
      <c r="AB65" s="29"/>
      <c r="AC65" s="30">
        <f>AA65*Y65</f>
        <v>0</v>
      </c>
      <c r="AD65" s="30"/>
      <c r="AE65" s="30"/>
      <c r="AF65" s="30"/>
      <c r="AG65" s="30"/>
      <c r="AH65" s="30"/>
      <c r="AI65" s="30"/>
      <c r="AJ65" s="30"/>
    </row>
    <row r="66" spans="1:36" ht="11.25" customHeight="1" x14ac:dyDescent="0.25">
      <c r="A66" s="26" t="s">
        <v>119</v>
      </c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6"/>
      <c r="AH66" s="26"/>
      <c r="AI66" s="26"/>
      <c r="AJ66" s="26"/>
    </row>
    <row r="67" spans="1:36" ht="10.5" customHeight="1" x14ac:dyDescent="0.25">
      <c r="A67" s="26" t="s">
        <v>120</v>
      </c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  <c r="AF67" s="26"/>
      <c r="AG67" s="26"/>
      <c r="AH67" s="26"/>
      <c r="AI67" s="26"/>
      <c r="AJ67" s="26"/>
    </row>
    <row r="68" spans="1:36" ht="11.25" customHeight="1" x14ac:dyDescent="0.25">
      <c r="A68" s="34" t="s">
        <v>122</v>
      </c>
      <c r="B68" s="3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6"/>
      <c r="AE68" s="6"/>
      <c r="AF68" s="6"/>
      <c r="AG68" s="6"/>
      <c r="AH68" s="37">
        <f>AC57+AC51+AC38</f>
        <v>0</v>
      </c>
      <c r="AI68" s="38"/>
      <c r="AJ68" s="39"/>
    </row>
    <row r="69" spans="1:36" ht="11.25" customHeight="1" x14ac:dyDescent="0.25">
      <c r="A69" s="34" t="s">
        <v>123</v>
      </c>
      <c r="B69" s="35"/>
      <c r="C69" s="35"/>
      <c r="D69" s="35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5"/>
      <c r="Z69" s="35"/>
      <c r="AA69" s="35"/>
      <c r="AB69" s="35"/>
      <c r="AC69" s="35"/>
      <c r="AD69" s="36"/>
      <c r="AE69" s="6"/>
      <c r="AF69" s="6"/>
      <c r="AG69" s="6"/>
      <c r="AH69" s="37">
        <f>AH68*23%</f>
        <v>0</v>
      </c>
      <c r="AI69" s="38"/>
      <c r="AJ69" s="39"/>
    </row>
    <row r="70" spans="1:36" ht="10.5" customHeight="1" x14ac:dyDescent="0.25">
      <c r="A70" s="34" t="s">
        <v>124</v>
      </c>
      <c r="B70" s="35"/>
      <c r="C70" s="35"/>
      <c r="D70" s="35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5"/>
      <c r="Z70" s="35"/>
      <c r="AA70" s="35"/>
      <c r="AB70" s="35"/>
      <c r="AC70" s="35"/>
      <c r="AD70" s="36"/>
      <c r="AE70" s="6"/>
      <c r="AF70" s="6"/>
      <c r="AG70" s="6"/>
      <c r="AH70" s="37">
        <f>SUM(AH68:AJ69)</f>
        <v>0</v>
      </c>
      <c r="AI70" s="38"/>
      <c r="AJ70" s="39"/>
    </row>
  </sheetData>
  <mergeCells count="200">
    <mergeCell ref="A68:AD68"/>
    <mergeCell ref="AH68:AJ68"/>
    <mergeCell ref="A69:AD69"/>
    <mergeCell ref="AH69:AJ69"/>
    <mergeCell ref="A70:AD70"/>
    <mergeCell ref="AH70:AJ70"/>
    <mergeCell ref="A65:G65"/>
    <mergeCell ref="H65:J65"/>
    <mergeCell ref="L65:V65"/>
    <mergeCell ref="W65:X65"/>
    <mergeCell ref="Y65:Z65"/>
    <mergeCell ref="AA65:AB65"/>
    <mergeCell ref="AC65:AJ65"/>
    <mergeCell ref="A66:AJ66"/>
    <mergeCell ref="A67:AJ67"/>
    <mergeCell ref="A62:G62"/>
    <mergeCell ref="H62:J62"/>
    <mergeCell ref="L62:V62"/>
    <mergeCell ref="W62:X62"/>
    <mergeCell ref="Y62:Z62"/>
    <mergeCell ref="AA62:AB62"/>
    <mergeCell ref="AC62:AJ62"/>
    <mergeCell ref="A63:AJ63"/>
    <mergeCell ref="A64:G64"/>
    <mergeCell ref="H64:J64"/>
    <mergeCell ref="L64:AB64"/>
    <mergeCell ref="AC64:AJ64"/>
    <mergeCell ref="A60:G60"/>
    <mergeCell ref="H60:J60"/>
    <mergeCell ref="L60:V60"/>
    <mergeCell ref="W60:X60"/>
    <mergeCell ref="Y60:Z60"/>
    <mergeCell ref="AA60:AB60"/>
    <mergeCell ref="AC60:AJ60"/>
    <mergeCell ref="A61:G61"/>
    <mergeCell ref="H61:J61"/>
    <mergeCell ref="L61:V61"/>
    <mergeCell ref="W61:X61"/>
    <mergeCell ref="Y61:Z61"/>
    <mergeCell ref="AA61:AB61"/>
    <mergeCell ref="AC61:AJ61"/>
    <mergeCell ref="A58:G58"/>
    <mergeCell ref="H58:J58"/>
    <mergeCell ref="L58:AB58"/>
    <mergeCell ref="AC58:AJ58"/>
    <mergeCell ref="A59:G59"/>
    <mergeCell ref="H59:J59"/>
    <mergeCell ref="L59:V59"/>
    <mergeCell ref="W59:X59"/>
    <mergeCell ref="Y59:Z59"/>
    <mergeCell ref="AA59:AB59"/>
    <mergeCell ref="AC59:AJ59"/>
    <mergeCell ref="A55:G55"/>
    <mergeCell ref="H55:J55"/>
    <mergeCell ref="L55:V55"/>
    <mergeCell ref="W55:X55"/>
    <mergeCell ref="Y55:Z55"/>
    <mergeCell ref="AA55:AB55"/>
    <mergeCell ref="AC55:AJ55"/>
    <mergeCell ref="A56:AJ56"/>
    <mergeCell ref="A57:G57"/>
    <mergeCell ref="H57:J57"/>
    <mergeCell ref="L57:AB57"/>
    <mergeCell ref="AC57:AJ57"/>
    <mergeCell ref="A53:G53"/>
    <mergeCell ref="H53:J53"/>
    <mergeCell ref="L53:V53"/>
    <mergeCell ref="W53:X53"/>
    <mergeCell ref="Y53:Z53"/>
    <mergeCell ref="AA53:AB53"/>
    <mergeCell ref="AC53:AJ53"/>
    <mergeCell ref="A54:G54"/>
    <mergeCell ref="H54:J54"/>
    <mergeCell ref="L54:V54"/>
    <mergeCell ref="W54:X54"/>
    <mergeCell ref="Y54:Z54"/>
    <mergeCell ref="AA54:AB54"/>
    <mergeCell ref="AC54:AJ54"/>
    <mergeCell ref="A49:AJ49"/>
    <mergeCell ref="A50:AJ50"/>
    <mergeCell ref="A51:G51"/>
    <mergeCell ref="H51:J51"/>
    <mergeCell ref="L51:AB51"/>
    <mergeCell ref="AC51:AJ51"/>
    <mergeCell ref="A52:G52"/>
    <mergeCell ref="H52:J52"/>
    <mergeCell ref="L52:V52"/>
    <mergeCell ref="W52:X52"/>
    <mergeCell ref="Y52:Z52"/>
    <mergeCell ref="AA52:AB52"/>
    <mergeCell ref="AC52:AJ52"/>
    <mergeCell ref="A47:G47"/>
    <mergeCell ref="H47:J47"/>
    <mergeCell ref="L47:V47"/>
    <mergeCell ref="W47:X47"/>
    <mergeCell ref="Y47:Z47"/>
    <mergeCell ref="AA47:AB47"/>
    <mergeCell ref="AC47:AJ47"/>
    <mergeCell ref="A48:G48"/>
    <mergeCell ref="H48:J48"/>
    <mergeCell ref="L48:V48"/>
    <mergeCell ref="W48:X48"/>
    <mergeCell ref="Y48:Z48"/>
    <mergeCell ref="AA48:AB48"/>
    <mergeCell ref="AC48:AJ48"/>
    <mergeCell ref="A44:G44"/>
    <mergeCell ref="H44:J44"/>
    <mergeCell ref="L44:V44"/>
    <mergeCell ref="W44:X44"/>
    <mergeCell ref="Y44:Z44"/>
    <mergeCell ref="AA44:AB44"/>
    <mergeCell ref="AC44:AJ44"/>
    <mergeCell ref="A45:AJ45"/>
    <mergeCell ref="A46:G46"/>
    <mergeCell ref="H46:J46"/>
    <mergeCell ref="L46:AB46"/>
    <mergeCell ref="AC46:AJ46"/>
    <mergeCell ref="A42:G42"/>
    <mergeCell ref="H42:J42"/>
    <mergeCell ref="L42:V42"/>
    <mergeCell ref="W42:X42"/>
    <mergeCell ref="Y42:Z42"/>
    <mergeCell ref="AA42:AB42"/>
    <mergeCell ref="AC42:AJ42"/>
    <mergeCell ref="A43:G43"/>
    <mergeCell ref="H43:J43"/>
    <mergeCell ref="L43:V43"/>
    <mergeCell ref="W43:X43"/>
    <mergeCell ref="Y43:Z43"/>
    <mergeCell ref="AA43:AB43"/>
    <mergeCell ref="AC43:AJ43"/>
    <mergeCell ref="A40:G40"/>
    <mergeCell ref="H40:J40"/>
    <mergeCell ref="L40:V40"/>
    <mergeCell ref="W40:X40"/>
    <mergeCell ref="Y40:Z40"/>
    <mergeCell ref="AA40:AB40"/>
    <mergeCell ref="AC40:AJ40"/>
    <mergeCell ref="A41:G41"/>
    <mergeCell ref="H41:J41"/>
    <mergeCell ref="L41:V41"/>
    <mergeCell ref="W41:X41"/>
    <mergeCell ref="Y41:Z41"/>
    <mergeCell ref="AA41:AB41"/>
    <mergeCell ref="AC41:AJ41"/>
    <mergeCell ref="A37:AJ37"/>
    <mergeCell ref="A38:G38"/>
    <mergeCell ref="H38:J38"/>
    <mergeCell ref="L38:AB38"/>
    <mergeCell ref="AC38:AJ38"/>
    <mergeCell ref="A39:G39"/>
    <mergeCell ref="H39:J39"/>
    <mergeCell ref="L39:AB39"/>
    <mergeCell ref="AC39:AJ39"/>
    <mergeCell ref="A34:AJ34"/>
    <mergeCell ref="A36:G36"/>
    <mergeCell ref="H36:J36"/>
    <mergeCell ref="L36:V36"/>
    <mergeCell ref="W36:X36"/>
    <mergeCell ref="Y36:Z36"/>
    <mergeCell ref="AA36:AB36"/>
    <mergeCell ref="AC36:AJ36"/>
    <mergeCell ref="B31:L31"/>
    <mergeCell ref="M31:W31"/>
    <mergeCell ref="X31:AH31"/>
    <mergeCell ref="A32:AJ32"/>
    <mergeCell ref="A33:AJ33"/>
    <mergeCell ref="C27:O27"/>
    <mergeCell ref="P27:AE27"/>
    <mergeCell ref="C28:O28"/>
    <mergeCell ref="P28:AE28"/>
    <mergeCell ref="D18:N18"/>
    <mergeCell ref="O18:AE19"/>
    <mergeCell ref="D19:N19"/>
    <mergeCell ref="D21:N21"/>
    <mergeCell ref="O21:AE22"/>
    <mergeCell ref="D22:N22"/>
    <mergeCell ref="D24:N24"/>
    <mergeCell ref="O24:AE25"/>
    <mergeCell ref="D25:N25"/>
    <mergeCell ref="D10:M10"/>
    <mergeCell ref="N10:AF10"/>
    <mergeCell ref="D11:M11"/>
    <mergeCell ref="N11:AF12"/>
    <mergeCell ref="D12:M12"/>
    <mergeCell ref="D13:M13"/>
    <mergeCell ref="N13:AF13"/>
    <mergeCell ref="E15:O15"/>
    <mergeCell ref="P15:AF16"/>
    <mergeCell ref="E16:O16"/>
    <mergeCell ref="E1:Q1"/>
    <mergeCell ref="T1:AF2"/>
    <mergeCell ref="A4:AI4"/>
    <mergeCell ref="D6:AF6"/>
    <mergeCell ref="D7:M7"/>
    <mergeCell ref="N7:AF7"/>
    <mergeCell ref="D8:M8"/>
    <mergeCell ref="N8:AF8"/>
    <mergeCell ref="D9:M9"/>
    <mergeCell ref="N9:AF9"/>
  </mergeCells>
  <pageMargins left="1" right="0.5" top="0.39370077848434398" bottom="0.39370077848434398" header="0.3" footer="0.3"/>
  <pageSetup paperSize="9" scale="9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Tomasz Jarkiewicz - Nadleśnictwo Kołaczyce</dc:creator>
  <cp:lastModifiedBy>Tomasz Jarkiewicz - Nadleśnictwo Kołaczyce</cp:lastModifiedBy>
  <cp:lastPrinted>2025-03-24T11:19:50Z</cp:lastPrinted>
  <dcterms:created xsi:type="dcterms:W3CDTF">2024-10-28T08:48:24Z</dcterms:created>
  <dcterms:modified xsi:type="dcterms:W3CDTF">2025-04-02T11:53:40Z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23.1.5.0</vt:lpwstr>
  </property>
</Properties>
</file>