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tabRatio="961" activeTab="3"/>
  </bookViews>
  <sheets>
    <sheet name="Zał. 2.1. Mat. opatr." sheetId="1" r:id="rId1"/>
    <sheet name="Zał. 2.2 Środki dezynf. I" sheetId="2" r:id="rId2"/>
    <sheet name="Zał. 2.3. Środki dezynf. II" sheetId="3" r:id="rId3"/>
    <sheet name="Zał. 2.4. Środki dezynf. III" sheetId="4" r:id="rId4"/>
    <sheet name="Zał. 2.5.Wyroby medyczne I" sheetId="5" r:id="rId5"/>
    <sheet name="Zał.2.6. Wyroby ortopedyczne" sheetId="6" r:id="rId6"/>
    <sheet name="Zał.2.7. Mat. do sterylizacji" sheetId="7" r:id="rId7"/>
    <sheet name="Zał. 2.8. Mat. szewne" sheetId="8" r:id="rId8"/>
    <sheet name="Zał.2.8. Implanty kości ręki" sheetId="9" state="hidden" r:id="rId9"/>
    <sheet name="Zał. 2.9. Gaziki do dezynfekcji" sheetId="10" r:id="rId10"/>
    <sheet name="Zał. 2.10. Wyroby medyczne II" sheetId="11" r:id="rId11"/>
    <sheet name="Zał. 2.11. Wyroby medyczne III" sheetId="12" r:id="rId12"/>
  </sheets>
  <definedNames/>
  <calcPr fullCalcOnLoad="1"/>
</workbook>
</file>

<file path=xl/sharedStrings.xml><?xml version="1.0" encoding="utf-8"?>
<sst xmlns="http://schemas.openxmlformats.org/spreadsheetml/2006/main" count="1028" uniqueCount="535">
  <si>
    <t>Płytka tytanowa kształtowa blokowana, kształtu T ukośna, do zespoleń kości stopy. Płytka o długości 28,30,32 mm. Posiadająca 4 otwory blokowane. Wersja lewa/prawa. Otwory blokowane posiadające oporową część stożkową oraz gwintowaną walcową. Ustalone kątowo ustawienie wkrętów blokowanych. Do otworów blokowanych wkręty korowe blokowane o średnicy 2,7mm lub 2,4mm. 2 otwory do tymczasowej stabilizacji drutami Kirschnera 1,0. Wszystkie wkręty z gniazdami TORX.</t>
  </si>
  <si>
    <t>………………………………………………</t>
  </si>
  <si>
    <t>……………………………………………………</t>
  </si>
  <si>
    <t>wartość netto w zł</t>
  </si>
  <si>
    <t>wartość brutto w zł</t>
  </si>
  <si>
    <t xml:space="preserve"> Torebki samoklejące:</t>
  </si>
  <si>
    <t xml:space="preserve">      90 x 200-203 mm /opak. 200 szt.</t>
  </si>
  <si>
    <t>opak</t>
  </si>
  <si>
    <t>130 x 250 mm / opak. 200 szt.</t>
  </si>
  <si>
    <t>200 x 330 mm / opak. 200 szt.</t>
  </si>
  <si>
    <t>250 x 400 mm / opak. 200 szt.</t>
  </si>
  <si>
    <t>Jednorazowy gotowy do użycia pakiet testowy B&amp;D w kartonowym opakowaniu. Opakowanie 30 szt</t>
  </si>
  <si>
    <t>Test kontroli sterylizacji parowej IV klasa. Opakowanie 500 szt</t>
  </si>
  <si>
    <t xml:space="preserve">opak </t>
  </si>
  <si>
    <t>Ampułkowy test biologiczny do kontroli sterylizacji parowej. Czas inkubacji 24h. 100 szt w opakowaniu</t>
  </si>
  <si>
    <t xml:space="preserve">Test kontroli mycia w myjniach maszynowych w postaci aluminiowej blaszki z naniesionym symulantem krwi i białek. W zestawie uchwyt do umieszczania testów na tacach narzędziowych. </t>
  </si>
  <si>
    <t>Test kontroli mycia w myjniach ultradźwiękowych, jednorazowy, gotowy do użycia. Wskaźnik umieszczony na aluminiowej blaszce. W zestawie holder do umieszczania testów na tacach narzędziowych.Opakowanie 50 szt</t>
  </si>
  <si>
    <t>Test UV - Ampułkowy test kontroli mycia w myjkach ultradźwiękowych. Opakowanie 30 szt</t>
  </si>
  <si>
    <t xml:space="preserve">Zintegrowany test chemiczny kl. 5 zgodny normą ISO 11140-1; EN 867-1 do kontroli sterylizacji parowej, z przesuwalną substancja wskaźnikową. Test z wyraźnie oznaczonym polem bezpieczeństwa odczytu w dwóch niezależnych okienkach wskażnikowych, zapewniających pewność własciwego odczytu. Data ważności, oznaczenie normy oraz informacje techniczne umieszczone na każdym teście w języku polskim.Test o długości min.10 cm Kompatybilny z przyrządem PCD.Opakowanie 250 szt.
</t>
  </si>
  <si>
    <t>Szczoteczka do chirurgicznego mycia rąk bez detergentu</t>
  </si>
  <si>
    <t>opak=szt.</t>
  </si>
  <si>
    <t>Szczoteczka do chirurgicznego mycia rąk z detergrntem-chlorheksydyną</t>
  </si>
  <si>
    <t>Etykiety samoklejace (Taśmy) do metkownicy 3 -rzedowej do dokumentacji obiegu narzędzi (typu GKE)</t>
  </si>
  <si>
    <t>rolka</t>
  </si>
  <si>
    <t>…………………………………………….</t>
  </si>
  <si>
    <t>data i podpis uprawnionej osoby</t>
  </si>
  <si>
    <t>…………………………………….</t>
  </si>
  <si>
    <t>lp</t>
  </si>
  <si>
    <t>Wymagany przedmiot zamówienia</t>
  </si>
  <si>
    <t>ilość opak.</t>
  </si>
  <si>
    <t>Ilość szt. w op.</t>
  </si>
  <si>
    <t>Wartość netto</t>
  </si>
  <si>
    <t>Wartość brutto</t>
  </si>
  <si>
    <t>3/0, igła 3/8 koła odwrotnie tnąca 18-19 mm, 70-75 cm</t>
  </si>
  <si>
    <t>4/0, igła 3/8 koła odwrotnie tnąca kosmetyczna 24-26 mm, 70-75 cm</t>
  </si>
  <si>
    <t>3/0, igła 3/8 koła odwrotnie tnaca kosmetyczna 24-26 mm, 70-75 cm</t>
  </si>
  <si>
    <t>2/0, igła 3/8 koła odwrotnie tnąca 25-26 mm, 70-75 cm</t>
  </si>
  <si>
    <t>1, igła 1/2 koła odwrotnie tnąca 40 mm, 70-75 cm lub 90 cm</t>
  </si>
  <si>
    <t>2, igła 1/2 koła odwrotnie tnąca 40 mm, 90 cm</t>
  </si>
  <si>
    <t>2/0 igła 3/8 koła odwrotnie tnąca lub odwrotnie tnąca kosmetyczna 25-26 mm, 70-75 cm</t>
  </si>
  <si>
    <t>3/0 igła 3/8 koła odwrotnie tnąca 24-26 mm, 70-75 cm</t>
  </si>
  <si>
    <t>3/0 igła 3/8 koła odwrotnie tnąca lub konwencjonalnie tnąca 25-26 mm, 70-75 cm</t>
  </si>
  <si>
    <t>Szew syntetyczny monofilamentowy wchłaniający się w okresie 180-210 dni</t>
  </si>
  <si>
    <t>4/0 igła 3/8 koła odwrotnie tnąca kosmetyczna 18-19 mm, 45 cm</t>
  </si>
  <si>
    <t>4/0 igła 3/8 koła okrągła 20 mm 75 cm</t>
  </si>
  <si>
    <t>3/0 igła 3/8 koła okrągła 20 mm 75 cm</t>
  </si>
  <si>
    <t>6/0 igła 3/8 koła odwrotnie tnąca kosmetyczna 10 mm 50-60 cm lub 11 mm z nitką 45 cm</t>
  </si>
  <si>
    <t>3/0 igła 3/8 koła odwrotnie tnąca 30 mm 75 cm,</t>
  </si>
  <si>
    <t xml:space="preserve">Szew syntetyczny wielowłóknowy wykonany z poliamidu </t>
  </si>
  <si>
    <t>2/0 igła 3/8 koła odwrotnie tnąca kosmetyczna 24-25 mm</t>
  </si>
  <si>
    <t>Szew syntetyczny wielowłóknowy wykonany z poliamidu z kliopsami mocującymi</t>
  </si>
  <si>
    <t>2/0 igła 3/8 koła odwrotnie tnąca 24-25mm</t>
  </si>
  <si>
    <t>Szew syntet. wielowłókninowy wykonany z poliamidu Supramid</t>
  </si>
  <si>
    <t>0, igła 3/8 koła odwrotnie tnąca 30mm</t>
  </si>
  <si>
    <t>Szew syntet. monofilamentowy wykonany z poliamidu</t>
  </si>
  <si>
    <t>1, igła 3/8 koła odwrotnie tnąca 35 mm 75 cm</t>
  </si>
  <si>
    <t>………………………………………..</t>
  </si>
  <si>
    <t>POR-ZP.3720.6/2015</t>
  </si>
  <si>
    <t>ZAŁ nr 2.8. do SIZW: PAKIET 8 - Implanty do kości ręki</t>
  </si>
  <si>
    <t>towar</t>
  </si>
  <si>
    <t>Płytki tytanowe do zaopatrywania złamań w obrębie kości palców. Płytki 1 otworowe dwu haczykowe oraz wielootworowe drabinkowe, proste i proste dwurzędowe , drabinkowe skośne - anatomicznie wygięte oraz kształtu Y, T i L, pod śruby korowe śr 1,2/1,5 mm z otworem promienistym.</t>
  </si>
  <si>
    <t>szt</t>
  </si>
  <si>
    <t>Śruby korowe tytanowe o średnicy 1,2 mm – 1,5 mm o długościach od 4 do 24 mm ze skokiem co 2 mm lub mniejszym.</t>
  </si>
  <si>
    <t xml:space="preserve">Płytki tytanowe do śródręcza, zwykłe i kompresyjne, proste, proste dwurzędowe, płytki kształtu L , Y, drabinkowe skośne wszystkie z dodatkową możliwością użycia śrub blokujących. Płytki z niegwintowanymi otworami na śruby zaopatrzone w system trójpunktowego blokowania dociskowego oraz pozwalające na wprowadzanie śruby w zakresie kąta +/_ 15 stopni. Głowy śrub blokujących bezgwintowe i z trzema punktami blokujacymi dociskowo. Otwory pod śruby korowe oraz blokujące średnicy 2,0/2,3 mm. Otwór śrub promienisty. </t>
  </si>
  <si>
    <t>Śruby korowe o średnicy 2,0 mm – 2,3 mm i długościach od 4 mm do 34 mm i skokiem co 2 mm lub mniejszym.</t>
  </si>
  <si>
    <t>Śruby blokowane o średnicy 2,0 mm i długościach od 6 mm do 20 mm ze skokiem co 2 mm lub mniejszym.</t>
  </si>
  <si>
    <t>UWAGA!</t>
  </si>
  <si>
    <t>Data i podpis i pieczęć wykonawcy</t>
  </si>
  <si>
    <t>……………………………………………………………………</t>
  </si>
  <si>
    <t>…………………………………………………….</t>
  </si>
  <si>
    <t>pieczęć Wykonawcy</t>
  </si>
  <si>
    <t>ZAŁ nr 2.1 do SIZW:  PAKIET 1 - Sukcesywna dostawa materiałów opatrunkowych i jednorazowych artykułów medycznych</t>
  </si>
  <si>
    <t>L.p.</t>
  </si>
  <si>
    <t>Opis przedmiotu zamówienia - parametry wymagane</t>
  </si>
  <si>
    <t>jedn. miary</t>
  </si>
  <si>
    <t>wymagana ilosć</t>
  </si>
  <si>
    <t>oferowany asortyment - opis</t>
  </si>
  <si>
    <t>ilość oferow. jedn. miary</t>
  </si>
  <si>
    <t>cena jedn. netto       (w zł.)</t>
  </si>
  <si>
    <t>stawka VAT w %</t>
  </si>
  <si>
    <t>cena jedn. brutto      (w zł)</t>
  </si>
  <si>
    <t>wartość netto (w zł)</t>
  </si>
  <si>
    <t>wartość brutto (w zł)</t>
  </si>
  <si>
    <t>szt.</t>
  </si>
  <si>
    <t>Chustka trójkątna włókninowa 96cmx96cmx136cm Elasto Sling op. /12szt.</t>
  </si>
  <si>
    <t>Dren (przewód, cewnik) do ssaka do podawania tlenu bez maski twarzowej 10m dł / 1 szt.</t>
  </si>
  <si>
    <t>Dren Redona PCV ze znacznikiem RTG dł. 70cm 18/1szt</t>
  </si>
  <si>
    <t>Dren Ulmera CH 12/75 cm perf.10 cm/1 szt</t>
  </si>
  <si>
    <t>Dren Ulmera CH 16/75 cm perf.12 cm / 1 szt</t>
  </si>
  <si>
    <t>Fartuch foliowy niejałowy 71/116cm op/100szt</t>
  </si>
  <si>
    <t>opak.</t>
  </si>
  <si>
    <t xml:space="preserve">Dozownik do Incidin Premium wipes -chusteczki </t>
  </si>
  <si>
    <t>System suchych chusteczek Incidin  -wielofunkcyjny dozownik Incidin™ Wipes Dispenser N oraz wysokiej jakości chusteczki jednorazowych Incidin™ Premium Wipes. Przeznaczone do profesjonalnego mycia i dezynfekcji wszelkiego rodzaju powierzchni. włókninowe chusteczkami w formie rolki 99szt 20x38 i gramaturze 40g/m2</t>
  </si>
  <si>
    <t>Półmaseczka  filtrująca p/pyłkowa z filtrem węglowym z osłonietym zaworem 3M FFP2 1szt.</t>
  </si>
  <si>
    <t>Przedłużacz do pomp infuzyjnych, jałowy, 150 cm Margomed / 1 szt.</t>
  </si>
  <si>
    <t>Przedłużacz do tlenu , dren, przewód tlenowy 210cm /1szt.</t>
  </si>
  <si>
    <t>Przedłużacz do tlenu, dren, przewód tlenowy 426 cm /1 szt.</t>
  </si>
  <si>
    <t xml:space="preserve">Prześcieradło  na kozetkę ,podkład jednorazowy papierowy, 100% celulozy dwuwarstwowy, biały, 50 cm rolka x 50 m / 1 szt </t>
  </si>
  <si>
    <t>Prześcieradło na kozetkę,podkład jednorazowy papierowy, 100% celulozy dwuwarstwowy, biały, 60 cm rolka x 50 m / 1 szt</t>
  </si>
  <si>
    <t>Prześcieradło z włókniny, niejałowe, 90x210 / 1 szt.</t>
  </si>
  <si>
    <t>Przyrząd zestaw do przetaczania krwi typ TS / 1szt</t>
  </si>
  <si>
    <t>Przyrząd zestaw do przetaczania płynów typ IS infuzyjnych / 1 szt</t>
  </si>
  <si>
    <t>Rekawice foliowe M/ opak.100 sztuk</t>
  </si>
  <si>
    <t>Rurka intub. z mankietem 7 / 1 szt</t>
  </si>
  <si>
    <t>Rurka intub. z mankietem 7,5 / 1 szt</t>
  </si>
  <si>
    <t>Rurka intub. z mankietem 8,0 / 1 szt</t>
  </si>
  <si>
    <t>Rurka intubac. z mankietem 8,5/ 1szt.</t>
  </si>
  <si>
    <t>Rurka ustno-gardłowa 1 (70mm) 1szt</t>
  </si>
  <si>
    <t>Rurka ustno-gardłowa 2 (80mm) 1szt</t>
  </si>
  <si>
    <t>Rurka ustno-gardłowa 3 (90mm) 1szt</t>
  </si>
  <si>
    <t>Siatka opatrunkowa elastyczna  do cięcia 10m rozmiar odpowadajacy podudzie, kolano, ramię, stopa, łokieć. a ramię osoba dorosła/op. 1szt.</t>
  </si>
  <si>
    <t>Staza automatyczna/ 1 szt</t>
  </si>
  <si>
    <t>Staza jednorazowa bezlateksowa, gumowa op. /25opasek/</t>
  </si>
  <si>
    <t>Stopery do uszu x1 para</t>
  </si>
  <si>
    <t>Strzykawka trzyczęściowa do pomp inf.50(60) ml/MARGOMED/ 1 szt</t>
  </si>
  <si>
    <t>Szpatułki laryngologiczne drewniane/ opak.100 szt</t>
  </si>
  <si>
    <t>Szyna typu Zimmera unieruchamiająca palec 15 x 230 / 1szt.</t>
  </si>
  <si>
    <t>Szyna typu Zimmera unieruchamiająca palec 18 x 250 / 1 szt</t>
  </si>
  <si>
    <t>Szyna typu Zimmera unieruchamiająca palec 20 x 460 / 1 szt.</t>
  </si>
  <si>
    <t>Szyna typu Zimmera unieruchamiająca palec 25 x 500 / 1 szt.</t>
  </si>
  <si>
    <t>Test Schirmera /100 szt w opak</t>
  </si>
  <si>
    <t>Ubranie dla chorych koszulka XL niebieska 1szt.</t>
  </si>
  <si>
    <t>Ubranie operacyjne, włóknina typu SMS o gramat.min.30g/m2.antyst,. Bluza dekolt V kieszeń spodnie z gumkąciemnogranat. Rozmiar XL  /1 szt.</t>
  </si>
  <si>
    <t>Ubranie operacyjne,włóknina typu SMS o gramat.min.30g/m2.antyst,. Bluza dekolt V kieszeń spodnie z gumką ciemnogranat. Roz.M  / 1 szt.</t>
  </si>
  <si>
    <t>Venflon BD 0,62x19 fioletowy 50szt./1op.</t>
  </si>
  <si>
    <t>Venflon BD 0,8 x25 31ml/mln niebieski opak.50 szt./1op.</t>
  </si>
  <si>
    <t>Venflon BD 1,0x32 mm 54ml/min/ różowy opak. 50 szt.</t>
  </si>
  <si>
    <t>Venflon BD 1,2x32 mm 80ml/min/ zielony opak. 50 szt./1op.</t>
  </si>
  <si>
    <t>Venflon BD 1,4x75 biały 50szt./1op.</t>
  </si>
  <si>
    <t>Wieszak uniwersalny do worka do moczu przyłózkowy 1szt.</t>
  </si>
  <si>
    <t>Worki foliowe na zwłoki z zamkiem błyskawicznym, / 1 szt</t>
  </si>
  <si>
    <t>Wyściołka podgips. z waty syntetycznej miękka, przepuszczajaca  powietrze , łatwa w układaniu , dobrze dopasowujaca się do podłoża nie powodująca stazy 15 cmx300 cm / 1szt</t>
  </si>
  <si>
    <t>Wyściółka podgips.  z waty syntetycznej miekka, przepuszczajaca  powietrze , łatwa w układaniu , dobrze dopasowujaca się do podłoża nie powodująca stazy 10cmx 300 cm / 1szt</t>
  </si>
  <si>
    <t>Zarękawek chirurgiczny jałowy nieprzemakalny do płynów z włókniny foliowej zakończony mankietem 2szt.</t>
  </si>
  <si>
    <t>Zestaw do intubacji złożony: rurka z prowadnicą i strzykawką / 1 zestaw</t>
  </si>
  <si>
    <t>Zestaw do kaniul dużych naczyń 5Fx20 cm / 1szt</t>
  </si>
  <si>
    <t>Zestaw do kaniul dużych naczyń 7Fx20 cm / 1szt</t>
  </si>
  <si>
    <t>Zestaw do odsysania pola operacyjnego /Końcówki do ssaka proste / 1 szt.</t>
  </si>
  <si>
    <t>Zestaw rur do respiratora - Flight 60 Dual Limb single use Patient Circuit  1 zestaw</t>
  </si>
  <si>
    <t>Żel do EKG  / opak.250ml</t>
  </si>
  <si>
    <t>ŻEL do USG UNIDERM / opak.500ml</t>
  </si>
  <si>
    <t>Żel ŻELPOL USG / opak 500ml</t>
  </si>
  <si>
    <t>Żelowane elektrody EkG /50szt w opak</t>
  </si>
  <si>
    <t>Razem</t>
  </si>
  <si>
    <t>………………………………….………………………………………</t>
  </si>
  <si>
    <t>data i podpis osoby uprawnionej</t>
  </si>
  <si>
    <t>…………………………………………………………………</t>
  </si>
  <si>
    <t>Wymagany przedmiot zamówienia - Opis środka / rodzaj       i wielkość opak.</t>
  </si>
  <si>
    <t>wymagana ilość jedn. miary</t>
  </si>
  <si>
    <t>oferowany środek - nazwa, opis, wielkość opak.</t>
  </si>
  <si>
    <t>oferow. jednostka miary</t>
  </si>
  <si>
    <t>oferow. ilość jedn. miary</t>
  </si>
  <si>
    <t>cena jedn. opak. netto</t>
  </si>
  <si>
    <t>cena jedn.   opak. brutto</t>
  </si>
  <si>
    <t>wartość  netto            (w zł)</t>
  </si>
  <si>
    <t>stawka VAT          w %</t>
  </si>
  <si>
    <t>wartość       brutto                     (w zł)</t>
  </si>
  <si>
    <r>
      <rPr>
        <sz val="8"/>
        <color indexed="8"/>
        <rFont val="Arial"/>
        <family val="2"/>
      </rPr>
      <t xml:space="preserve">Balsam  500ml z pompką do regeneracji skóry dłoni po higienicznej lub chirurgicznej dezynfekcji rąk.
Nawilżajacy i zmiękczający skórę narażoną na wysuszanie, chroni ją przed mikrouszkodzeniami. Skład: parafinum liquidum, która jest stosowana do wytwarzania kremów dla dzieci, nie zawiera barwników, emulsja typu olej w wodzie do pielęgnacji zniszczonej i wrażliwej skóry, szybko się wchłania i nie pozostawia tłustej powłok,i
łatwe dozowanie za pomocą fabrycznie zamontowanej pompki
wzbogacony oliwą z oliwek. </t>
    </r>
    <r>
      <rPr>
        <b/>
        <sz val="8"/>
        <color indexed="8"/>
        <rFont val="Arial"/>
        <family val="2"/>
      </rPr>
      <t>Balmea skin care/opak. 500ml</t>
    </r>
  </si>
  <si>
    <r>
      <rPr>
        <sz val="8"/>
        <color indexed="8"/>
        <rFont val="Arial"/>
        <family val="2"/>
      </rPr>
      <t>Gotowy do użycia alkoholowy preparat do higienicznej oraz chirurgicznej dezynfekcji rąk zawierający substancje pielęgnujące dexpanthenol + ethylhexyglicerol, substancja aktywna: 75 g propan-2-ol , bez zawartości etanolu, nie zawierający substancji barwiących oraz zapachowych, testowany dermatologicznie.</t>
    </r>
    <r>
      <rPr>
        <b/>
        <sz val="8"/>
        <color indexed="8"/>
        <rFont val="Arial"/>
        <family val="2"/>
      </rPr>
      <t>Desmanol pure/opak.</t>
    </r>
    <r>
      <rPr>
        <sz val="8"/>
        <color indexed="8"/>
        <rFont val="Arial"/>
        <family val="2"/>
      </rPr>
      <t xml:space="preserve"> 500ml </t>
    </r>
  </si>
  <si>
    <r>
      <rPr>
        <b/>
        <sz val="8"/>
        <color indexed="8"/>
        <rFont val="Arial"/>
        <family val="2"/>
      </rPr>
      <t>pompka</t>
    </r>
    <r>
      <rPr>
        <sz val="8"/>
        <color indexed="8"/>
        <rFont val="Arial"/>
        <family val="2"/>
      </rPr>
      <t xml:space="preserve"> kompatybilna do preparatu pnkt. 3 Desmanol pure</t>
    </r>
  </si>
  <si>
    <r>
      <rPr>
        <b/>
        <sz val="8"/>
        <color indexed="8"/>
        <rFont val="Arial"/>
        <family val="2"/>
      </rPr>
      <t xml:space="preserve">uchwyt plastikowy naścienny </t>
    </r>
    <r>
      <rPr>
        <sz val="8"/>
        <color indexed="8"/>
        <rFont val="Arial"/>
        <family val="2"/>
      </rPr>
      <t>kompatybilny do punkt 3 do Desmanol pure /desmanol hyclick</t>
    </r>
  </si>
  <si>
    <r>
      <rPr>
        <b/>
        <sz val="8"/>
        <color indexed="8"/>
        <rFont val="Arial"/>
        <family val="2"/>
      </rPr>
      <t>wieszak przyłóżkowy metalowy</t>
    </r>
    <r>
      <rPr>
        <sz val="8"/>
        <color indexed="8"/>
        <rFont val="Arial"/>
        <family val="2"/>
      </rPr>
      <t xml:space="preserve"> umożliwiający umieszczenie pojemnika ze środkiem do dezynfekcji rąk zaopatrzonymi w pompkę dozujacą kompatybilny z punkt 3  np desmanol pure 500ml </t>
    </r>
  </si>
  <si>
    <r>
      <rPr>
        <sz val="8"/>
        <rFont val="Arial"/>
        <family val="2"/>
      </rPr>
      <t>Alkoholowy pł. do dez. skóry 250ml o składzie:</t>
    </r>
    <r>
      <rPr>
        <b/>
        <sz val="8"/>
        <rFont val="Arial"/>
        <family val="2"/>
      </rPr>
      <t>100g płynu zawiera 2-propanol, 1-propanol, 2-difenylol,</t>
    </r>
    <r>
      <rPr>
        <sz val="8"/>
        <rFont val="Arial"/>
        <family val="2"/>
      </rPr>
      <t xml:space="preserve">  atomizer spektrum działania:bakterie Gram-dodatnie (gronkowce, w tym MRSA; paciorkowce), bakterie Gram-ujemne (w tym Escherichia coli, Pseudomonas aeruginosa, Proteus vulgaris, Proteus mirabilis, Klebsiella pneumoniae oraz Enterobacter cloacae), mykobakterie (w tym Mycobacterium tuberculosis), grzybobójczo, m. in. na drożdżaki (w tym Candida albicans) i dermatofity (w tym Trichophyton mentagrophytes oraz Microsporum gypseum), wirusobójczo na wirusy m. in. HIV-1, wirus zapalenia wątroby typu B, rotawirusy, adenowirus typ 2, herpes simplex, wirus grypy azjatyckiej</t>
    </r>
    <r>
      <rPr>
        <b/>
        <sz val="8"/>
        <rFont val="Arial"/>
        <family val="2"/>
      </rPr>
      <t xml:space="preserve">. Kodan bezbarwny/250ml produkt leczniczy
</t>
    </r>
  </si>
  <si>
    <r>
      <rPr>
        <sz val="8"/>
        <color indexed="8"/>
        <rFont val="Arial"/>
        <family val="2"/>
      </rPr>
      <t>Gotowy do użytku roztwór do szybkiej dezynfekcji na bazie alkoholu. Płyn polecany jest do dezynfekcji powierzchni we wszystkich obszarach o zwiększonym ryzyku przeniesienia infekcji. Preparat posiada dobrą tolerancję materiałową. Jest to płyn do dezynfekcji powierzchni o szybkim działaniu o doskonałych właściwościach czyszczących. Może być również stosowany do czyszczenia i dezynfekcji urządzeń komunikacyjnych</t>
    </r>
    <r>
      <rPr>
        <b/>
        <sz val="8"/>
        <color indexed="8"/>
        <rFont val="Arial"/>
        <family val="2"/>
      </rPr>
      <t>.Mikrozid Universal liquid/ kanister 5 l.</t>
    </r>
  </si>
  <si>
    <t>kanister</t>
  </si>
  <si>
    <r>
      <rPr>
        <sz val="8"/>
        <color indexed="8"/>
        <rFont val="Arial"/>
        <family val="2"/>
      </rPr>
      <t>Płyn dezynfekujący zawierającym substancje czynne: dichlorowodorek octenidyny, alkoholfenoksyetylenowy. Działa bakteriobójczo, grzybobójczo i wirusobójczoezalkoholowy płyn do bezbolesnego odkażania ran, błon śluzowych i skóry o szerokim do odkażania, dezynfekcji skóry i błon sluzowych, skuteczność mikrobiologiczna potwierdzona badaniami na: B (łącznie z MRSA, Chlamydia trachomatis, Mycoplasma hominis), F, drożdżaki, pierwotniaki (łącznie z Trichomonas vaginalis), V (HIV, HBV, HCV, Herpes simplex).</t>
    </r>
    <r>
      <rPr>
        <b/>
        <sz val="8"/>
        <color indexed="8"/>
        <rFont val="Arial"/>
        <family val="2"/>
      </rPr>
      <t>Octenisept / opak. 250 ml produkt leczniczy</t>
    </r>
  </si>
  <si>
    <r>
      <rPr>
        <sz val="8"/>
        <color indexed="8"/>
        <rFont val="Arial"/>
        <family val="2"/>
      </rPr>
      <t xml:space="preserve">J w. punkt 18 gramatura 50ml..atomizer bezalkoholowy płyn do bezbolesnego odkażania ran, błon śluzowych i skóry o szerokim spektrum skuteczności mikrobiologiczne,działa ,bakteriobójczo, grzybobójczo i wirusobójczo. </t>
    </r>
    <r>
      <rPr>
        <b/>
        <sz val="8"/>
        <color indexed="8"/>
        <rFont val="Arial"/>
        <family val="2"/>
      </rPr>
      <t>Octenisept / opak. 50 ml produkt leczniczy</t>
    </r>
  </si>
  <si>
    <r>
      <rPr>
        <b/>
        <sz val="8"/>
        <color indexed="8"/>
        <rFont val="Arial"/>
        <family val="2"/>
      </rPr>
      <t xml:space="preserve"> Preparat z jw. z systemem hyclick</t>
    </r>
    <r>
      <rPr>
        <sz val="8"/>
        <color indexed="8"/>
        <rFont val="Arial"/>
        <family val="2"/>
      </rPr>
      <t xml:space="preserve"> - gotowy do użycia alkoholowy preparat do higienicznej oraz chirurgicznej dezynfekcji rąk zawierający substancje pielęgnujące dexpanthenol + ethylhexyglicerol, substancja aktywna: 75 g propan-2-ol , bez zawartości etanol, nie zawierający substancji barwiących oraz zapachowych, testowany dermatologicznie.Opakowanie </t>
    </r>
    <r>
      <rPr>
        <b/>
        <sz val="8"/>
        <color indexed="8"/>
        <rFont val="Arial"/>
        <family val="2"/>
      </rPr>
      <t>Desmanol pure</t>
    </r>
    <r>
      <rPr>
        <sz val="8"/>
        <color indexed="8"/>
        <rFont val="Arial"/>
        <family val="2"/>
      </rPr>
      <t xml:space="preserve"> </t>
    </r>
    <r>
      <rPr>
        <b/>
        <sz val="8"/>
        <color indexed="8"/>
        <rFont val="Arial"/>
        <family val="2"/>
      </rPr>
      <t>hyclick</t>
    </r>
    <r>
      <rPr>
        <sz val="8"/>
        <color indexed="8"/>
        <rFont val="Arial"/>
        <family val="2"/>
      </rPr>
      <t xml:space="preserve"> 500ml </t>
    </r>
  </si>
  <si>
    <r>
      <t xml:space="preserve">Wiaderka dozujące kompatybilne do poz 32 Schulke 3l  </t>
    </r>
    <r>
      <rPr>
        <sz val="9"/>
        <rFont val="Arial"/>
        <family val="2"/>
      </rPr>
      <t>kompatybilne z Schulke wipes</t>
    </r>
  </si>
  <si>
    <r>
      <rPr>
        <sz val="8"/>
        <color indexed="8"/>
        <rFont val="Arial"/>
        <family val="2"/>
      </rPr>
      <t>J w.punkt 18 gramatura 1 l bezalkoholowy płyn do bezbolesnego odkażania ran, błon śluzowych i skóry o szerokim spektrum skuteczności mikrobiologiczne substancje czynne: dichlorowodorek octenidyny, alkoholfenoksyetylenowy, działa, bakteriobójczo, grzybobójczo i wirusobójczo. Skuteczność mikrobiologiczna potwierdzona badaniami na: B (łącznie z MRSA, Chlamydia trachomatis, Mycoplasma hominis), F, drożdżaki, pierwotniaki (łącznie z Trichomonas vaginalis), V (HIV, HBV, HCV, Herpes simplex).</t>
    </r>
    <r>
      <rPr>
        <sz val="8"/>
        <color indexed="8"/>
        <rFont val="Calibri"/>
        <family val="2"/>
      </rPr>
      <t xml:space="preserve"> </t>
    </r>
    <r>
      <rPr>
        <b/>
        <sz val="8"/>
        <color indexed="8"/>
        <rFont val="Arial"/>
        <family val="2"/>
      </rPr>
      <t>Octenisept/ opak. 1 litr produkt leczniczy</t>
    </r>
  </si>
  <si>
    <r>
      <rPr>
        <sz val="8"/>
        <color indexed="8"/>
        <rFont val="Arial"/>
        <family val="2"/>
      </rPr>
      <t xml:space="preserve">Płyn do irygacji ran , płukania, przemywania zawierajacybardzo dobre własciwosci nawilzajace etyloheksyglicerynę(oxadermol) + oktenidynę - </t>
    </r>
    <r>
      <rPr>
        <b/>
        <sz val="8"/>
        <color indexed="8"/>
        <rFont val="Arial"/>
        <family val="2"/>
      </rPr>
      <t>Octenilin płyn 350ml</t>
    </r>
  </si>
  <si>
    <r>
      <rPr>
        <sz val="9"/>
        <rFont val="Arial"/>
        <family val="2"/>
      </rPr>
      <t xml:space="preserve">Syntetyczna emulsja myjąca przeznaczona do higienicznego i chirurgicznego mycia ciała ,rąk oraz włosów nie zawierająca mydła , barwników oraz substancji zapachowych. Przebadana dermatologicznie o pH neutralnym dla skóry –ok 5. Zawiera dodatki pielęgnacyjne w tym alantoinę. Preparat konfekcjonowany w butelkach 1000 ml  z pompką dozującą zintegrowaną z zamknięciem uniemożliwiającym jego otwarcie i ponowne użycie Hyclick, zabezpieczoną plombą </t>
    </r>
    <r>
      <rPr>
        <b/>
        <sz val="9"/>
        <rFont val="Arial"/>
        <family val="2"/>
      </rPr>
      <t>Sensivia</t>
    </r>
    <r>
      <rPr>
        <sz val="9"/>
        <rFont val="Arial"/>
        <family val="2"/>
      </rPr>
      <t xml:space="preserve"> 1l</t>
    </r>
  </si>
  <si>
    <r>
      <rPr>
        <b/>
        <sz val="9"/>
        <rFont val="Arial"/>
        <family val="2"/>
      </rPr>
      <t xml:space="preserve">Dozownik Hycklick do kompatybilnego mydła-
</t>
    </r>
    <r>
      <rPr>
        <sz val="9"/>
        <rFont val="Arial"/>
        <family val="2"/>
      </rPr>
      <t xml:space="preserve">Dozownik z wbudowaną tacką uniemożliwiającą rozlanie preparatu wykonany z wysokiej jakości plastiku ,montowany do ściany . Posiadający możliwość  2 stopnowej regulacji ilości dozowania preparatu (1.5-3 ml). Nie posiadający w swojej konstrukcji pompki czy innych mechanizmów  dozujących mających  lub mogących mieć bezpośredni kontakt z dozowanym preparatem. Kompatybilny z butelkami o poj. 500 ml oraz 1 L. zaopatrzonymi w pompkę dozującą zintegrowaną z zamknięciem uniemożliwiającym  ich otwarcie i ponowne użycie , zabezpieczoną plombą. 
</t>
    </r>
  </si>
  <si>
    <r>
      <rPr>
        <sz val="9"/>
        <rFont val="Arial"/>
        <family val="2"/>
      </rPr>
      <t xml:space="preserve">Suche chusteczki przeznaczone do nasączania roztworami środków dezynfekcyjnych wykonane z 100% poliestru o wymiarach 24 x 30 cm. Chusteczki zalewane 3 litrami roztworu roboczego. Gramatura chusteczek powyżej  45g/m2   Opakowanie zbiorcze 6x 111szt 
Kompatybilne do pozycji wiaderka dozujące </t>
    </r>
    <r>
      <rPr>
        <b/>
        <sz val="9"/>
        <rFont val="Arial"/>
        <family val="2"/>
      </rPr>
      <t xml:space="preserve">Schulke Wipes 111szt- 
</t>
    </r>
  </si>
  <si>
    <t>pakiet 6x111</t>
  </si>
  <si>
    <r>
      <rPr>
        <sz val="8"/>
        <color indexed="8"/>
        <rFont val="Arial"/>
        <family val="2"/>
      </rPr>
      <t xml:space="preserve">
Płynny koncentrat środka dezynfakującego do mycia i dezynfekcji powierzchni oraz wyrobów medycznych i inkubatorów. Formułę chemiczną preparatu stanowi synergicznie czynna
kombinacja alkoholi aromatycznych, czwartorzędowych związków
amonowych i niejonowych związków powierzchniowo czynnych. Nie zawiera aldehydów, związków nadtlenowych, chloru, fenolu oraz pochodnych biguanidynowych.100 g preparatu zawiera: 22 g benzylo-C12-18-alkildimetylowe chlorki, 17 g 2-fenoksyetanol, 0,9 g aminoalkiloglicyna (n-C10-16-trimetylenodiaminy, produkty reakcji z kwasem chlorooctowym).Oznaczenie zgodne z (EC) Nr. 648/2004: 5-15% niejonowe tenzydy,substancje zapachowe. Spektrum działania: B EN 13727 – war. brudne, Tbc(M.terrae + avium) EN 14348, F – EN 13624 – war. brudne, V (Rota, Vaccinia, BVDV) w czasie do 15 minut. Stężenie do 0,5%. Możliwość rozszerzenia spektrum o wirus Adeno. Stabilność roztworu min. 30 dni. Wyrób medyczny kl. IIA. </t>
    </r>
    <r>
      <rPr>
        <b/>
        <sz val="8"/>
        <color indexed="8"/>
        <rFont val="Arial"/>
        <family val="2"/>
      </rPr>
      <t>Terralin Protec</t>
    </r>
    <r>
      <rPr>
        <sz val="8"/>
        <color indexed="8"/>
        <rFont val="Arial"/>
        <family val="2"/>
      </rPr>
      <t>t/opak.</t>
    </r>
    <r>
      <rPr>
        <b/>
        <sz val="8"/>
        <color indexed="8"/>
        <rFont val="Arial"/>
        <family val="2"/>
      </rPr>
      <t xml:space="preserve"> </t>
    </r>
    <r>
      <rPr>
        <sz val="8"/>
        <color indexed="8"/>
        <rFont val="Arial"/>
        <family val="2"/>
      </rPr>
      <t>5</t>
    </r>
    <r>
      <rPr>
        <b/>
        <sz val="8"/>
        <color indexed="8"/>
        <rFont val="Arial"/>
        <family val="2"/>
      </rPr>
      <t xml:space="preserve"> </t>
    </r>
    <r>
      <rPr>
        <sz val="8"/>
        <color indexed="8"/>
        <rFont val="Arial"/>
        <family val="2"/>
      </rPr>
      <t xml:space="preserve">L kanister
</t>
    </r>
  </si>
  <si>
    <t>Medicarine - tabletki chlorowe 300szt do mycia wszelkich zmywalnych powierzchni i przedmiotów (np. basen, nerka, miska) nie zanieczyszczonych substancjami organicznymi oraz do dezynfekcji sanitariatów po ich uprzednim umyciu.Szybkie działanie wirusobójcze i prątkobójcze 1op.300szt</t>
  </si>
  <si>
    <t>Ogółem:</t>
  </si>
  <si>
    <t>…………………………………</t>
  </si>
  <si>
    <t>cena jedn. netto</t>
  </si>
  <si>
    <t>cena jedn. brutto</t>
  </si>
  <si>
    <t>Stawka VAT w %</t>
  </si>
  <si>
    <t>x</t>
  </si>
  <si>
    <t xml:space="preserve">Wykonawca w oferowanej cenie zobowiązany jest do dostarczenia do siedziby Zamawiającego i użyczenia na czas zabiegu kompletnego niezbędnego do wykonywania zabiegów instrumentarium. </t>
  </si>
  <si>
    <t>…………………………………………………………</t>
  </si>
  <si>
    <t>jednostka miary</t>
  </si>
  <si>
    <t>ilość jedn. miary</t>
  </si>
  <si>
    <t>cena jednostkowa netto</t>
  </si>
  <si>
    <t>cena jednostkowa brutto</t>
  </si>
  <si>
    <t>wartość netto</t>
  </si>
  <si>
    <t>wartość brutto</t>
  </si>
  <si>
    <t>Druty Kirschnera 0,8 x 150 mm, opak. 1 szt.</t>
  </si>
  <si>
    <t>Druty Kirschnera 1.2 x 150 mm, opak. 1 szt.</t>
  </si>
  <si>
    <t>Druty Kirschnera 1.4 x150 mm, opak. 1 szt.</t>
  </si>
  <si>
    <t>Druty Kirschnera 1.6 x 150 mm, opak. 1 szt.</t>
  </si>
  <si>
    <t>Druty Kirschnera 1.8 x 150 mm, opak. 1 szt.</t>
  </si>
  <si>
    <t>Druty Kirschnera 2.0 x 150 mm,opak. 1 szt.</t>
  </si>
  <si>
    <t>Druty Kirschnera 1.2 x 210-310 mm, opak. 1 szt.</t>
  </si>
  <si>
    <t>Druty Kirschnera 1.4 x 210-310 mm, opak. 1 szt.</t>
  </si>
  <si>
    <t>Druty Kirschnera 1.6 x 210-310 mm, opak. 1 szt.</t>
  </si>
  <si>
    <t>Druty Kirschnera 1.8 x 210-310 mm, opak. 1 szt.</t>
  </si>
  <si>
    <t>Druty Kirschnera 2.0 x 210-310 mm, opak. 1 szt.</t>
  </si>
  <si>
    <t>Druty Kirschnera 1.2 x 310 mm, opak. 1 szt.</t>
  </si>
  <si>
    <t>Druty Kirschnera 1.4 x 310 mm, opak. 1 szt.</t>
  </si>
  <si>
    <t>Druty Kirschnera 1.6 x 310 mm, opak. 1 szt.</t>
  </si>
  <si>
    <t>Druty Kirschnera 1.8 x 310 mm, opak. 1 szt.</t>
  </si>
  <si>
    <t>Druty Kirschnera 2.0 x 310 mm, opak. 1 szt.</t>
  </si>
  <si>
    <t>Pręt Rusha średnica 3,2 mm, dł. 100mm</t>
  </si>
  <si>
    <t>Pręt Rusha średnica 3,2 mm, dł. 120mm</t>
  </si>
  <si>
    <t>Pręt Rusha średnica 3,2 mm, dł. 130mm</t>
  </si>
  <si>
    <t>Pręt Rusha średnica 3,2 mm, dł. 140mm</t>
  </si>
  <si>
    <t>Pręt Rusha średnica 3,2 mm, dł. 150mm</t>
  </si>
  <si>
    <t>Pręt Rusha średnica 3,2 mm, dł. 160mm</t>
  </si>
  <si>
    <t>Pręt Rusha średnica 3,2 mm, dł. 180mm</t>
  </si>
  <si>
    <t>Pręt Rusha średnica 3,2 mm, dł. 200mm</t>
  </si>
  <si>
    <t>Pręt Rusha średnica 4,8 mm, dł. 200mm</t>
  </si>
  <si>
    <t>Pręt Rusha średnica 4,8 mm, dł. 220mm</t>
  </si>
  <si>
    <t>Pręt Rusha średnica 4,8 mm, dł. 240mm</t>
  </si>
  <si>
    <t>Pręt Rusha średnica 4,8 mm, dł. 260mm</t>
  </si>
  <si>
    <t>Pręt Rusha średnica 4,8 mm, dł. 300mm</t>
  </si>
  <si>
    <t>Śruba kaniulowana kompres. 3,0/3,9 L14-30mm</t>
  </si>
  <si>
    <t>Śruba kaniulowana kompres. 4,0/5,0 L18-60mm</t>
  </si>
  <si>
    <t>Śruba kaniulowana kompres. 2,0/3,0 L12-28mm</t>
  </si>
  <si>
    <t>Śruba kaniulowana kompres. 2,5/3,2 L14-30mm</t>
  </si>
  <si>
    <t>Śruba kaniulowana kompres. 3,0/4,0 L16-40mm</t>
  </si>
  <si>
    <t>Śruba kaniulowana kompres. 6,5 mm L35-80mm</t>
  </si>
  <si>
    <t>Wkręty tytanowe do kości drobnych 1,5 mm/opak. 1 szt</t>
  </si>
  <si>
    <t>Wkręty tytanowe do kości drobnych 2,0mm/opak. 1 szt</t>
  </si>
  <si>
    <t>Wkręty tytanowe do kości drobnych 2,7mm/opak. 1 szt</t>
  </si>
  <si>
    <t>Wkręty tytanowe do kości drobnych 3,5mm/opak. 1 szt</t>
  </si>
  <si>
    <t>Wkręty do płytek blokowanych z mocowaniem typu TORX, tytanowe 2,4mm L18, L20, L22, L24</t>
  </si>
  <si>
    <t>Wkręt korowy samogwintujący o średnicy 4,5 mm/ opak. 1szt.</t>
  </si>
  <si>
    <t>Klamry kostne druciane proste 11x8 i 10 mm</t>
  </si>
  <si>
    <r>
      <rPr>
        <sz val="10"/>
        <rFont val="Arial CE"/>
        <family val="2"/>
      </rPr>
      <t>Klamry kostne druciane</t>
    </r>
    <r>
      <rPr>
        <sz val="10"/>
        <rFont val="Calibri"/>
        <family val="2"/>
      </rPr>
      <t xml:space="preserve"> 26⁰</t>
    </r>
    <r>
      <rPr>
        <sz val="10"/>
        <rFont val="Arial"/>
        <family val="2"/>
      </rPr>
      <t>, 11x8 i 10 mm</t>
    </r>
  </si>
  <si>
    <t>Klamry kostne zaciskowe z otworem kompresyjnym</t>
  </si>
  <si>
    <t>Klamry kostne proste  2,5mmx20x20</t>
  </si>
  <si>
    <t>Klamry kostne proste  3,2mmx25x35</t>
  </si>
  <si>
    <t>Klamry kostne proste  3,2mmx25x40</t>
  </si>
  <si>
    <t>Klamry kostne proste   2,5mmx20x25</t>
  </si>
  <si>
    <r>
      <rPr>
        <sz val="9"/>
        <color indexed="8"/>
        <rFont val="Calibri"/>
        <family val="2"/>
      </rPr>
      <t>Aparat</t>
    </r>
    <r>
      <rPr>
        <b/>
        <sz val="9"/>
        <color indexed="8"/>
        <rFont val="Calibri"/>
        <family val="2"/>
      </rPr>
      <t xml:space="preserve"> </t>
    </r>
    <r>
      <rPr>
        <sz val="9"/>
        <color indexed="8"/>
        <rFont val="Calibri"/>
        <family val="2"/>
      </rPr>
      <t xml:space="preserve">trójdrożny do chemioterapii bez PCV i DEHP tworzący system zamknięty umożliwiający przepłukanie drenu przez który podawany jest cytostatyk .Aparat wyposażony w: 2 dostępy umożliwiające bezigłowe podłączenie drenów z cytostatykiem  z zastawkami bezzwrotnymi, zamykające się  automatycznie po rozłączeniu drenu; zabezpieczenie (z filtrem hydrofobowym) przed wypływem płynu z drenu podczas jego wypełniania; zacisk na drenie; kolec z odpowietrznikiem z badaniami potwierdzającymi efektywną barierę mikrobiologiczną.
Górna twarda część komory wykonana z plastiku o wysokiej przezroczystości, dolna część komory kroplowej miękka na końcu komory filtr zabezpieczający rzed przedostaniem się powietrza do linii. Na linii dodatkowy zawór bezigłowy z ergonomicznym płaskim uchwytem  na drenie z zaworem bezigłowym do podania leku.Uchwyt z zaworem z  materiału nie wykazującego aktywności estrogennej i androgennej oraz nie zawierającego bisfenolu ( BPA).  Badania  potwierdzające , że połączenia drenów zabezpieczone zaworami  stanowią zamknięty system w myśl definicji NIOSH  i zapobiegają  uwalnianiu się niebezpiecznych zanieczyszczeń do otoczenia.
</t>
    </r>
  </si>
  <si>
    <t>Koreczki luer lock</t>
  </si>
  <si>
    <t xml:space="preserve">Gotowy do użycia preparat alkoholowy przeznaczony do małych powierzchni i miejsc trudnodstępnych. Skład: etanol (do 45 g/100 g preparatu), niezawierający QAC, aldehydów i alkiloamin, glikoksalu. Spektrum działania B (w tym Tbc), F, V (HBV, HCV, HIV, Vacina, BVD, Rotawirus, Norowirus, Andenowirus) w czasie do 1 min.Sepktrum: Prątki, wirusy bezotoczkowe Rota-, Adeno-, Norowirus (MNV) ,cytrynowy zapach Gotowy do użycia.Opak. 1L </t>
  </si>
  <si>
    <t>jw. kanister 5l gotowy do użycia preparat alkoholowy przeznaczony do małych powierzchni i miejsc trudnodstępnych. Skład: etanol (do 45 g/100 g preparatu), niezawierający QAC, aldehydów i alkiloami, glikoksalu. Spektrum działania B (w tym Tbc), F, V (HBV, HCV, HIV, Vacina, BVD, Rotawirus, Norowirus, Andenowirus) w czasie do 1 min.Septrum: prątki, wirusy bezotoczkowe Rota-, Adeno-, Norowirus (MNV), cytrynowy zapach. Gotowy do użycia.  opak. 5l</t>
  </si>
  <si>
    <t>1l</t>
  </si>
  <si>
    <t>5l</t>
  </si>
  <si>
    <t>Filtr wiążacy niskoczasteczkowe białka wielkosc porów 1,2 mikro metra lub mniejsze Filtr 1,2 μm filtr do emulsji tłuszczowych i żywienia w systemie all-in-one zatrzymuje mikroorganizmy, w szczególności grzyby i zarodniki, bez względu na pozycję niezawodne odpowietrzanie dzięki automatycznemu odpowietrznikowi,  szybkie wypełnianie z automatycznym odpowietrzaniem,  zamknięcie luer lock, nie zawiera DEHP i lateksu, Efektywna powierzchnia filtrująca 10 cm2, Objętość wypełnienia 2,4ml 1szt.</t>
  </si>
  <si>
    <t>Lp.</t>
  </si>
  <si>
    <t>Asortyment</t>
  </si>
  <si>
    <t>Rozmiar</t>
  </si>
  <si>
    <t>Jedn. miary</t>
  </si>
  <si>
    <t>Zamawiana ilość</t>
  </si>
  <si>
    <t>Cena jedn. netto</t>
  </si>
  <si>
    <t>Stawka VAT %</t>
  </si>
  <si>
    <t>Cena jedn. brutto 
(cena jedn. netto + VAT%)</t>
  </si>
  <si>
    <t xml:space="preserve">Wartość netto (cena jedn. netto x zamawiana ilość) </t>
  </si>
  <si>
    <t xml:space="preserve">Wartość brutto (cena jedn. brutto x zamawiana ilość) </t>
  </si>
  <si>
    <t>Nazwa / nr katalogowy</t>
  </si>
  <si>
    <t>1.</t>
  </si>
  <si>
    <t>2.</t>
  </si>
  <si>
    <t>3.</t>
  </si>
  <si>
    <t>4.</t>
  </si>
  <si>
    <t>5.</t>
  </si>
  <si>
    <t>6.</t>
  </si>
  <si>
    <t>7.</t>
  </si>
  <si>
    <t>8.</t>
  </si>
  <si>
    <t>9.</t>
  </si>
  <si>
    <t>10.</t>
  </si>
  <si>
    <t>11.</t>
  </si>
  <si>
    <t xml:space="preserve">26 G / 88 mm </t>
  </si>
  <si>
    <t>1 szt.</t>
  </si>
  <si>
    <t>27 G / 88 mm</t>
  </si>
  <si>
    <r>
      <rPr>
        <b/>
        <sz val="9"/>
        <rFont val="Calibri"/>
        <family val="2"/>
      </rPr>
      <t xml:space="preserve">Igła do stymulacji nerwów obwodowych techniką „single shot” </t>
    </r>
    <r>
      <rPr>
        <sz val="9"/>
        <rFont val="Calibri"/>
        <family val="2"/>
      </rPr>
      <t>przy użyciu neurostymulatora ; w pełni izolowana igła (odsłonięty tylko szlif igły). Zintegrowany z igłą dren infuzyjny, kabelek elektryczny wychodzący z tyłu igły. Znacznik kierunku szlifu igły na uchwycie. Igła ze szlifem 30°</t>
    </r>
  </si>
  <si>
    <t>22Gx50mm</t>
  </si>
  <si>
    <r>
      <rPr>
        <b/>
        <sz val="9"/>
        <color indexed="8"/>
        <rFont val="Calibri"/>
        <family val="2"/>
      </rPr>
      <t xml:space="preserve">Przyrząd do aspiracji leków </t>
    </r>
    <r>
      <rPr>
        <sz val="9"/>
        <color indexed="8"/>
        <rFont val="Calibri"/>
        <family val="2"/>
      </rPr>
      <t>typu Mini Spike z filtrem bakteryjnym 0,45 μm, zastawką uniemożliwiajaca wyciek leku po rozłączeniu strzykawki</t>
    </r>
  </si>
  <si>
    <r>
      <rPr>
        <b/>
        <sz val="9"/>
        <color indexed="8"/>
        <rFont val="Calibri"/>
        <family val="2"/>
      </rPr>
      <t>Aparat z precyzyjnym regulatorem przepływu</t>
    </r>
    <r>
      <rPr>
        <sz val="9"/>
        <color indexed="8"/>
        <rFont val="Calibri"/>
        <family val="2"/>
      </rPr>
      <t xml:space="preserve"> w zakresie od 0-250 z zastawką antyrefluksową w kształcie koła z możliwością regulacji jedną ręką. Bez DEHP</t>
    </r>
  </si>
  <si>
    <r>
      <rPr>
        <b/>
        <sz val="9"/>
        <color indexed="8"/>
        <rFont val="Calibri"/>
        <family val="2"/>
      </rPr>
      <t>STRZYKAWKI dwuczęściowe 2 ml</t>
    </r>
    <r>
      <rPr>
        <sz val="9"/>
        <color indexed="8"/>
        <rFont val="Calibri"/>
        <family val="2"/>
      </rPr>
      <t>,  jałowe, końcówka luer slip, minimalna objętość zalegająca, dobrze czytelna, nieścieralna skala co 0,1 ml - możliwość napełnienia do 3 ml; zabezpieczenie przed wysunięciem się tłoka np. kryza, przesuw tłoka  płynny, równomierny. Opakowanie jednostkowe typu blister-pack.</t>
    </r>
  </si>
  <si>
    <t>2 ml</t>
  </si>
  <si>
    <t>100 szt.</t>
  </si>
  <si>
    <r>
      <rPr>
        <b/>
        <sz val="9"/>
        <color indexed="8"/>
        <rFont val="Calibri"/>
        <family val="2"/>
      </rPr>
      <t>STRZYKAWKI dwuczęściowe 5 m</t>
    </r>
    <r>
      <rPr>
        <sz val="9"/>
        <color indexed="8"/>
        <rFont val="Calibri"/>
        <family val="2"/>
      </rPr>
      <t>l, jałowe, końcówka luer slip, minimalna objętość zalegająca, dobrze czytelna, nieścieralna skala co 0,2 ml - możliwość napełnienia do 6 ml; zabezpieczenie przed wysunięciem się tłoka np. kryza, przesuw tłoka  płynny, równomierny. Opakowanie jednostkowe typu blister-pack.</t>
    </r>
  </si>
  <si>
    <t>5 ml</t>
  </si>
  <si>
    <r>
      <rPr>
        <b/>
        <sz val="9"/>
        <color indexed="8"/>
        <rFont val="Calibri"/>
        <family val="2"/>
      </rPr>
      <t>STRZYKAWKI dwuczęściowe 10 ml</t>
    </r>
    <r>
      <rPr>
        <sz val="9"/>
        <color indexed="8"/>
        <rFont val="Calibri"/>
        <family val="2"/>
      </rPr>
      <t>, jałowe, końcówka luer slip, minimalna objętość zalegająca, dobrze czytelna, nieścieralna skala co 0,5 ml - możliwość napełnienia do 12 ml; zabezpieczenie przed wysunięciem się tłoka np. kryza, przesuw tłoka  płynny, równomierny. Opakowanie jednostkowe typu blister-pack.</t>
    </r>
  </si>
  <si>
    <t>10 ml</t>
  </si>
  <si>
    <r>
      <rPr>
        <b/>
        <sz val="9"/>
        <color indexed="8"/>
        <rFont val="Calibri"/>
        <family val="2"/>
      </rPr>
      <t>STRZYKAWKI dwuczęściowe 20 m</t>
    </r>
    <r>
      <rPr>
        <sz val="9"/>
        <color indexed="8"/>
        <rFont val="Calibri"/>
        <family val="2"/>
      </rPr>
      <t>l, jałowe, końcówka luer slip, minimalna objętość zalegająca, dobrze czytelna, nieścieralna skala co 1,0 ml - możliwość napełnienia do 24 ml; zabezpieczenie przed wysunięciem się tłoka np. kryza, przesuw tłoka  płynny, równomierny. Opakowanie jednostkowe typu blister-pack.</t>
    </r>
  </si>
  <si>
    <t>20 ml</t>
  </si>
  <si>
    <t>300ml</t>
  </si>
  <si>
    <t>600ml</t>
  </si>
  <si>
    <t>1 opak</t>
  </si>
  <si>
    <t>Gaza n/jałowa 17-nitkowa 1m2 / 1 szt.</t>
  </si>
  <si>
    <t>Igła do pobierania i rozpuszczania leków z otworem bocznym 1,2x30/ 100szt w opak.</t>
  </si>
  <si>
    <t xml:space="preserve">Igła do wkłuć lędzwiowych 0,40x120mm  /1szt. </t>
  </si>
  <si>
    <t xml:space="preserve">Igła Whitecare do znieczuleń podpajenczynówkowych 27G igła z prowadnicą  /1 szt. </t>
  </si>
  <si>
    <t>Igły 0,5 x 25mm/BD Microlance/ Terumo, KD- Fine/ 100 szt w opak.</t>
  </si>
  <si>
    <t>Igły 0,5 x 40mm/ BD Microlance  Terumo,lub  KD- Fine/100 szt w opak.</t>
  </si>
  <si>
    <t>Igły 0,6 x 25mm/BD Microlance, Terumo, lub  KD- Fine/ 100 szt w opak.</t>
  </si>
  <si>
    <t>Igły 0,6 x 30mm/ BD Microlance,  Terumo,lub KD- Fine / 100 szt w opak.</t>
  </si>
  <si>
    <t>Igły 0,7 x 40mm/ BD Microlance lub  Terumo, KD- Fine/100 szt w opak.</t>
  </si>
  <si>
    <t>Igły 0,7 x 50mm/BD Microlance, Terumo, lub  KD- Fine/ 100 szt w opak.</t>
  </si>
  <si>
    <t>Igły 0,8 x 40mm/ BD Microlance, Terumo, KD-Fine/100 szt w opak.</t>
  </si>
  <si>
    <t>Igły 0,8 x 50mm/ BD Microlance, Terumo, lub  KD- Fine/100 szt w opak.</t>
  </si>
  <si>
    <t>Igły 0,9 x 40mm/ BD Microlance, Terumo lub  KD- Fine/100 szt w opak.</t>
  </si>
  <si>
    <t>Igły 1,1 x 40mm/ BD Microlance, Terumo lub KD-Fine/100 szt w opak.</t>
  </si>
  <si>
    <t>Igły 1,2 x 40mm/ BD Microlance, Terumo lub  KD- Fine/100 szt w opak.</t>
  </si>
  <si>
    <t>Igły 1,2 x 50mm/BD Microlance, Terumo lub  KD- Fine/ 100 szt w opak.</t>
  </si>
  <si>
    <t>Kieszeń samoprzylepna do przechwytywania płynów z sitem i zaworem do podłączenia drenu 50x50   /1 szt.</t>
  </si>
  <si>
    <t xml:space="preserve">opak. </t>
  </si>
  <si>
    <t>Koreczki, zatyczki jałowe do strzykawek luer op./1szt</t>
  </si>
  <si>
    <t>Koszyczek na butelki szklane plastikowy odpowiedni do butelek 500m-1000ml 1szt</t>
  </si>
  <si>
    <t>Kranik Trójdrożny KD-FLEX BLU opak. 1 szt</t>
  </si>
  <si>
    <t>Latarka diagnostyczna led 1szt.</t>
  </si>
  <si>
    <t>Łyżka jednorazowa do laryngoskopów (plastik) z żarówką  zwykłą lub led roz.3  /1 szt.kompatybilny z laryngoskopem Farum</t>
  </si>
  <si>
    <t>Łyżka jednorazowa do laryngoskopów (plastik) z żarówką  zwykłą lub led roz.4  /1 szt.kompatybilny z laryngoskopem Farum</t>
  </si>
  <si>
    <t>Maska chirurgiczna wiązana na troki/ 1 szt</t>
  </si>
  <si>
    <t>Maska chirurgiczna z gumkami / 1 szt</t>
  </si>
  <si>
    <t>Maska tlenowa z drenem dł 210cm rozm. dorosśli standard   /1 szt. 60-110kg</t>
  </si>
  <si>
    <t>Maska twarzowa anestetyczna  zielona/do ambu z PCV dla dorosłych do 60kg /1szt.</t>
  </si>
  <si>
    <t>Maska twarzowa anestetyczna czerwona / do ambu z PCV dla dorosłych roz. 4 odpowiednia dla pacjenta o masie&lt;110kg/ 1szt</t>
  </si>
  <si>
    <t>Maska twarzowa anestetyczna niebieska/ do ambu z PCV dla dorosłych roz. 5 odpowiednia dla pacjenta &gt;110kg 1szt</t>
  </si>
  <si>
    <t>Maszynka jednorazowa do golenia 1szt.</t>
  </si>
  <si>
    <t>Nakłuwacze Medlance głębokość nakł. 1.8 mm 21G/ opak. 200szt</t>
  </si>
  <si>
    <t>zestaw</t>
  </si>
  <si>
    <t>Ochranicze foliowe jednorazowe z gumką na obuwie 1 para</t>
  </si>
  <si>
    <t>para</t>
  </si>
  <si>
    <t>Opaska gipsowa szybkowiążąca max 6min. 10 cm X 3 m / 1 szt.</t>
  </si>
  <si>
    <t>Opaska gipsowa szybkowiążąca max 6min. 12 cm X 3 m / 1 szt.</t>
  </si>
  <si>
    <t>Opaska gipsowa szybkowiążąca max. 6min. 14-15 cm X 3 m / 1szt.</t>
  </si>
  <si>
    <t>Opaska kohezyjna SAMOPRZYLEPNA Peha HAFT 10cmx4m 1szt.</t>
  </si>
  <si>
    <t>Opaska Peha-FIX / 8 cm / 1szt.</t>
  </si>
  <si>
    <t>Opaska Peha-FIX/ 10cm / 1 szt.</t>
  </si>
  <si>
    <t>Opaska Peha-FIX/ 12 cm / 1 szt.</t>
  </si>
  <si>
    <t>Opaska Peha-FIX/ 6cm / 1 szt.</t>
  </si>
  <si>
    <t>Opatrunek chirurgiczny 10x6 /op. 50 szt</t>
  </si>
  <si>
    <t>Opatrunek chirurgiczny 10x8 /op. 50 szt</t>
  </si>
  <si>
    <t>Opatrunek chirurgiczny 15x8 /op. 50 szt</t>
  </si>
  <si>
    <t>Opatrunek chirurgiczny 20 x8/ op. 50 szt</t>
  </si>
  <si>
    <t>Opatrunek chirurgiczny 25 x10/ op. 50 szt</t>
  </si>
  <si>
    <t>Opatrunek chirurgiczny 7,5x5/ op. 100 szt</t>
  </si>
  <si>
    <t>Osłona  na lampę oparacyjną 1szt 120mm</t>
  </si>
  <si>
    <t>Ostrza chirurg. SW nr 10 op.100 szt</t>
  </si>
  <si>
    <t>Ostrza chirurg. SW nr 11 op. 100szt</t>
  </si>
  <si>
    <t>Ostrza chirurg. SW nr 15 op.100 szt</t>
  </si>
  <si>
    <t>Ostrza chirurg. SW nr 22 op. 100 szt.</t>
  </si>
  <si>
    <t>Papier do defibrylatora Lifepack 9 50mmx26m z nadrukiem/ 1 szt.</t>
  </si>
  <si>
    <t>Papier do EKG ASPEL ASCARD A4- 112mm x 25m / 1 szt.</t>
  </si>
  <si>
    <t>Papier termoczuły do USG do videoprintera Mitsubishi P 93E K65HM-CE  w rolce oryginalny 110mmx20m/ 1 szt.</t>
  </si>
  <si>
    <t>Papierowy ustnik jednorazowy do BTL-08 Spiro /opak. 100 szt</t>
  </si>
  <si>
    <t>op.</t>
  </si>
  <si>
    <t>Pieluchomajtki wciągane pants L  / 1szt.</t>
  </si>
  <si>
    <t>Plaster 1,25cm x 5 m  tkanina/ 1 szt.</t>
  </si>
  <si>
    <t>Plaster 1,25cm x 5 m  włóknina/ 1 szt.</t>
  </si>
  <si>
    <t>Plaster 1,25cm x 5m jedwab/1szt.</t>
  </si>
  <si>
    <t>Plaster 2,5cm x 5 m  tkanina/ 1 szt.</t>
  </si>
  <si>
    <t>Plaster 2,5cm x 5 m  włóknina/ 1 szt.</t>
  </si>
  <si>
    <t>Plaster 2,5cm x 5m jedwab/1szt.</t>
  </si>
  <si>
    <t>Plaster 5 cm x 5m tkanina/ 1 szt.</t>
  </si>
  <si>
    <t>Plaster 5 cm x 5m włóknina/ 1 szt.</t>
  </si>
  <si>
    <t>Plaster 5cm x 5m jedwab/1szt.</t>
  </si>
  <si>
    <t>Plaster z opatratrunkiem 1m x 8cm tkanina /1szt</t>
  </si>
  <si>
    <t>Plaster z opatratrunkiem 1m x 8cm włóknina /1szt</t>
  </si>
  <si>
    <t>Plaster z opatrunkiem 1m x 6cm tkanina /1szt</t>
  </si>
  <si>
    <t>Plaster z opatrunkiem 1m x 6cm włóknina /1szt</t>
  </si>
  <si>
    <t>Podkład jednorazowy podfoliowany na łóżko 80/140 cm / 1 szt</t>
  </si>
  <si>
    <t>Pojemnik - wiaderko 3,5-4l/ 1 szt.</t>
  </si>
  <si>
    <t>Pojemnik - wiaderko 5l / 1 szt.</t>
  </si>
  <si>
    <t>Pojemnik - wiaderko na odpady  10l / 1szt.</t>
  </si>
  <si>
    <t>Pojemnik do dobowej zbiórki moczu 2 L  Tulipan/ 1 szt.</t>
  </si>
  <si>
    <t>Pojemnik do kału 1szt.</t>
  </si>
  <si>
    <t>Pojemnik do kału jałowy 1szt.</t>
  </si>
  <si>
    <t>Pojemnik do moczu  niejałowy 100 ml / 1 szt.</t>
  </si>
  <si>
    <t>Pojemnik do moczu jałowy 100 ml /1 szt</t>
  </si>
  <si>
    <t>Pojemnik na igły  1-1,5l / 1 szt.</t>
  </si>
  <si>
    <t>Pojemnik na igły 0,7 l płaski/1szt.</t>
  </si>
  <si>
    <t>Pojemnik na odpady medyczne  żółty na cytostatyki 1l -2l wysoki 1szt.</t>
  </si>
  <si>
    <t>Pojemnik na odpady medyczne : amp.strzykawki, peny , igły 2 l 1szt.</t>
  </si>
  <si>
    <t>Pojemnik zakręcany typu twist do dobowej zbiórki moczu 2l 1szt.</t>
  </si>
  <si>
    <t>Cena jednostkowa netto (za 1 szt.)</t>
  </si>
  <si>
    <t>Cena jednostkowa brutto (za 1 szt.)</t>
  </si>
  <si>
    <t>kod katalogowy</t>
  </si>
  <si>
    <t>nazwa handlowa</t>
  </si>
  <si>
    <t xml:space="preserve">Szew syntetyczny pleciony wykonany w poliestru </t>
  </si>
  <si>
    <t xml:space="preserve">Szew syntetyczny pleciony wchłaniający się w okresie do 42 dni </t>
  </si>
  <si>
    <t xml:space="preserve">Szew syntetyczny  antybakteryjny pleciony wchłaniający się w okresie 56-90 dni lub 60-90 dni </t>
  </si>
  <si>
    <t xml:space="preserve">Szew syntetyczny pleciony wchłaniający się w okresie 56-90 dni lub 60-90 dni </t>
  </si>
  <si>
    <t xml:space="preserve">Szew antybakteryjny syntet. pleciony wchłaniający się w okresie 56-90 dni lub 60-90 dni </t>
  </si>
  <si>
    <t xml:space="preserve">Szew syntetyczny monofilamentowy wchłaniający się w okresie 180-210 dni </t>
  </si>
  <si>
    <t xml:space="preserve">Szew syntetyczny monofilamentowy wykonany z poliyprylenu </t>
  </si>
  <si>
    <t xml:space="preserve">Szew syntetyczny monofilamentowy wykonany z poliamidu </t>
  </si>
  <si>
    <t xml:space="preserve">Dren do dostrzykiwania leków   tworzący system zamknięty  bez PCV i DEHP. Linia z zaciskiem do przygotowania cytostatyków wyposażona w ruchomy  łącznik Luer-Lock umożliwiający bezpieczne i szczelne połączenie  drenu z przygotowanym cytostatykiem  z drenem infuzyjnym  ( połączenie sygnalizowane akustycznie);filtr hydrofobowy   uniemożliwiający  wyciek płynu podczas wypełniania drenu zaopatrzony w  pierścień  zabezpieczający , chroniący  membranę filtra przed dotknięciem; ergonomiczny płaski uchwyt  na drenie z zaworem bezigłowym do podania leku.Uchwyt z zaworem z  materiału nie wykazującego aktywności estrogennej i androgennej oraz nie zawierającego bisfenolu ( BPA).  Badania  potwierdzające , że połączenia drenów zabezpieczone zaworami  stanowią zamknięty system w myśl definicji NIOSH  i zapobiegają  uwalnianiu się niebezpiecznych zanieczyszczeń do otoczenia.
Dren  kompatybilny z aparatem do chemioterapii w poz.16
</t>
  </si>
  <si>
    <t>1szt.</t>
  </si>
  <si>
    <t>Obłożenie chirurgiczne do artroskopii kolana.Elementy zestawu: serweta chirurgiczna do zabiegu w okolicach stawu kolanowego o wymiarach 220x320 cm, posiadająca samouszczelniający otwór z neoprenu o średnicy 7 cm, otoczony warstwą wysoko chłonną o wymiarach 60x75 cm z możliwością zamocowania drenów. Serweta jest wyposażona w torbę do przechwytywania płynów o wymiarach 80x80 cm z możliwością dwustronnego podłączenia drenu 220x320 cm - 1 sztuka; osłona na kończynę 37x75 cm - 1 sztuka; taśmy samoprzylepne 9x49 - 2 sztuki; ręczniki chłonne 30x40 cm - 2 sztuki; osłona na kamerę 16x200 cm; przewód drenazowy O 0,8x100 - 1 sztuka; serweta na stolik (owinięcie zestawu) 150x180 cm - 1 sztuka. Zestaw sterylny. Ilość sztuk w opakowaniu typu "podajnik": 3./ 1 zestaw</t>
  </si>
  <si>
    <r>
      <t xml:space="preserve">Kompres gazowy niejałowy 17-nitkowy, 12- warstwowy, 7,5x7,5cm, opak. </t>
    </r>
    <r>
      <rPr>
        <b/>
        <sz val="9"/>
        <rFont val="Calibri"/>
        <family val="2"/>
      </rPr>
      <t>100 szt</t>
    </r>
  </si>
  <si>
    <r>
      <t xml:space="preserve">Kompres gazowy niejałowy 17-nitkowy, 8- warstwowy, 7,5x7,5cm, opak. </t>
    </r>
    <r>
      <rPr>
        <b/>
        <sz val="9"/>
        <rFont val="Calibri"/>
        <family val="2"/>
      </rPr>
      <t>100 szt</t>
    </r>
  </si>
  <si>
    <r>
      <t xml:space="preserve">Kompresy gazowe niejałowe 13-nitkowe, 12-warstwowe 9x9, Matocomp, opak. </t>
    </r>
    <r>
      <rPr>
        <b/>
        <sz val="9"/>
        <rFont val="Calibri"/>
        <family val="2"/>
      </rPr>
      <t xml:space="preserve">500Szt. </t>
    </r>
  </si>
  <si>
    <r>
      <t>Kompresy gazowe niejałowe 13-nitkowe, 12-warstwowe, 5x5cm, Matocomp, opak</t>
    </r>
    <r>
      <rPr>
        <b/>
        <sz val="9"/>
        <rFont val="Calibri"/>
        <family val="2"/>
      </rPr>
      <t xml:space="preserve">. 500Szt. </t>
    </r>
  </si>
  <si>
    <r>
      <t xml:space="preserve">Kompresy gazowe niejałowe 13-nitkowe, 12-warstwowe, 7,0-7,5x7,0-7,5cm, Matocomp, opak. </t>
    </r>
    <r>
      <rPr>
        <b/>
        <sz val="9"/>
        <rFont val="Calibri"/>
        <family val="2"/>
      </rPr>
      <t xml:space="preserve">500Szt. </t>
    </r>
  </si>
  <si>
    <t>Rękawice L latex bezpudrowe /opak. 100 sztuk</t>
  </si>
  <si>
    <t>Rękawice M latex bezpudrowe /opak. 100 sztuk</t>
  </si>
  <si>
    <t>Rękawice S latex bezpudrowe  /opak. 100 sztuk</t>
  </si>
  <si>
    <t>Rękawice XL latex bezpudrowe /opak. 100 sztuk</t>
  </si>
  <si>
    <t>50szt</t>
  </si>
  <si>
    <r>
      <rPr>
        <b/>
        <sz val="9"/>
        <color indexed="8"/>
        <rFont val="Calibri"/>
        <family val="2"/>
      </rPr>
      <t>Igła do nakłuć lędźwiowych</t>
    </r>
    <r>
      <rPr>
        <sz val="9"/>
        <color indexed="8"/>
        <rFont val="Calibri"/>
        <family val="2"/>
      </rPr>
      <t xml:space="preserve">  Eliptyczny uchwyt ze wskaźnikiem położenia szlifu igły, z wbudowanym pryzmatem zmieniającym barwę po wypełnieniu PMR. PMR w pryzmacie widoczny z każdej strony uchwytu  26Gx88 mm</t>
    </r>
  </si>
  <si>
    <r>
      <rPr>
        <b/>
        <sz val="9"/>
        <color indexed="8"/>
        <rFont val="Calibri"/>
        <family val="2"/>
      </rPr>
      <t xml:space="preserve">Igła do nakłuć lędźwiowych </t>
    </r>
    <r>
      <rPr>
        <sz val="9"/>
        <color indexed="8"/>
        <rFont val="Calibri"/>
        <family val="2"/>
      </rPr>
      <t xml:space="preserve"> Eliptyczny uchwyt ze wskaźnikiem położenia szlifu igły, z wbudowanym pryzmatem zmieniającym barwę po wypełnieniu PMR. PMR w pryzmacie widoczny z każdej strony uchwytu  27Gx88 mm</t>
    </r>
  </si>
  <si>
    <r>
      <rPr>
        <b/>
        <sz val="9"/>
        <color indexed="8"/>
        <rFont val="Calibri"/>
        <family val="2"/>
      </rPr>
      <t>Wysokociśnieniowy system drenażu ran typu Redona</t>
    </r>
    <r>
      <rPr>
        <sz val="9"/>
        <color indexed="8"/>
        <rFont val="Calibri"/>
        <family val="2"/>
      </rPr>
      <t>- wysokociśnieniowa butelka 300ml, zaopatrzona we wskaźnik próżni, trwała skala, zacisk ślizgowy dla zatrzymania drenażu (wyłączenia podciśnienia), łatwy w obsłudze pasek mocujący o regulowanej długości, element łączący z zaciskiem ślizgowym zakończony łącznikiem do drenów Redona CH 6-18, z drenem 123cm</t>
    </r>
  </si>
  <si>
    <r>
      <rPr>
        <b/>
        <sz val="9"/>
        <color indexed="8"/>
        <rFont val="Calibri"/>
        <family val="2"/>
      </rPr>
      <t>Wysokociśnieniowy system drenażu ran typu Redona</t>
    </r>
    <r>
      <rPr>
        <sz val="9"/>
        <color indexed="8"/>
        <rFont val="Calibri"/>
        <family val="2"/>
      </rPr>
      <t>- wysokociśnieniowa butelka 600ml, zaopatrzona we wskaźnik próżni, trwała skala, zacisk ślizgowy dla zatrzymania drenażu (wyłączenia podciśnienia), łatwy w obsłudze pasek mocujący o regulowanej długości, element łączący z zaciskiem ślizgowym zakończony łącznikiem do drenów Redona CH 6-18, z drenem 123cm</t>
    </r>
  </si>
  <si>
    <r>
      <rPr>
        <b/>
        <sz val="9"/>
        <color indexed="8"/>
        <rFont val="Calibri"/>
        <family val="2"/>
      </rPr>
      <t xml:space="preserve">Skalpel chirurrgiczny </t>
    </r>
    <r>
      <rPr>
        <sz val="9"/>
        <color indexed="8"/>
        <rFont val="Calibri"/>
        <family val="2"/>
      </rPr>
      <t xml:space="preserve">z uchwytem z tworzywa sztucznego i osłoną ostrza przezroczystą w celu identyfikacji ostrza i zapobiegającą przypadkowym zranieniom. Ostrze ze stali nierdzewnej, ostrzenie w geometrii zapewniającej cięcie bez efektu „lejka”.
Rozmiary min.: 10,11,12,15,20,21,22,23,24. W opakowaniu min. 10 sztuk.
</t>
    </r>
  </si>
  <si>
    <r>
      <t>Aparat do przygotowania i pobierania leków cytostatycznych, standardowym kolcem typu</t>
    </r>
    <r>
      <rPr>
        <b/>
        <sz val="9"/>
        <rFont val="Calibri"/>
        <family val="2"/>
      </rPr>
      <t xml:space="preserve"> MINI SPIKE, </t>
    </r>
    <r>
      <rPr>
        <sz val="9"/>
        <rFont val="Calibri"/>
        <family val="2"/>
      </rPr>
      <t>z filtrem aerozolowym 0,2 um, oraz filtrem cząsteczkowym 0,5 um, do przygotowywania cytostatyków posiadający zastawkę bezigłową,  potwierdzona wynikiem testu odporność materiałów, z jakich wykonano aparat  w przypadku
długotrwałego kontaktu z lekami niebezpiecznymi</t>
    </r>
  </si>
  <si>
    <t xml:space="preserve">Ostrza do strzygarki chirurgicznej mediclip medline  DYND70880E po 50szt do strzygarek elektrycznych 1szt </t>
  </si>
  <si>
    <r>
      <t>Gaziki do dezynfekcji skóry</t>
    </r>
    <r>
      <rPr>
        <sz val="8"/>
        <color indexed="8"/>
        <rFont val="Arial"/>
        <family val="2"/>
      </rPr>
      <t xml:space="preserve"> nasączone roztworem alkoholu izopropylowego oraz etanolu; rozmiar </t>
    </r>
    <r>
      <rPr>
        <b/>
        <sz val="8"/>
        <color indexed="8"/>
        <rFont val="Arial"/>
        <family val="2"/>
      </rPr>
      <t>12-13</t>
    </r>
    <r>
      <rPr>
        <b/>
        <i/>
        <sz val="8"/>
        <color indexed="8"/>
        <rFont val="Arial"/>
        <family val="2"/>
      </rPr>
      <t>cmx12cm</t>
    </r>
    <r>
      <rPr>
        <sz val="8"/>
        <color indexed="8"/>
        <rFont val="Arial"/>
        <family val="2"/>
      </rPr>
      <t>, opakowanie a 100 sztuk</t>
    </r>
  </si>
  <si>
    <t>op</t>
  </si>
  <si>
    <t>Basen sanitarny dla chorych leżących plastikowy</t>
  </si>
  <si>
    <t>Cewnik do odsysania górnych dróg oddechowych z PCV. Otwór końcowy, dwa otwory boczne naprzemianległe. Łącznik kodowany kolorystycznie zależnie od rozmiaru z tłoczoną nazwą producenta. Opakowanie folia-papier z min. 1cm listkami do otwierania oraz napisami w j. polskim. Rozmiar CH 16/60 cm</t>
  </si>
  <si>
    <t>Cewnik do ods.dr.oddech Ch 18/60  opis. J.w.</t>
  </si>
  <si>
    <t>Cewnik do ods.dr.oddech Ch 20/60  opis. J.w.</t>
  </si>
  <si>
    <t>Wąsy tlenowe dla dorosłych, wykonane z PCV. Dostępne długości  200cm  Dren o przekroju gwiazdkowym z 6 paskami wzmacniającymi. Sterylne, opakowanie foliowe.</t>
  </si>
  <si>
    <t>Czepek chirurgiczny w formie furażerki z trokami do umocowania. Wykonany w całości z perforowanej włókniny wiskozowej o gramaturze 25g/m2 zapewniającej doskonałą oddychalność i komfort noszenia,  głębokość  11,5 cm +/- 1cm. Wymiary denka 24,8 cm x 5cm +/- 1cm. Szerokość troków 3,2 cm +/- 0,5 cm. Szyty techniką owerlok.Opakowanie a'100 szt. w formie kartonika umożliwiającego wyjmowanie pojedynczych sztuk. Dostępny w kolorze zielonym i niebieskim</t>
  </si>
  <si>
    <t>Czepek  w kształcie beretu wykonany z włókniny polipropylenowej 18g, przyjemny w dotyku. Średnica po rozciągnięciu ok. 53cm. Opakowanie a'100 szt. w formie kartonika umożliwiającego wyjmowanie pojedynczych sztuk.  Dostępny w kolorach zielonym i niebieskim</t>
  </si>
  <si>
    <t>Dren Redona wykonany z medycznego PCV z niebieską linią RTG na całej długości, perforacja na odcinku 14cm. Pojedynczy znacznik głębokości w odległości 5 cm od zakończenia perforacji. Rozmiar nadrukowany na drenie. Sterylny, pakowany pojedynczo w  opakowanie typu papier-folia, Długość 700mm, rozmiary: CH8</t>
  </si>
  <si>
    <t>Dren Redona ze znacznikiem RTG CH10 opis j.w.</t>
  </si>
  <si>
    <t>Dren Redona ze znacznikiem RTG CH16 opis.j.w.</t>
  </si>
  <si>
    <t xml:space="preserve">Fartuch medyczny wykonany z włókniny polipropylenowej, rękawy zakończone gumką, wiązany na troki w talii oraz na szyi, przewiewny, jednorazowego użytku. Gramatura 20 gr., Rozmiar L ,Kolor zielony    op a'10    </t>
  </si>
  <si>
    <t>Folia chirurgiczna cał 30-27, lep 30-22/ 1 szt</t>
  </si>
  <si>
    <t>Folia chirurgiczna cal 40-42, lep 40-362 / 1 szt</t>
  </si>
  <si>
    <t>Igły do pena 29 G (0,33x12mm)/ 100 szt w opak.</t>
  </si>
  <si>
    <t>Kaczka plastikowa damska</t>
  </si>
  <si>
    <t>Kaczka plastikowa męska</t>
  </si>
  <si>
    <t>Kieliszki do leków plastik / 90 szt. w opak., rulon</t>
  </si>
  <si>
    <t>Lignina 5 kg w opak.wata celulozowa higieniczna  bielona w arkuszach 600x400mm 100% celulozy bielonej</t>
  </si>
  <si>
    <t>Łyżka jednorazowa do laryngoskopów (plastik) z żarówką  zwykłą lub led roz.2   /1szt. Kompatybilny z laryngoskopem Farum</t>
  </si>
  <si>
    <t>Maska tlenowa z nebulizatorem i drenem 2,1m. Wykonana z medycznego PCV, bez zawartości lateksu. Wyposażona w regulowana blaszkę na nos, gumkę mocującą, duże otwory boczne, obrotowy łącznik do nebulizatora. Nebulizator o pojemności 8ml (skalowany co 1ml, cyfrowo co 2ml). Rozłączany dren o przekroju gwiazdkowym z ośmioma wzdłuznymi paskami wzmacniającymi, zapobiegającymi zamknięciu światła drenu z uniwersalnymi łącznikami. Wyrób sterylny, opakowanie foliowe z napisami w j. polskim oraz instrukcją użycia. Rozmiary: L</t>
  </si>
  <si>
    <t>Mechaniczny filtr oddechowy THERMOVENT/AMBU/ 1 szt</t>
  </si>
  <si>
    <t>Nerka jednorazowa wykonana z pulpy celulozowej o czasie przesiąkania do 4 godzin dla płynów o temp. do 35 stopni C.  / 1 szt.</t>
  </si>
  <si>
    <t>Osłona na przewody jałowa 15-16cmx250cm /OneMed 1815/ 1 szt.</t>
  </si>
  <si>
    <t>Paski testowe do pomiaru glukozy we krwi kompatybilne z glikometrami posiadanymi przez szpital 50szt/1op.</t>
  </si>
  <si>
    <t>Opatrunek samoprzylepny do zabezpieczania kaniul obwodowych,  wykonany z hydrofobowej włókniny z mikroperforacjami umożliwiającymi wymianę gazową między skórą, a środowiskiem zewnętrznym, posiadający mini wkład chłonny powleczony siateczką z polietylenu, nacięcie na port pionowy oraz dodatkową podkładkę włókninową pod skrzydełka kaniuli. 
Opatrunek posiada tylne zabezpieczenie z papieru silikonowanego.
Opakowanie papier-papier. Sterylizowany tlenkiem etylenu. Obrazkowa instrukcja użycia na opakowaniu jednostkowym i zbiorczym. rozmiar 5,1x7,6cm</t>
  </si>
  <si>
    <t>Pojemnik histopatologiczny 100-120ml 1szt.</t>
  </si>
  <si>
    <t>Rękawice chirurgiczne, lateksowe, pudrowane, mikroteksturowane na całej powierzchni chwytnej, mankiet rolowany, sterylizowane radiacyjnie, AQL max 1,0, grubość na palcu 0,16±0,02, na dłoni 0,14±0,02, mankiecie 0,12±0,02; długość min 280 mm. Poziom protein poniżej 90 μg/g i średnia siła zrywu przed starzeniem min. 13N (badania z jednostki notyfikowanej wg EN 455). Zarejestrowane jako wyrób medyczny klasy IIa oraz środek ochrony indywidualnej kat. III. Odporne na przenikanie: min 5 substancji chemicznych na min 3 poziomie zgodnie z  EN ISO 374-1. Odporne na przenikanie wirusów zgodnie z ASTM F1671 oraz EN ISO 374-5. Zgodne z ASTM D3577, EN 455.  opakowanie wewn. papier, zewn. foliowe, rozmiar 7,0 op.50 par</t>
  </si>
  <si>
    <t>Rękawice chirurgiczne lateksowe, pudrowane, rozmiar  8,0 50 par/ 1op. opis j.w.</t>
  </si>
  <si>
    <t>Rękawice chirurgiczne, lateksowe, pudrowane rozmia 8,5 50 par/ 1 op opis j.w</t>
  </si>
  <si>
    <t>Rękawice chirurgiczne, lateksowe, pudrowane rozmia 9,0  50 par/ 1 op opis j.w</t>
  </si>
  <si>
    <t>Rękawice chirurgiczne, lateksowe, pudrowane rozmia 7,5 50 par/ 1 op opis j.w</t>
  </si>
  <si>
    <t>Rękawice nitrylowe, bezpudrowe, niesterylne, chlorowane od wewnątrz, kolor niebieski, tekstura na końcach palców, grubość na palcu 0,08mm +/-0,01mm,  na dłoni 0,06+/- 0,01 mm, AQL  1.0. Zgodne z normami EN ISO 374-1, EN 374-2, EN 16523-1, EN 374-4 oraz odporne na przenikanie bakterii, grzybów i wirusów zgodnie z EN ISO 374-5 oraz przebadane na min. 12 cytostatyków wg. ASTM D6978 potwierdzone badaniami z jednostki niezależnej.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Pakowane po 100szt. dla wszystkich rozmiarów. Rozmiary L kodowane kolorystycznie na opakowaniu.</t>
  </si>
  <si>
    <t>Rękawice nitrylowe bezpudrowe, rozmiar M 100 szt. opis. J.w.</t>
  </si>
  <si>
    <t>Rękawice nitrylowe bezpudrowe, rozmiar S 100 szt. opis. J.w.</t>
  </si>
  <si>
    <t>Rękawice nitrylowe bezpudrowe, rozmiar XL 100 szt. opis. J.w.</t>
  </si>
  <si>
    <t>Serweta  włókninowa chirurg. jałowa jednoczęściowa dwuwarstwowa nieprzemakalna z otworem 6-7 cm wielkość 75x90cm z przylepcem-pasek kleju wokół otworu umożliwiajacy stabilne umocowanie serwety pakowane pojedynczo / 1 szt</t>
  </si>
  <si>
    <t>Serweta włókninowa  chirurg.  jałowa 2- częsciowa z przylepcem wokół otworu 75x90cm z otworem z mozliwoscia dostosowania średnicy otworu / 1szt.</t>
  </si>
  <si>
    <t>Paski do bezurazowego zamykania ran 3mmx75mm, 1szt.</t>
  </si>
  <si>
    <t>Paski do bezurazowego zamykania ran 6mmx38mm, 1szt.</t>
  </si>
  <si>
    <t>Paski do bezurazowego zamykania ran 6mmx75mm, 1szt.</t>
  </si>
  <si>
    <t>Ubranie wykonane z włókniny SMS gr. 35g, nieprześwitujące, antystatyczne, oddychające. Bluza z krótkim rękawem, posiada wycięcie "V" zakończone obszyciem w kolorze ubrania, 3 kieszenie (2 w dolnej części oraz jedna mniejsza w części górnej). Spodnie z gumkąi w pasie. Dostępne w trzech kolorach: zielonym, niebieskim, fioletowym. Zgodnie z normą EN 13795. Rozmiar S</t>
  </si>
  <si>
    <t>Ubranie wykonane z włókniny SMS gr. 35g, nieprześwitujące, antystatyczne, oddychające. Bluza z krótkim rękawem, posiada wycięcie "V" zakończone obszyciem w kolorze ubrania, 3 kieszenie (2 w dolnej części oraz jedna mniejsza w części górnej). Spodnie z gumkąi w pasie. Dostępne w trzech kolorach: zielonym, niebieskim, fioletowym. Zgodnie z normą EN 13795. Rozmiar L</t>
  </si>
  <si>
    <t>Ubranie wykonane z włókniny SMS gr. 35g, nieprześwitujące, antystatyczne, oddychające. Bluza z krótkim rękawem, posiada wycięcie "V" zakończone obszyciem w kolorze ubrania, 3 kieszenie (2 w dolnej części oraz jedna mniejsza w części górnej). Spodnie z gumkąi w pasie. Dostępne w trzech kolorach: zielonym, niebieskim, fioletowym. Zgodnie z normą EN 13795. Rozmiar XL</t>
  </si>
  <si>
    <t>Ubranie wykonane z włókniny SMS gr. 35g, nieprześwitujące, antystatyczne, oddychające. Bluza z krótkim rękawem, posiada wycięcie "V" zakończone obszyciem w kolorze ubrania, 3 kieszenie (2 w dolnej części oraz jedna mniejsza w części górnej). Spodnie z gumkąi w pasie. Dostępne w trzech kolorach: zielonym, niebieskim, fioletowym. Zgodnie z normą EN 13795. Rozmiar M</t>
  </si>
  <si>
    <t>Worek do dobowej zbiórki moczu. Pojemność 2000ml, skala co 100ml, zastawka antyrefluksyjna, tylna biała ściana oraz zawór spustowy typu "T". Dren o długości 90cm i 150cm (do wyboru przez Zamawiającego). Sterylny, opakowanie foliowe z napisami w języku polskim i opisową instrukcją użycia.</t>
  </si>
  <si>
    <t>Razem:</t>
  </si>
  <si>
    <t>Preparat do o higienicznej i chirurgicznej dezynfekcji rąk, posiada właściwości bakteriobójcze, grzybobójcze, prątkobójcze oraz wirusobójcze. Skład: Etanol 83,7g/100g Desderman care 500ml</t>
  </si>
  <si>
    <r>
      <t>Benzyna apteczna</t>
    </r>
    <r>
      <rPr>
        <sz val="8"/>
        <rFont val="Arial"/>
        <family val="2"/>
      </rPr>
      <t xml:space="preserve"> opak. 1 l</t>
    </r>
  </si>
  <si>
    <r>
      <t xml:space="preserve">Formaldehyd </t>
    </r>
    <r>
      <rPr>
        <sz val="8"/>
        <rFont val="Arial"/>
        <family val="2"/>
      </rPr>
      <t xml:space="preserve">10% roztwór / opak.1000 g </t>
    </r>
  </si>
  <si>
    <r>
      <t>Chusteczki bezalkoholowe sporobójcze i wirusobójcze, bakteriobójcze</t>
    </r>
    <r>
      <rPr>
        <sz val="8"/>
        <rFont val="Arial"/>
        <family val="2"/>
      </rPr>
      <t xml:space="preserve"> do dezynfekcji i mycia powierzchni medycznych ( w tym np. sond USG). Preparat na bazie H2O2 bez zawartości alkoholu, chloru, kwasu nadoctowego, QAV oraz poliaminy. Chusteczka o wymiarze 20 x 20 cm i gramaturze 50 g/m2.  Spektrum działania zgodnie z EN 16615 (test czterech pól) B, Tbc, F, C. difficile – 5 min, V zgodnie z RKI V (HBV, HCV, HIV, Adeno, Polyoma SV40) – 1 min. Możliwość rozszerzenia spektrum o wirusy Polio i Noro zgodnie z EN14476. Testy wykonane na roztworze odciśniętym z chusteczki lub bezpośrednio z jej udziałem (EN 16615).Skłd:skład:w 100 g preparatu: 1,5 g nadtlenku wodoru  </t>
    </r>
    <r>
      <rPr>
        <b/>
        <sz val="8"/>
        <rFont val="Arial"/>
        <family val="2"/>
      </rPr>
      <t xml:space="preserve">Incidin Oxy Wipe S /opak. : 100 chusteczek flowpack
</t>
    </r>
    <r>
      <rPr>
        <sz val="8"/>
        <rFont val="Arial"/>
        <family val="2"/>
      </rPr>
      <t xml:space="preserve">
</t>
    </r>
  </si>
  <si>
    <r>
      <t>Chusteczki  bezalkoholowe</t>
    </r>
    <r>
      <rPr>
        <sz val="8"/>
        <rFont val="Arial"/>
        <family val="2"/>
      </rPr>
      <t xml:space="preserve"> </t>
    </r>
    <r>
      <rPr>
        <b/>
        <sz val="8"/>
        <rFont val="Arial"/>
        <family val="2"/>
      </rPr>
      <t>wirusobójcze, bakteriobójcze</t>
    </r>
    <r>
      <rPr>
        <sz val="8"/>
        <rFont val="Arial"/>
        <family val="2"/>
      </rPr>
      <t xml:space="preserve"> w  przeznaczone do mycia i dezynfekcji małych powierzchni (np. blaty, stoliki, asystory), elementy unitu, sprzętu i aparatury medycznej. Doskonały do powierzchni nieodpornych na alkohole szerokie spektrum działania, włączając w to bakterie i wirusy ( łącznie z HBV, HCV, HIV) doskonała tolerancja materiałowa skład:w 100 g preparatu: 1,0 g nadtlenku wodoru </t>
    </r>
    <r>
      <rPr>
        <b/>
        <sz val="8"/>
        <rFont val="Arial"/>
        <family val="2"/>
      </rPr>
      <t>Incidin OxyWipe 100szt 1op flowpack</t>
    </r>
  </si>
  <si>
    <r>
      <t xml:space="preserve">4% Płyn dezynfekujący do chirurgicznego i higienicznego mycia rąk, ciała, włosów płyn, z pompką/ opak. </t>
    </r>
    <r>
      <rPr>
        <b/>
        <sz val="8"/>
        <rFont val="Arial"/>
        <family val="2"/>
      </rPr>
      <t xml:space="preserve">500 ml. </t>
    </r>
    <r>
      <rPr>
        <sz val="8"/>
        <rFont val="Arial"/>
        <family val="2"/>
      </rPr>
      <t xml:space="preserve">Płyn dezynfekujący do chirurgicznego i higienicznego mycia rąk.
Skład:
kwas  d-glukonowy, związek z N,N′′-bis(4-chlorofenylo)-3,12-diimino-2,4,11,13-tetraazatetradekanodiamidyną   (2:1) zwany polularnie diglukonianem chlorheksydyny,   tlenek   dimetylo-lauryloaminy. Preparat charakteryzuje się znacznym działaniem dezynfekującym. Odpowiada głównie za zwalczanie bakterii tlenowych i beztlenowych Gram-dodatnich i Gram-ujemnych, a także komórek grzybów. Dodatkowo powoduje inaktywację dużej liczby wirusów (np. HIV). Zawarty w nim diglukonian chlorheksydyny kumuluje się w naskórku, co sprawia że preparat działa dłużej (nawet do 3h), jednocześnie zwalczając drobnoustroje występujące w głębszych warstwach skórnych. </t>
    </r>
    <r>
      <rPr>
        <b/>
        <sz val="8"/>
        <rFont val="Arial"/>
        <family val="2"/>
      </rPr>
      <t xml:space="preserve">Manusan/500ml  </t>
    </r>
  </si>
  <si>
    <r>
      <t>Mydło w pianie – do stosowania w dozowniku mydła w pianie MERIDA TOP (symbol DF3TN,S)
– jednorazowy wkład z pompką spieniającą, dającą pianę
– całkowita szczelność wkładu zabezpiecza przed skażeniem zawartości
– osczędność zużycia wody i mniejsza ilość ścieków
– jednorazowy wkład z pompką spieniającą, dającą niebywale delikatną pianę
– bardzo wydajne - ok. 2000 porcji piany z jednego wkładu
– masa wkładów 700 g
– całkowita szczelność wkładu zabezpiecza przed skażeniem zawartości
– skrócenie czasu mycia rąk
– opakowanie podlega całkowitemu recyklingowi
– zapach bananowy lub inny 
wkład / opak</t>
    </r>
    <r>
      <rPr>
        <b/>
        <sz val="8"/>
        <rFont val="Arial"/>
        <family val="2"/>
      </rPr>
      <t xml:space="preserve">.  Bali Plus 700gram
</t>
    </r>
  </si>
  <si>
    <r>
      <t>Mydło w pianie. Do stosowania w dozownikach mydła w pianie MERIDA TOP symbol DF1TN,S. Mydło w pianie o dobrych właściwościach myjąco-pielęgnacyjnych. Z jednego opakowania można uzyskać ponad 1500 porcjij.Zawiera pochodne lanoliny i inne substancje zapobiegające wysuszaniu skóry, zapach bananowy, wkład/</t>
    </r>
    <r>
      <rPr>
        <b/>
        <sz val="8"/>
        <rFont val="Arial"/>
        <family val="2"/>
      </rPr>
      <t xml:space="preserve"> Deli Plus /opak. 880 ml </t>
    </r>
  </si>
  <si>
    <r>
      <t xml:space="preserve">Delikatny preparat o właściwościach myjących przeznaczonym do częstego mycia rąk oraz ciała dla osób o wrażliwej skórze. Srodek do delikatnej skóry:
- specjalnie dobrane składniki minimalizują ryzyko podrażnień
- nie zawiera mydła
- zalecany dla osób o skłonnościach do uczuleń
- może być stosowany w profilaktyce przeciwodleżynowej
- nadaje się do mycia włosów, higieny intymnej oraz jako dodatek do kąpieli
- zachowuje naturalny, lekko kwaśny odczyn skóry - pH 5,0        skład: Aqua, Sodium Laureth Sulfate, PEG-7-Glyceryl Cocoate, Lauryl Glucoside, Laureth-2, Sodium Benzoate, Ammonium sulfate
</t>
    </r>
    <r>
      <rPr>
        <b/>
        <sz val="8"/>
        <rFont val="Arial"/>
        <family val="2"/>
      </rPr>
      <t xml:space="preserve">Seraman sensitive/ opak.500 ml </t>
    </r>
  </si>
  <si>
    <r>
      <t xml:space="preserve">Emulsja o działaniu pielęgnującym i regenerującym skórę działa regenerująco na uszkodzoną skórę, emulsja wody w oleju,
- poprawia elastyczność i wilgotność skóry
- zawiera optymalnie dobrane składniki pielęgnujące
- łatwo rozprowadza się, szybko wnika w głąb skóry
- przebadana dermatologicznie,   -olejki regenerująco-pielęgnacyjne - utrzymują stały poziom wilgotności skóry oraz regenerują zniszczony naskórek i silnie nawilżają wysuszona skórę skład: Aqua, Paraffinum Liquidum, Ethylhexyl Palmitate, Glycerin, Sorbitan Isostearate, Polyglyceryl-3Polyricinoleate, Magnesium Sulfate, ethylparaben, Propylparaben, Lactic Acid, Tocopherol, Hydrogenated Palm Glycerides Citrate, Parfum, Cinnamyl Alcohol, Hydroxycitronellal, Isoeugenol, Geraniol, Hydroxyisohexyl 3-Cyclohexene Carboxaldehyde, Butylphenyl Methyl- -propional, Linalool, Benzyl Benzoate, Hexyl Cinnamal, Citronellol, Limonene, Alpha-Isomethyl Ionone </t>
    </r>
    <r>
      <rPr>
        <b/>
        <sz val="8"/>
        <rFont val="Arial"/>
        <family val="2"/>
      </rPr>
      <t xml:space="preserve">Silionda lipid / opak.500 ml 
</t>
    </r>
  </si>
  <si>
    <r>
      <t>Skinsept Pur / opak.350 ml</t>
    </r>
    <r>
      <rPr>
        <sz val="8"/>
        <rFont val="Arial"/>
        <family val="2"/>
      </rPr>
      <t xml:space="preserve"> z atomizerem preparat do odkażania skóry przed iniekcjami, punkcjami i zabiegami,szeroki zakres działania wobec mikroorganizmów występujących na powierzchni skóry: bakterii (włącznie z prątkami gruźlicy i MRSA) oraz grzybów i wirusów (HBV, HIV, Herpes, Rota, Adeno),szybkie i skuteczne działanie, alkohole jako substancje czynne gwarantują: skuteczne odkażanie o przedłużonym czasie działania, brak pozostałości preparatu na skórze, odtłuszczenie skóry, szybkie schnięcie preparatu, autosterylny, bezbarwny, nie zawiera jodu; produkt leczniczy
</t>
    </r>
  </si>
  <si>
    <r>
      <t>Skinsept Pur</t>
    </r>
    <r>
      <rPr>
        <sz val="8"/>
        <rFont val="Arial"/>
        <family val="2"/>
      </rPr>
      <t xml:space="preserve"> </t>
    </r>
    <r>
      <rPr>
        <b/>
        <sz val="8"/>
        <rFont val="Arial"/>
        <family val="2"/>
      </rPr>
      <t xml:space="preserve">/ opak.5l </t>
    </r>
    <r>
      <rPr>
        <sz val="8"/>
        <rFont val="Arial"/>
        <family val="2"/>
      </rPr>
      <t>preparat do odkażania skóry przed iniekcjami, punkcjami i zabiegami,szeroki zakres działania wobec mikroorganizmów występujących na powierzchni skóry: bakterii (włącznie z prątkami gruźlicy i MRSA) oraz grzybów i wirusów (HBV, HIV, Herpes, Rota, Adeno),szybkie i skuteczne działanie,
alkohole jako substancje czynne gwarantują: skuteczne odkażanie o przedłużonym czasie działania, brak pozostałości preparatu na skórze, odtłuszczenie skóry, szybkie schnięcie preparatu, autosterylny, bezbarwny, nie zawiera jodu; produkt leczniczy</t>
    </r>
  </si>
  <si>
    <r>
      <t>Spirytus skażony hibitanem, 0,5%, opak. 1000 ml.</t>
    </r>
    <r>
      <rPr>
        <sz val="8"/>
        <rFont val="Arial"/>
        <family val="2"/>
      </rPr>
      <t xml:space="preserve"> Preparat przeznaczony do użytku zewnętrznego, do dezynfekcji skóry i pola operacyjnego przed zabiegiem. Produkt leczniczy</t>
    </r>
  </si>
  <si>
    <r>
      <t>Preparat do higienicznej i chirurgicznej dezynfekcji rąk i skóry;zastosowane w produkcie substancje izopropanol,diglukonian chlorheksydyny,oraz nadtlenek wodoru wzajemnie uzupełniają swój zakres zapewniając szerokie spektrum działania.Produkt jest skuteczny przeciwko bakteriom(łącznie z prątkami gruźlicy),grzybom,wirusom.skład: (70 g + 0,5g + 1,5 g)/100 g roztwór na skórę
(Alcohol isopropylicus + Chlorhexidini digluconatis + Hydrogenii peroxidum 30 per centum). Nadtlenek wodoru gwarantuje ze preparat jest wolny od przetrwalników przy produkcji,przelwewaniu,napełnianiu i niszczy przetrwalniki bakterii, które mogą ponownie dostać się do roztworu.</t>
    </r>
    <r>
      <rPr>
        <b/>
        <sz val="8"/>
        <rFont val="Arial"/>
        <family val="2"/>
      </rPr>
      <t>Spitaderm / opak. 500 m</t>
    </r>
    <r>
      <rPr>
        <sz val="8"/>
        <rFont val="Arial"/>
        <family val="2"/>
      </rPr>
      <t>l  praparat zarejestrowany jako lek</t>
    </r>
  </si>
  <si>
    <r>
      <t xml:space="preserve">j.w. gramatura 5l </t>
    </r>
    <r>
      <rPr>
        <sz val="8"/>
        <rFont val="Arial"/>
        <family val="2"/>
      </rPr>
      <t>preparat do higienicznej i chirurgicznej dezynfekcji rąk i skóry;zastosowane w produkcie substancje izopropanol,diglukonian chlorheksydyny,oraz nadtlenek wodoru wzajemnie uzupełniają swój zakres zapewniając szerokie spektrum działania.Produkt jest skuteczny przeciwko bakteriom(łącznie z prątkami gruźlicy),grzybom,wirusom.Nadtlenek wodoru gwarantuje ze preparat jest wolny od przetrwalników przy produkcji,przelwewaniu,napełnianiu i niszczy przetrwalniki bakterii, które mogą ponownie dostać się do roztworu</t>
    </r>
    <r>
      <rPr>
        <b/>
        <sz val="8"/>
        <rFont val="Arial"/>
        <family val="2"/>
      </rPr>
      <t xml:space="preserve"> Spitaderm / opak. 5 litrów kanister preparat zarejestrowany jako lek</t>
    </r>
  </si>
  <si>
    <r>
      <t>Dermados</t>
    </r>
    <r>
      <rPr>
        <sz val="8"/>
        <rFont val="Arial"/>
        <family val="2"/>
      </rPr>
      <t xml:space="preserve"> dozownik łokciowy przeznaczony do następujących preparatów: dezynfekcyjnych - Spitaderm, Skinman soft, Skinman Complete, Skinman scrub, myjących - Manisoft, Seraman medical,  pielęgnujących dłonie- Silonda, Silonda lipid. 500ml</t>
    </r>
  </si>
  <si>
    <r>
      <t>Roztwór do stosowania na błony śluzowe ,produkt leczniczy złożony, zawierającym substancje czynne o udowodnionej skuteczności klinicznej. Skład:100 g roztworu zawiera:
10,4 g etanolu (96%)
1,67 g roztworu nadtlenku wodoru (30%)
1,50 g roztworu dwuglukonianu
chlorheksydyny (20%). Diglukonian chlorheksydyny oraz nadtlenek wodoru wzajemnie uzupełniające swój zakres działania, zapewniając szerokie spektrum działania. Preparat o działaniu bakteriobójczym, grzybobójczym, pierwotniakobójczym, wirusobójczym w stosunku do wirusa Herpes Simplex, inaktywuje wirusy HBV i HIV. Preparat jest autosterylny. Nadtlenek wodoru gwarantuje, że preparat jest wolny do przetrwalników przy produkcji, przelewaniu i napełnianiu. Zawarty w preparacie nadtlenek wodoru niszczy przetrwalniki bakterii, które mogą się dostać ponownie do roztworu.</t>
    </r>
    <r>
      <rPr>
        <b/>
        <sz val="8"/>
        <rFont val="Arial"/>
        <family val="2"/>
      </rPr>
      <t>Skinsept mucosa op 500ml</t>
    </r>
  </si>
  <si>
    <r>
      <t>Gotowy do użycia alkoholowy preparat przeznaczony do higienicznej i chirurgicznej dezynfekcji rąk zawiera lanolinę, dzięki czemu nie wysusza rąk , dezynfekcja rąk przed i po zabiegu działa już w</t>
    </r>
    <r>
      <rPr>
        <u val="single"/>
        <sz val="8"/>
        <rFont val="Arial"/>
        <family val="2"/>
      </rPr>
      <t xml:space="preserve"> 30 sekund</t>
    </r>
    <r>
      <rPr>
        <sz val="8"/>
        <rFont val="Arial"/>
        <family val="2"/>
      </rPr>
      <t xml:space="preserve"> na bakterie, prątki gruźlicy, grzyby i wirusy.Skład:  propan-2-ol, glukonian chlorheksydyny. Posiada potwierdzone badaniami spektrum bakteriobójcze wobec prątków gruźlicy, drożdżakobójcze i ograniczone wirusobójcze. Działa szybko i skutecznie wobec wirusów otoczkowych (w tym HIV, HBV, HCV) oraz wirusa Rota i Noro. Preparat jest łagodny dla skóry, posiada przyjazne dla skóry pH. Zawiera lanolinę - zmiękczającą substancję ochronną, która zabezpiecza głębsze warstwy naskórka.</t>
    </r>
    <r>
      <rPr>
        <b/>
        <sz val="8"/>
        <rFont val="Arial"/>
        <family val="2"/>
      </rPr>
      <t xml:space="preserve"> Velodes SOFT/opak. 500 ml
</t>
    </r>
  </si>
  <si>
    <r>
      <t xml:space="preserve">j.w. punkt 35 gramatura 5l.  Gotowy do użycia alkoholowy preparat przeznaczony do higienicznej i chirurgicznej dezynfekcji rąk.zawiera lanolinę, dzięki czemu nie wysusza rąk , dezynfekcja rąk przed i po zabiegu działa już w </t>
    </r>
    <r>
      <rPr>
        <u val="single"/>
        <sz val="8"/>
        <rFont val="Arial"/>
        <family val="2"/>
      </rPr>
      <t xml:space="preserve">30 sekund </t>
    </r>
    <r>
      <rPr>
        <sz val="8"/>
        <rFont val="Arial"/>
        <family val="2"/>
      </rPr>
      <t xml:space="preserve">na bakterie, prątki gruźlicy, grzyby i wirusy.Skład: propan-2-ol, glukonian chlorheksydyny.  Posiada potwierdzone badaniami spektrum bakteriobójcze wobec prątków gruźlicy, drożdżakobójcze i ograniczone wirusobójcze. Działa szybko i skutecznie wobec wirusów otoczkowych (w tym HIV, HBV, HCV) oraz wirusa Rota i Noro. Preparat jest łagodny dla skóry, posiada przyjazne dla skóry pH. Zawiera lanolinę - zmiękczającą substancję ochronną, która zabezpiecza głębsze warstwy naskórka. </t>
    </r>
    <r>
      <rPr>
        <b/>
        <sz val="8"/>
        <rFont val="Arial"/>
        <family val="2"/>
      </rPr>
      <t>Velodes SOFT</t>
    </r>
    <r>
      <rPr>
        <sz val="8"/>
        <rFont val="Arial"/>
        <family val="2"/>
      </rPr>
      <t>-/</t>
    </r>
    <r>
      <rPr>
        <b/>
        <sz val="8"/>
        <rFont val="Arial"/>
        <family val="2"/>
      </rPr>
      <t>opak.5l</t>
    </r>
  </si>
  <si>
    <r>
      <t xml:space="preserve">Wydajny koncentrat do jednoczesnego mycia i dezynfekcji nieinwazyjnych wyrobów medycznych jak unity, łóżka i fotele zabiegowe, stoły operacyjne, aparatura medyczna. W preparacie zastosowano formułę łącząca QAV, aminy i alkohole.Ze względu na wysoką tolerancję materiałową idealnie nadaje się do dezynfekcji materiałów obiciowych oraz wyrobów z tworzywa ABS, szkła, porcelany, gumy i stali szlachetnej. Zalecany jest także do dezynfekcji poprzez zanurzenie oraz do wyrobów medycznych ze szkła akrylowego. Nie zawiera aldehydów i fenoli. W przypadku dezynfekcji wyrobów medycznych mających kontakt z żywnością zaleca się spłukanie powierzchni wodą Skuteczosć:Bakterie (w tym MRSA), Grzyby (C. albicans,) Grzyby (A. brasiliensis), Prątki gruźlicy (M. terrae, M. avium), Wirus BVDV, Wirus Vacinnia, Wirus Noro, Adeno, Polio,Wirus Rota,Wirus Polyoma SV40,Spory (B. subtilis, B. cereus.) Skład: 100 g zawiera:
19,05 g N-(3-aminopropylo)-N-dodecylopropano-1,3-diamina,
5,60 g poli(oksy-1,2-etanodilo), alfa-[2(didecylmetyloamino)etylo]-omega-hydroksy-propanian (sól),
2,10 g chlorek didecylodimetyloamonu. </t>
    </r>
    <r>
      <rPr>
        <b/>
        <sz val="8"/>
        <rFont val="Arial"/>
        <family val="2"/>
      </rPr>
      <t>Quatrodes® Strong</t>
    </r>
    <r>
      <rPr>
        <sz val="8"/>
        <rFont val="Arial"/>
        <family val="2"/>
      </rPr>
      <t>/opak. kanister 5l</t>
    </r>
  </si>
  <si>
    <r>
      <t xml:space="preserve">Wkład </t>
    </r>
    <r>
      <rPr>
        <sz val="8"/>
        <rFont val="Arial"/>
        <family val="2"/>
      </rPr>
      <t xml:space="preserve">chust. do mycia dezynfekcji powierzchni i nieinwazyjnych wyrobów medycznych chusteczki włókninowe 13×20 cm, 23 g/m , </t>
    </r>
    <r>
      <rPr>
        <b/>
        <sz val="8"/>
        <rFont val="Arial"/>
        <family val="2"/>
      </rPr>
      <t>na bazie alkoholu,</t>
    </r>
    <r>
      <rPr>
        <sz val="8"/>
        <rFont val="Arial"/>
        <family val="2"/>
      </rPr>
      <t xml:space="preserve"> nie zawierajace aldehydów i fenoli. Zalecane do unitów, aparatury medycznej, sprzętu rehabilitacyjnego, lamp zabiegowych, łóżek pacjentów.Do dezynfekcji powierzchni wyrobów medycznych mających kontakt z żywnością ,Działające  od 30 sek. na bakterie, grzyby, prątki gruźlicy, wirusy otoczkowe (HIV, HBV, HCV, wirus grypy, Ebola, Vaccina, BVDV, SARS-Cov-2), Adeno, Rota </t>
    </r>
    <r>
      <rPr>
        <b/>
        <sz val="8"/>
        <rFont val="Arial"/>
        <family val="2"/>
      </rPr>
      <t>Velox wipes 100szt.</t>
    </r>
  </si>
  <si>
    <r>
      <t>Puszka z wkładem chust.</t>
    </r>
    <r>
      <rPr>
        <sz val="8"/>
        <rFont val="Arial"/>
        <family val="2"/>
      </rPr>
      <t xml:space="preserve"> </t>
    </r>
    <r>
      <rPr>
        <b/>
        <sz val="8"/>
        <rFont val="Arial"/>
        <family val="2"/>
      </rPr>
      <t xml:space="preserve"> na bazie alkoholu </t>
    </r>
    <r>
      <rPr>
        <sz val="8"/>
        <rFont val="Arial"/>
        <family val="2"/>
      </rPr>
      <t>do mycia dezynfekcji powierzchni i nieinwazyjnych wyrobów medycznych chusteczki włókninowe 13×20 cm, 23 g/m, opis jak wyżej  1 op 100szt.</t>
    </r>
  </si>
  <si>
    <r>
      <t>Wkład  bezalkoholowe chust</t>
    </r>
    <r>
      <rPr>
        <sz val="8"/>
        <rFont val="Arial"/>
        <family val="2"/>
      </rPr>
      <t xml:space="preserve">. do mycia dezynfekcji powierzchni i  wyrobów medycznych chusteczki włókninowe 13×20 cm, 23 g/m , Działające  już od 1 min. na bakterie, grzyby, wirusy
Prątki gruźlicy już w 5 min
</t>
    </r>
    <r>
      <rPr>
        <b/>
        <sz val="8"/>
        <rFont val="Arial"/>
        <family val="2"/>
      </rPr>
      <t>Zalecane do lamp i głowic USG</t>
    </r>
    <r>
      <rPr>
        <sz val="8"/>
        <rFont val="Arial"/>
        <family val="2"/>
      </rPr>
      <t xml:space="preserve">
Przeznaczone do dezynfekcji różnorodnych powierzchni sprzętu medycznego ze szkła, porcelany, metalu, gumy, tworzyw sztucznych oraz szkła akrylowego, foteli zabiegowych, sprzętu rehabilitacyjnego, inkubatorów</t>
    </r>
    <r>
      <rPr>
        <b/>
        <sz val="8"/>
        <rFont val="Arial"/>
        <family val="2"/>
      </rPr>
      <t xml:space="preserve"> Velox wipes NA</t>
    </r>
    <r>
      <rPr>
        <sz val="8"/>
        <rFont val="Arial"/>
        <family val="2"/>
      </rPr>
      <t xml:space="preserve"> op. 100szt.
</t>
    </r>
  </si>
  <si>
    <r>
      <t xml:space="preserve">Puszka z wkładem chust. bezalkoholowe </t>
    </r>
    <r>
      <rPr>
        <sz val="8"/>
        <rFont val="Arial"/>
        <family val="2"/>
      </rPr>
      <t xml:space="preserve">do mycia dezynfekcji powierzchni i  wyrobów medycznych chusteczki włókninowe 13×20 cm, 23 g/m, opis jak wyżej  </t>
    </r>
    <r>
      <rPr>
        <b/>
        <sz val="8"/>
        <rFont val="Arial"/>
        <family val="2"/>
      </rPr>
      <t>Velox wipes NA puszka 1 op 100szt</t>
    </r>
  </si>
  <si>
    <r>
      <t>Spray alkoholowy  do mycia i dezynfekcji małych powierzchni, sprzętu medycznego: łóżek i foteli zabiegowych, aparatury medycznej i operacyjnej, sprzętu rehabilitacyjnego.
Przeznaczony do wszelkich powierzchni pozamedycznych
oraz do powierzchni mających kontakt z żywnością.
Działa już w 15 sek. na grzyby i 30 sek. na bakterie,
prątki gruźlicy, wirusy (w tym Rota, Noro).
Nie pozostawia smug i zacieków.
Rejestracja: wyrób medyczny i produkt biobójcz</t>
    </r>
    <r>
      <rPr>
        <b/>
        <sz val="8"/>
        <rFont val="Arial"/>
        <family val="2"/>
      </rPr>
      <t xml:space="preserve">y.Velox spray neutral  1 l ze spryskiwaczem </t>
    </r>
  </si>
  <si>
    <r>
      <t>Spray alkoholowy  do mycia i dezynfekcji małych powierzchni, sprzętu medycznego: łóżek i foteli zabiegowych, aparatury medycznej i operacyjnej, sprzętu rehabilitacyjnego.
Przeznaczony do wszelkich powierzchni pozamedycznych
 oraz do powierzchni mających kontakt z żywnością Działa już w 15 sek. na grzyby i 30 sek. na bakterie,
prątki gruźlicy, wirusy (w tym Rota, Noro).
Nie pozostawia smug i zacieków.
Rejestracja: wyrób medyczny i produkt biobójczy.</t>
    </r>
    <r>
      <rPr>
        <b/>
        <sz val="8"/>
        <rFont val="Arial"/>
        <family val="2"/>
      </rPr>
      <t>Velox spray neutral  5 l kanister</t>
    </r>
  </si>
  <si>
    <r>
      <t xml:space="preserve">Skoncentrowany preparat do jednoczesnego mycia i dezynfekcji narzędzi chirurgicznych, i innych instrumentów chirurgicznych, aktywny wobec bakterii (MRSA), grzybów, wirusów (Vaccinia, HBV, HIV, BVDV, HCV, Adeno), prątków w stężeniu do 0,5% w czasie do 15 minut. Możliwość poszerzenia spektrum o Polio i Spory. Wyrób medyczny. posiada szerokie spektrum bójcze w bardzo niskich stężeniach użytkowych.
- gwarantuje wysoką tolerancję materiałową instrumentarium oraz wyrobów medycznych i przyrządów laboratoryjnych ze szkła, porcelany, metalu, gumy i tworzyw sztucznych,
- posiada przyjemny zapach,
- aktywność nieużywanego oraz używanego roztworu roboczego wynosi 14 dni,
- może być stosowany w myjce ultradźwiękowej.
- dozowanie; dla 0,5% - 5 ml na 995 ml wody,
- stężenie i czas działania: od 0,5% w 15 min. skład: Skład:
100 g zawiera:
- 19,05 g N-(3-aminopropylo)-N-dodecylopropano- 1,3-diamina;
- 5,60 g Poli(oksy-1,2-etanodilo),alfa.-[2-(didecylmetyloamino)etylo]-omega -hydroksy-, propanian (sól);
- 2,10 g 2(2- butoksyetoksy)etanol. </t>
    </r>
    <r>
      <rPr>
        <b/>
        <sz val="8"/>
        <rFont val="Arial"/>
        <family val="2"/>
      </rPr>
      <t>Viruton Strong, opak. 1 litr z dozownikiem</t>
    </r>
  </si>
  <si>
    <r>
      <t>jw. gramatura 5l Skoncentrowany preparat do jednoczesnego mycia i dezynfekcji narzędzi chirurgicznych, endoskopów i innych instrumentów chirurgicznych, aktywny wobec bakterii (MRSA), grzybów, wirusów (Vaccinia, HBV, HIV, BVDV, HCV, Adeno), prątków w stężeniu do 0,5% w czasie do 15 minut. Możliwość poszerzenia spektrum o Polio i Spory. Wyrób medyczny.</t>
    </r>
    <r>
      <rPr>
        <b/>
        <sz val="8"/>
        <rFont val="Arial"/>
        <family val="2"/>
      </rPr>
      <t>Viruton Strong opak. 5 litrów</t>
    </r>
  </si>
  <si>
    <t xml:space="preserve"> 1szt.</t>
  </si>
  <si>
    <t xml:space="preserve"> Półmaska filtrujące FFP3 przeciwko czynnikom zakaźnym przenoszonym drogą powietrzną. Bez zaworu .Wyposażona w kształtkę na nos, mocowana na gumki. Zgodna z normą PN-EN 149 + A1:2010.</t>
  </si>
  <si>
    <t>ZAŁ nr 2.6. do SIZW: PAKIET 6 - Sukcesywna dostawa wyrobów ortopedycznych</t>
  </si>
  <si>
    <t>ZAŁ nr 2.7. do SIZW: PAKIET 7 - Sukcesywna dostawa materiałów do sterylizacji</t>
  </si>
  <si>
    <t xml:space="preserve">ZAŁ nr 2.8. do SIZW: PAKIET 8 - Sukcesywna dostawa materiałów szewnych  </t>
  </si>
  <si>
    <t>ZAŁ nr 2.9 do SIZW:  PAKIET 9 - Sukcesywna dostawagazików do dezynfekcji</t>
  </si>
  <si>
    <t xml:space="preserve">Ściereczki, serwetki z celulozy jałowe do wycierania rąk po myciu chirurgicznym 30-40cmx40-50cm                                                                                            </t>
  </si>
  <si>
    <t>Zał. Nr 2.2. do SIWZ: PAKIET 2 - Sukcesywna dostawa środków dezynfekcyjnych - I</t>
  </si>
  <si>
    <t>Zał. Nr 2.3. do SIWZ: PAKIET 3 - Sukcesywna dostawa środków dezynfekcyjnych - II</t>
  </si>
  <si>
    <t>Zał. Nr 2.4. do SIWZ: PAKIET 4 - Sukcesywna dostawa środków dezynfekcyjnych - III</t>
  </si>
  <si>
    <t>Zał. Nr 2.5. do SIWZ: PAKIET 5 - Sukcesywna dostawa wyrobów medycznych -I</t>
  </si>
  <si>
    <t>ZAŁ nr 2.10 do SIZW:  PAKIET 10 - Sukcesywna dostawa wyrobów medycznych - II</t>
  </si>
  <si>
    <t>ZAŁ nr 2.11 do SIZW:  PAKIET 11 - Sukcesywna dostawa wyrobów medycznych -III</t>
  </si>
  <si>
    <r>
      <t xml:space="preserve">Cewnik Foleya dwudrożny wykonany z lateksu pokrytego silikonem z gumową zastawką. Łącznik kodowany kolorystycznie. Na cewniku nadrukowany: rozmiar, średnica, pojemność balonu oraz nazwa producenta. Pakowany podwójnie: folia z min. podwójną perforacją, folia-papier z min. 1cm listkami do otwierania oraz napisami w j. polskim. Rozmiary: 
- </t>
    </r>
    <r>
      <rPr>
        <b/>
        <sz val="8"/>
        <rFont val="Calibri"/>
        <family val="2"/>
      </rPr>
      <t>CH 16</t>
    </r>
    <r>
      <rPr>
        <sz val="8"/>
        <rFont val="Calibri"/>
        <family val="2"/>
      </rPr>
      <t>, dł. 400mm. Balon 5-30</t>
    </r>
  </si>
  <si>
    <r>
      <t>Cewnik Foley lateks pokryty silkonem</t>
    </r>
    <r>
      <rPr>
        <b/>
        <sz val="8"/>
        <rFont val="Calibri"/>
        <family val="2"/>
      </rPr>
      <t xml:space="preserve"> 18CH</t>
    </r>
    <r>
      <rPr>
        <sz val="8"/>
        <rFont val="Calibri"/>
        <family val="2"/>
      </rPr>
      <t>, balon 5-30 opis. J.w.</t>
    </r>
  </si>
  <si>
    <r>
      <t>Cewnik Nelaton wykonany z PCV. Zamknięty koniec, dwa otwory boczne. Łącznik kodowany kolorystycznie zależnie od rozmiaru z tłoczoną nazwą producenta. Opakowanie folia-papier z min. 1cm listkami do otwierania oraz napisami w j. polskim. Rozmiary</t>
    </r>
    <r>
      <rPr>
        <b/>
        <sz val="8"/>
        <rFont val="Calibri"/>
        <family val="2"/>
      </rPr>
      <t xml:space="preserve"> CH16</t>
    </r>
    <r>
      <rPr>
        <sz val="8"/>
        <rFont val="Calibri"/>
        <family val="2"/>
      </rPr>
      <t xml:space="preserve"> o długości 40cm. </t>
    </r>
  </si>
  <si>
    <r>
      <t xml:space="preserve">Jednorazowy, jałowy, pełnobarierowy, </t>
    </r>
    <r>
      <rPr>
        <b/>
        <sz val="8"/>
        <rFont val="Calibri"/>
        <family val="2"/>
      </rPr>
      <t xml:space="preserve">fartuch chirurgiczny standard </t>
    </r>
    <r>
      <rPr>
        <sz val="8"/>
        <rFont val="Calibri"/>
        <family val="2"/>
      </rPr>
      <t xml:space="preserve">wykonany z włókniny hydrofobowej typu SMS o gramaturze  35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56 g/m². Fartuch wraz z ręcznikami zawinięty w serwetkę włókninową o wymiarach 60 cm x 60 cm. Odporność na przenikanie cieczy 50.47 cm H2O, wytrzymałość na wypychanie na sucho 200 kPa, wytrzymałość na rozciąganie na mokro 87 N. Opakowanie typu papier-folia, posiadające 4 naklejki typu TAG, służące do wklejenia w dokumentacji medycznej. Spełnia wymagania aktualnej normy PN-EN 13795 1-3. </t>
    </r>
    <r>
      <rPr>
        <b/>
        <sz val="8"/>
        <rFont val="Calibri"/>
        <family val="2"/>
      </rPr>
      <t>Rozmiar:  XL</t>
    </r>
    <r>
      <rPr>
        <sz val="8"/>
        <rFont val="Calibri"/>
        <family val="2"/>
      </rPr>
      <t xml:space="preserve">, </t>
    </r>
  </si>
  <si>
    <r>
      <t xml:space="preserve">Jednorazowy, jałowy, pełnobarierowy, </t>
    </r>
    <r>
      <rPr>
        <b/>
        <sz val="8"/>
        <rFont val="Calibri"/>
        <family val="2"/>
      </rPr>
      <t xml:space="preserve">fartuch chirurgiczny standard </t>
    </r>
    <r>
      <rPr>
        <sz val="8"/>
        <rFont val="Calibri"/>
        <family val="2"/>
      </rPr>
      <t>PLUS wykonany z włókniny hydrofobowej typu SMS o gramaturze 45 g/m2 wzmocniony na rękawach, w okolicy brzucha i klatki piersiowej, chłonnym i nieprzemakalnym dwuwarstwowym laminatem o gramaturze 40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min. 56 g/m². Fartuch wraz z ręcznikami zawinięty w serwetkę włókninową o wymiarach 60 cm x 60 cm. Odporność na przenikanie cieczy 65 cm H2O, wytrzymałość na wypychanie na sucho 235 kPa, wytrzymałość na rozciąganie na mokro 99.7 N - parametry w strefie krytycznej. Opakowanie typu papier-folia, posiadające 4 naklejki typu TAG, służące do wklejenia w dokumentacji medycznej. Spełnia wymagania aktualnej normy PN-EN 13795 1-3. Rozmiar:</t>
    </r>
    <r>
      <rPr>
        <b/>
        <sz val="8"/>
        <rFont val="Calibri"/>
        <family val="2"/>
      </rPr>
      <t xml:space="preserve"> L</t>
    </r>
  </si>
  <si>
    <r>
      <t xml:space="preserve">Jednorazowy, jałowy, pełnobarierowy, </t>
    </r>
    <r>
      <rPr>
        <b/>
        <sz val="8"/>
        <rFont val="Calibri"/>
        <family val="2"/>
      </rPr>
      <t xml:space="preserve">fartuch chirurgiczny standard PLUS </t>
    </r>
    <r>
      <rPr>
        <sz val="8"/>
        <rFont val="Calibri"/>
        <family val="2"/>
      </rPr>
      <t xml:space="preserve">wykonany z włókniny hydrofobowej typu SMS o gramaturze 45 g/m2 wzmocniony na rękawach, w okolicy brzucha i klatki piersiowej, chłonnym i nieprzemakalnym dwuwarstwowym laminatem o gramaturze 40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min. 56 g/m². Fartuch wraz z ręcznikami zawinięty w serwetkę włókninową o wymiarach 60 cm x 60 cm. Odporność na przenikanie cieczy 65 cm H2O, wytrzymałość na wypychanie na sucho 235 kPa, wytrzymałość na rozciąganie na mokro 99.7 N - parametry w strefie krytycznej. Opakowanie typu papier-folia, posiadające 4 naklejki typu TAG, służące do wklejenia w dokumentacji medycznej. Spełnia wymagania aktualnej normy PN-EN 13795 1-3. </t>
    </r>
    <r>
      <rPr>
        <b/>
        <sz val="8"/>
        <rFont val="Calibri"/>
        <family val="2"/>
      </rPr>
      <t>Rozmiar: XL</t>
    </r>
  </si>
  <si>
    <r>
      <t xml:space="preserve">Kompres gazowy jałowy, 17-nitkowy, 8-warstwowy,  7,0-7,5x7,0-7,5cm, </t>
    </r>
    <r>
      <rPr>
        <b/>
        <sz val="8"/>
        <rFont val="Calibri"/>
        <family val="2"/>
      </rPr>
      <t>3szt.w op.</t>
    </r>
  </si>
  <si>
    <r>
      <t xml:space="preserve">Kompres gazowy jałowy, 17-nitkowy, 8-warstwowy, 10x10 lub9x9, </t>
    </r>
    <r>
      <rPr>
        <b/>
        <sz val="8"/>
        <rFont val="Calibri"/>
        <family val="2"/>
      </rPr>
      <t>3szt.w op.</t>
    </r>
  </si>
  <si>
    <r>
      <t xml:space="preserve">Kompres gazowy jałowy, 17-nitkowy, 8-warstwowy, 5x5cm, </t>
    </r>
    <r>
      <rPr>
        <b/>
        <sz val="8"/>
        <rFont val="Calibri"/>
        <family val="2"/>
      </rPr>
      <t>3szt. w op.</t>
    </r>
  </si>
  <si>
    <r>
      <t xml:space="preserve">Kompres gazowy niejałowy 17-nitkowy, 12- warstwowy,  9x9cm, opak. </t>
    </r>
    <r>
      <rPr>
        <b/>
        <sz val="8"/>
        <rFont val="Calibri"/>
        <family val="2"/>
      </rPr>
      <t>100szt</t>
    </r>
  </si>
  <si>
    <r>
      <t xml:space="preserve">Kompres gazowy niejałowy 17-nitkowy, 12- warstwowy, 7,5x7,5cm, opak. </t>
    </r>
    <r>
      <rPr>
        <b/>
        <sz val="8"/>
        <rFont val="Calibri"/>
        <family val="2"/>
      </rPr>
      <t>100 szt</t>
    </r>
  </si>
  <si>
    <r>
      <t xml:space="preserve">Kompres gazowy niejałowy 17-nitkowy, 8- warstwowy, 7,5x7,5cm, opak. </t>
    </r>
    <r>
      <rPr>
        <b/>
        <sz val="8"/>
        <rFont val="Calibri"/>
        <family val="2"/>
      </rPr>
      <t>100 szt</t>
    </r>
  </si>
  <si>
    <r>
      <t xml:space="preserve">Kompres gazowy niejałowy 17-nitkowy, 8- warstwowy, 9x9cm, opak. </t>
    </r>
    <r>
      <rPr>
        <b/>
        <sz val="8"/>
        <rFont val="Calibri"/>
        <family val="2"/>
      </rPr>
      <t>100szt</t>
    </r>
  </si>
  <si>
    <r>
      <t>Kompres gazowy niejałowy 17-nitkowy, 8-warstwowy, 5 x 5cm, opak.</t>
    </r>
    <r>
      <rPr>
        <b/>
        <sz val="8"/>
        <rFont val="Calibri"/>
        <family val="2"/>
      </rPr>
      <t xml:space="preserve"> 100 szt</t>
    </r>
  </si>
  <si>
    <r>
      <rPr>
        <b/>
        <sz val="8"/>
        <rFont val="Calibri"/>
        <family val="2"/>
      </rPr>
      <t xml:space="preserve">Zestaw serwet uniwersalnych wzmocniony </t>
    </r>
    <r>
      <rPr>
        <sz val="8"/>
        <rFont val="Calibri"/>
        <family val="2"/>
      </rPr>
      <t>o minimalnym składzie:
Serwety wykonane z chłonnego i nieprzemakalnego laminatu dwuwarstwowego o gramaturze 56 g/m2 w strefie krytycznej wyposażona we wzmocnienie wysokochłonne o gramaturze 105 g/m2, zintegrowana z dwoma podwójnymi organizatorami przewodów. Łączna gramatura w strefie wzmocnionej 161 g/m2.
• 1 x serweta samoprzylepna o wymiarach 150cm x 240cm, wzmocnienie o wymiarach 35 cm x 80 cm
• 1 x serweta samoprzylepna o wymiarach 180cm x 180cm, wzmocnienie o wymiarach 35 cm x 80 cm
• 2 x serweta samoprzylepna o wymiarach 75cm x 90cm, wzmocnienie o wymiarach 35 cm x 80 cm
• 4 x ręcznik chłonny o wymiarach 30 cm x 40 cm
• 1 x taśma samoprzylepna o wymiarach 10 cm x 50 cm
• 1 x wzmocniona osłona (serweta) na stolik Mayo o wymiarach 80 cm x 145 cm 
• 1 x serweta wzmocniona na stół instrumentalny stanowiąca owinięcie zestawu o wymiarach 150 cm x 190 cm.
Serweta na stolik instrumentariuszki wykonana z warstwy nieprzemakalnej o gramaturze 28 g/m2 oraz włókninowej warstwy chłonnej o gramaturze 28 g/m2. Łączna gramatura w strefie chłonnej - 56 g/m2.
Serweta na stolik Mayo wykonana z folii PE o gramaturze 30 g/m2 i 2 warstwowego laminatu chłonnego w obszarze wzmocnionym o gramaturze 45 g/m2 oraz wymiarach 65 cm x 90 cm, łączna gramatura w strefie wzmocnionej 75 g/m2. Osłona w postaci worka w kolorze niebieskim, składana teleskopowo z zaznaczonym kierunkiem rozwijania.</t>
    </r>
  </si>
  <si>
    <r>
      <rPr>
        <b/>
        <sz val="8"/>
        <rFont val="Calibri"/>
        <family val="2"/>
      </rPr>
      <t>Zestaw serwet do operacji barku</t>
    </r>
    <r>
      <rPr>
        <sz val="8"/>
        <rFont val="Calibri"/>
        <family val="2"/>
      </rPr>
      <t>:
Serwety wykonane z hydrofobowej włókniny trójwarstwowej typu SMS o gramaturze 50 g/m2,  w strefie krytycznej wyposażone we wzmocnienie wysokochłonne o gramaturze 80 g/m2, zintegrowane z organizatorami przewodów:
• 1 x serweta samoprzylepna o wymiarach 200 cm x 260 cm , z wycięciem "U" o wymiarach 8,5 cm x 85 cm
• 1 x serweta samoprzylepna o wymiarach 170cm x 180cm wzmocnienie o wymiarze 50cm x 80cm
• 1 x serweta samoprzylepna o wymiarach 150 cm x 180 cm wykonana z chłonnego i nieprzemakalnego laminatu dwuwarstwowego o gramaturze 56 g/m2
• 1 x elastyczna osłona na kończynę o wymiarach 30 cm x 60 cm 
• 4 x ręcznik chłonny o wymiarach 30 cm x 30 cm
• 2 x taśma samoprzylepna o wymiarach 10 cm x 50 cm
• 1 x wzmocniona osłona (serweta) na stolik Mayo o wymiarach 80 cm x 140 cm
• 1 x serweta wzmocniona na stół instrumentalny stanowiąca owinięcie zestawu o wymiarach 150 cm x 190 cm.
Serweta na stolik instrumentariuszki wykonana z warstwy nieprzemakalnej o gramaturze 35 g/m2 oraz włókninowej warstwy chłonnej o gramaturze 28 g/m2. Łączna gramatura w strefie chłonnej - 63 g/m2. 
Serweta na stolik Mayo wykonana z folii PE o gramaturze 50 g/m2 oraz włókniny chłonnej w obszarze wzmocnionym o wymiarach 60 cm x 140 cm, łączna gramatura w strefie wzmocnionej 80 g/m2. Osłona w postaci worka w kolorze czerwonym, składana teleskopowo z zaznaczonym kierunkiem rozwijania.</t>
    </r>
  </si>
  <si>
    <r>
      <t xml:space="preserve">Opaski elastyczne z przędzy bawełnianej </t>
    </r>
    <r>
      <rPr>
        <sz val="8"/>
        <rFont val="Calibri"/>
        <family val="2"/>
      </rPr>
      <t>z zapinką lub bez / 4mx10cm / 1 szt.</t>
    </r>
  </si>
  <si>
    <r>
      <t xml:space="preserve">Opaski elastyczne z przędzy bawełnianej </t>
    </r>
    <r>
      <rPr>
        <sz val="8"/>
        <rFont val="Calibri"/>
        <family val="2"/>
      </rPr>
      <t>z zapinką lub bez / 4mx12cm / 1 szt.</t>
    </r>
  </si>
  <si>
    <r>
      <t>Opaski elastyczne z przędzy bawełnianej</t>
    </r>
    <r>
      <rPr>
        <sz val="8"/>
        <rFont val="Calibri"/>
        <family val="2"/>
      </rPr>
      <t xml:space="preserve"> z zapinką lub bez / 5mx15cm  / 1 szt.</t>
    </r>
  </si>
  <si>
    <r>
      <t xml:space="preserve">Pojemnik do wycinków histopatologicznych </t>
    </r>
    <r>
      <rPr>
        <sz val="8"/>
        <rFont val="Calibri"/>
        <family val="2"/>
      </rPr>
      <t xml:space="preserve"> jałowy     15ml 1szt.</t>
    </r>
  </si>
  <si>
    <r>
      <t>Pojemnik do wycinków histopatologicznych</t>
    </r>
    <r>
      <rPr>
        <sz val="8"/>
        <rFont val="Calibri"/>
        <family val="2"/>
      </rPr>
      <t xml:space="preserve"> jałowy     30ml 1szt.</t>
    </r>
  </si>
  <si>
    <r>
      <t xml:space="preserve">Pojemnik do wycinków histopatologicznych </t>
    </r>
    <r>
      <rPr>
        <sz val="8"/>
        <rFont val="Calibri"/>
        <family val="2"/>
      </rPr>
      <t>jałowy     60ml 1szt.</t>
    </r>
  </si>
  <si>
    <t>POR-ZP.3720.6/2020</t>
  </si>
  <si>
    <r>
      <t xml:space="preserve">POR-ZP.3720.6/2020   </t>
    </r>
    <r>
      <rPr>
        <b/>
        <u val="single"/>
        <sz val="10"/>
        <rFont val="Arial"/>
        <family val="2"/>
      </rPr>
      <t xml:space="preserve"> </t>
    </r>
  </si>
  <si>
    <t>Opis oferowanego asortymentu,  wielkość opakowania</t>
  </si>
  <si>
    <t>oferowana jedn. miary</t>
  </si>
  <si>
    <t>oferowana ilość jedn. miary</t>
  </si>
  <si>
    <t>Opis przedmiotu zamówienia - parametry oferowane</t>
  </si>
  <si>
    <t>Oferowana jedn. miary</t>
  </si>
  <si>
    <t>Oferowana ilość jedn. miary</t>
  </si>
  <si>
    <t>……………………………</t>
  </si>
  <si>
    <t>……………………………….</t>
  </si>
  <si>
    <t>Opaska gipsowa nawinięta na perforowany trzpień z tworzywa sztucznego  szybkowiążąca max 6min. 10 cm X 3 m / 2 szt.</t>
  </si>
  <si>
    <t>Opaska gipsowa  nawinięta na perforowany trzpień z tworzywa sztucznego szybkowiążąca max 6min. 12 cm X 3 m / 2 szt.</t>
  </si>
  <si>
    <t>Opaska gipsowa  nawinięta na perforowany trzpień z tworzywa sztucznego szybkowiążąca max. 6min. 14-15 cm X 3 m / 2szt.</t>
  </si>
  <si>
    <t>Pieluchomajtki dzienne o podwyższonej chłonności na rzep  S 1szt</t>
  </si>
  <si>
    <t>Pieluchomajtki dzienne o podwyższonej chłonności na rzep L   1szt.</t>
  </si>
  <si>
    <t>Pieluchomajtki dzienne o podwyższonej chłonności na rzep M  1szt</t>
  </si>
  <si>
    <r>
      <t>Środek myjąco-dezynfekcyjny  – koncentrat w płynie do użycia metodą przecierania.
Bez QAC, aldehydu, fenoli  i chloru / dopuszcza się chlorki i zw. amoniowe/aminy do 6% objętości koncentratu/ Nie drażniący dróg oddechowych., bez  drażniącego wpływu na błony śluzowe i skórę osób przebywających w pomieszczeniu. Bez intensywnego zapachu.
Dobre właściwości myjące, nie pozostawiający nalotów i smug, nie uszkadzający dezynfekowanych powierzchni.Nie zostawiający śliskiej powierzchni. Do użycia w obecności pacjentów i na oddziałach dziecięcych.</t>
    </r>
    <r>
      <rPr>
        <b/>
        <sz val="8"/>
        <rFont val="Arial"/>
        <family val="2"/>
      </rPr>
      <t xml:space="preserve"> Silny dezynfektant o pełnym spektrum działania łacznie ze sporami bakterii, którego działanie zostało udowodnione w badaniach z obciążeniem biologicznym. Jego opatentowana formuła oparta jest na innowacyjnej technologii nadtlenku wodoru AHP (Accelerated Hydrogen Peroxide: Przyspieszony Nadtlenek Wodoru),która skutecznie niszczy miedzy innymi takie patogeny alarmowe jak MRSA, Hepatitis C, Rotawirus, Norowirus, Pseudomonas aeruginosa, Aspergillus niger czy Clostridium dificile. Zastosowanie do codziennego czyszczenia obszarów wysokiego ryzyka w środowisku szpitalnym,  do zadan specjalnych takich jak kontrolowanie ognisk zakażeń, inaktywacja zanieczyszczeń organicznych oraz usuwanie biofilmu. Doskonały uniwersalny preparat mmyjąco-dezynfekującym do wszystkich twardych powierzchni, w
tym wrażliwych na działanie alkoholi. Spektrum działania B, F(Aspergillus Niger), Tbc(Mycobacterium avium lub terrae), V (Polio i  Adenovirus)  czas do 15 min. Clostridium difficile 15% w 10 min. Oxivir CE Plus/ opak. kanister 5l. </t>
    </r>
  </si>
  <si>
    <t>Preparat w postaci płynu/piany do dezynfekcji i mycia powierzchni medycznych . Preparat na bazie H2O2 bez zawartości alkoholu, chloru, kwasu nadoctowego, QAV oraz poliaminy. Spektrum działania B, Tbc, F, V, spory (Bacillus cereus, Bacillus subtilis, Clostridium difficile) Incidin Oxy Foam S 750ml</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</si>
</sst>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00_ ;\-#,##0.00\ "/>
    <numFmt numFmtId="166" formatCode="_-* #,##0.00\ [$zł-415]_-;\-* #,##0.00\ [$zł-415]_-;_-* \-??\ [$zł-415]_-;_-@_-"/>
    <numFmt numFmtId="167" formatCode="_-* #,##0.00&quot; zł&quot;_-;\-* #,##0.00&quot; zł&quot;_-;_-* \-??&quot; zł&quot;_-;_-@_-"/>
    <numFmt numFmtId="168" formatCode="#,##0.00\ &quot;zł&quot;"/>
    <numFmt numFmtId="169" formatCode="d&quot;.&quot;mm&quot;.&quot;yyyy"/>
    <numFmt numFmtId="170" formatCode="#,##0.00&quot; &quot;[$zł-415];[Red]&quot;-&quot;#,##0.00&quot; &quot;[$zł-415]"/>
    <numFmt numFmtId="171" formatCode="[$-415]dddd\,\ d\ mmmm\ yyyy"/>
  </numFmts>
  <fonts count="95">
    <font>
      <sz val="10"/>
      <name val="Arial"/>
      <family val="2"/>
    </font>
    <font>
      <sz val="10"/>
      <name val="Arial CE"/>
      <family val="2"/>
    </font>
    <font>
      <sz val="11"/>
      <color indexed="8"/>
      <name val="Calibri"/>
      <family val="2"/>
    </font>
    <font>
      <b/>
      <sz val="10"/>
      <name val="Arial"/>
      <family val="2"/>
    </font>
    <font>
      <b/>
      <u val="single"/>
      <sz val="10"/>
      <name val="Arial"/>
      <family val="2"/>
    </font>
    <font>
      <sz val="9"/>
      <name val="Calibri"/>
      <family val="2"/>
    </font>
    <font>
      <b/>
      <sz val="9"/>
      <name val="Calibri"/>
      <family val="2"/>
    </font>
    <font>
      <sz val="10"/>
      <name val="Calibri"/>
      <family val="2"/>
    </font>
    <font>
      <b/>
      <sz val="10"/>
      <name val="Arial CE"/>
      <family val="2"/>
    </font>
    <font>
      <b/>
      <sz val="8"/>
      <color indexed="8"/>
      <name val="Arial"/>
      <family val="2"/>
    </font>
    <font>
      <b/>
      <sz val="8"/>
      <name val="Arial CE"/>
      <family val="2"/>
    </font>
    <font>
      <sz val="8"/>
      <color indexed="8"/>
      <name val="Arial"/>
      <family val="2"/>
    </font>
    <font>
      <sz val="8"/>
      <name val="Arial CE"/>
      <family val="2"/>
    </font>
    <font>
      <sz val="8"/>
      <name val="Arial"/>
      <family val="2"/>
    </font>
    <font>
      <b/>
      <sz val="8"/>
      <name val="Arial"/>
      <family val="2"/>
    </font>
    <font>
      <sz val="8"/>
      <color indexed="8"/>
      <name val="Calibri"/>
      <family val="2"/>
    </font>
    <font>
      <sz val="9"/>
      <name val="Arial"/>
      <family val="2"/>
    </font>
    <font>
      <b/>
      <sz val="9"/>
      <name val="Arial"/>
      <family val="2"/>
    </font>
    <font>
      <sz val="10"/>
      <color indexed="10"/>
      <name val="Arial"/>
      <family val="2"/>
    </font>
    <font>
      <b/>
      <sz val="9"/>
      <color indexed="8"/>
      <name val="Calibri"/>
      <family val="2"/>
    </font>
    <font>
      <sz val="9"/>
      <color indexed="8"/>
      <name val="Calibri"/>
      <family val="2"/>
    </font>
    <font>
      <sz val="10"/>
      <color indexed="8"/>
      <name val="RotisSansSerif"/>
      <family val="2"/>
    </font>
    <font>
      <b/>
      <sz val="11"/>
      <color indexed="8"/>
      <name val="Calibri"/>
      <family val="2"/>
    </font>
    <font>
      <i/>
      <sz val="11"/>
      <name val="Times New Roman"/>
      <family val="1"/>
    </font>
    <font>
      <b/>
      <i/>
      <sz val="8"/>
      <color indexed="8"/>
      <name val="Arial"/>
      <family val="2"/>
    </font>
    <font>
      <u val="single"/>
      <sz val="8"/>
      <name val="Arial"/>
      <family val="2"/>
    </font>
    <font>
      <b/>
      <sz val="8"/>
      <name val="Calibri"/>
      <family val="2"/>
    </font>
    <font>
      <sz val="8"/>
      <name val="Calibri"/>
      <family val="2"/>
    </font>
    <font>
      <sz val="11"/>
      <color indexed="8"/>
      <name val="Czcionka tekstu podstawowego"/>
      <family val="2"/>
    </font>
    <font>
      <sz val="11"/>
      <color indexed="9"/>
      <name val="Czcionka tekstu podstawowego"/>
      <family val="2"/>
    </font>
    <font>
      <b/>
      <sz val="10"/>
      <color indexed="8"/>
      <name val="Arial"/>
      <family val="2"/>
    </font>
    <font>
      <sz val="10"/>
      <color indexed="9"/>
      <name val="Arial"/>
      <family val="2"/>
    </font>
    <font>
      <sz val="10"/>
      <color indexed="16"/>
      <name val="Arial"/>
      <family val="2"/>
    </font>
    <font>
      <sz val="11"/>
      <color indexed="62"/>
      <name val="Czcionka tekstu podstawowego"/>
      <family val="2"/>
    </font>
    <font>
      <b/>
      <sz val="11"/>
      <color indexed="63"/>
      <name val="Czcionka tekstu podstawowego"/>
      <family val="2"/>
    </font>
    <font>
      <sz val="11"/>
      <color indexed="17"/>
      <name val="Czcionka tekstu podstawowego"/>
      <family val="2"/>
    </font>
    <font>
      <b/>
      <sz val="10"/>
      <color indexed="9"/>
      <name val="Arial"/>
      <family val="2"/>
    </font>
    <font>
      <i/>
      <sz val="10"/>
      <color indexed="23"/>
      <name val="Arial"/>
      <family val="2"/>
    </font>
    <font>
      <sz val="10"/>
      <color indexed="17"/>
      <name val="Arial"/>
      <family val="2"/>
    </font>
    <font>
      <b/>
      <i/>
      <sz val="16"/>
      <color indexed="8"/>
      <name val="Arial"/>
      <family val="2"/>
    </font>
    <font>
      <b/>
      <sz val="24"/>
      <color indexed="8"/>
      <name val="Arial"/>
      <family val="2"/>
    </font>
    <font>
      <sz val="18"/>
      <color indexed="8"/>
      <name val="Arial"/>
      <family val="2"/>
    </font>
    <font>
      <sz val="12"/>
      <color indexed="8"/>
      <name val="Arial"/>
      <family val="2"/>
    </font>
    <font>
      <u val="single"/>
      <sz val="10"/>
      <color indexed="30"/>
      <name val="Arial"/>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0"/>
      <color indexed="60"/>
      <name val="Arial"/>
      <family val="2"/>
    </font>
    <font>
      <sz val="11"/>
      <color indexed="60"/>
      <name val="Czcionka tekstu podstawowego"/>
      <family val="2"/>
    </font>
    <font>
      <sz val="10"/>
      <color indexed="8"/>
      <name val="Arial"/>
      <family val="2"/>
    </font>
    <font>
      <sz val="10"/>
      <color indexed="63"/>
      <name val="Arial"/>
      <family val="2"/>
    </font>
    <font>
      <b/>
      <sz val="11"/>
      <color indexed="52"/>
      <name val="Czcionka tekstu podstawowego"/>
      <family val="2"/>
    </font>
    <font>
      <b/>
      <i/>
      <u val="single"/>
      <sz val="10"/>
      <color indexed="8"/>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b/>
      <sz val="10"/>
      <color rgb="FF000000"/>
      <name val="Arial"/>
      <family val="2"/>
    </font>
    <font>
      <sz val="10"/>
      <color rgb="FFFFFFFF"/>
      <name val="Arial"/>
      <family val="2"/>
    </font>
    <font>
      <sz val="10"/>
      <color rgb="FFCC0000"/>
      <name val="Arial"/>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b/>
      <sz val="10"/>
      <color rgb="FFFFFFFF"/>
      <name val="Arial"/>
      <family val="2"/>
    </font>
    <font>
      <i/>
      <sz val="10"/>
      <color rgb="FF808080"/>
      <name val="Arial"/>
      <family val="2"/>
    </font>
    <font>
      <sz val="10"/>
      <color rgb="FF006600"/>
      <name val="Arial"/>
      <family val="2"/>
    </font>
    <font>
      <b/>
      <i/>
      <sz val="16"/>
      <color rgb="FF000000"/>
      <name val="Arial"/>
      <family val="2"/>
    </font>
    <font>
      <b/>
      <sz val="24"/>
      <color rgb="FF000000"/>
      <name val="Arial"/>
      <family val="2"/>
    </font>
    <font>
      <sz val="18"/>
      <color rgb="FF000000"/>
      <name val="Arial"/>
      <family val="2"/>
    </font>
    <font>
      <sz val="12"/>
      <color rgb="FF000000"/>
      <name val="Arial"/>
      <family val="2"/>
    </font>
    <font>
      <u val="single"/>
      <sz val="10"/>
      <color rgb="FF0563C1"/>
      <name val="Arial"/>
      <family val="2"/>
    </font>
    <font>
      <u val="single"/>
      <sz val="10"/>
      <color rgb="FF0000EE"/>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0"/>
      <color rgb="FF996600"/>
      <name val="Arial"/>
      <family val="2"/>
    </font>
    <font>
      <sz val="11"/>
      <color rgb="FF9C6500"/>
      <name val="Czcionka tekstu podstawowego"/>
      <family val="2"/>
    </font>
    <font>
      <sz val="10"/>
      <color rgb="FF000000"/>
      <name val="Arial"/>
      <family val="2"/>
    </font>
    <font>
      <sz val="10"/>
      <color rgb="FF333333"/>
      <name val="Arial"/>
      <family val="2"/>
    </font>
    <font>
      <b/>
      <sz val="11"/>
      <color rgb="FFFA7D00"/>
      <name val="Czcionka tekstu podstawowego"/>
      <family val="2"/>
    </font>
    <font>
      <b/>
      <i/>
      <u val="single"/>
      <sz val="10"/>
      <color rgb="FF000000"/>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i/>
      <sz val="8"/>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CC"/>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CC0000"/>
        <bgColor indexed="64"/>
      </patternFill>
    </fill>
    <fill>
      <patternFill patternType="solid">
        <fgColor rgb="FFCCFFCC"/>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right/>
      <top style="thin">
        <color indexed="8"/>
      </top>
      <bottom style="thin">
        <color indexed="8"/>
      </botto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0" applyNumberFormat="0" applyBorder="0" applyProtection="0">
      <alignment/>
    </xf>
    <xf numFmtId="0" fontId="64" fillId="20" borderId="0" applyNumberFormat="0" applyBorder="0" applyProtection="0">
      <alignment/>
    </xf>
    <xf numFmtId="0" fontId="64" fillId="21" borderId="0" applyNumberFormat="0" applyBorder="0" applyProtection="0">
      <alignment/>
    </xf>
    <xf numFmtId="0" fontId="63" fillId="22" borderId="0" applyNumberFormat="0" applyBorder="0" applyProtection="0">
      <alignment/>
    </xf>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5" fillId="29" borderId="0" applyNumberFormat="0" applyBorder="0" applyProtection="0">
      <alignment/>
    </xf>
    <xf numFmtId="0" fontId="66" fillId="30" borderId="1" applyNumberFormat="0" applyAlignment="0" applyProtection="0"/>
    <xf numFmtId="0" fontId="67" fillId="31" borderId="2" applyNumberFormat="0" applyAlignment="0" applyProtection="0"/>
    <xf numFmtId="0" fontId="68" fillId="3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9" fillId="33" borderId="0" applyNumberFormat="0" applyBorder="0" applyProtection="0">
      <alignment/>
    </xf>
    <xf numFmtId="0" fontId="21" fillId="0" borderId="0">
      <alignment/>
      <protection/>
    </xf>
    <xf numFmtId="0" fontId="70" fillId="0" borderId="0" applyNumberFormat="0" applyBorder="0" applyProtection="0">
      <alignment/>
    </xf>
    <xf numFmtId="0" fontId="71" fillId="34" borderId="0" applyNumberFormat="0" applyBorder="0" applyProtection="0">
      <alignment/>
    </xf>
    <xf numFmtId="0" fontId="72" fillId="0" borderId="0" applyNumberFormat="0" applyBorder="0" applyProtection="0">
      <alignment horizontal="center"/>
    </xf>
    <xf numFmtId="0" fontId="73" fillId="0" borderId="0" applyNumberFormat="0" applyBorder="0" applyProtection="0">
      <alignment/>
    </xf>
    <xf numFmtId="0" fontId="74" fillId="0" borderId="0" applyNumberFormat="0" applyBorder="0" applyProtection="0">
      <alignment/>
    </xf>
    <xf numFmtId="0" fontId="75" fillId="0" borderId="0" applyNumberFormat="0" applyBorder="0" applyProtection="0">
      <alignment/>
    </xf>
    <xf numFmtId="0" fontId="72" fillId="0" borderId="0" applyNumberFormat="0" applyBorder="0" applyProtection="0">
      <alignment horizontal="center" textRotation="90"/>
    </xf>
    <xf numFmtId="0" fontId="76" fillId="0" borderId="0" applyNumberFormat="0" applyBorder="0" applyProtection="0">
      <alignment/>
    </xf>
    <xf numFmtId="0" fontId="77" fillId="0" borderId="0" applyNumberFormat="0" applyBorder="0" applyProtection="0">
      <alignment/>
    </xf>
    <xf numFmtId="0" fontId="78" fillId="0" borderId="3" applyNumberFormat="0" applyFill="0" applyAlignment="0" applyProtection="0"/>
    <xf numFmtId="0" fontId="79" fillId="35" borderId="4" applyNumberFormat="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36" borderId="0" applyNumberFormat="0" applyBorder="0" applyProtection="0">
      <alignment/>
    </xf>
    <xf numFmtId="0" fontId="84" fillId="37" borderId="0" applyNumberFormat="0" applyBorder="0" applyAlignment="0" applyProtection="0"/>
    <xf numFmtId="0" fontId="1" fillId="0" borderId="0">
      <alignment/>
      <protection/>
    </xf>
    <xf numFmtId="0" fontId="2" fillId="0" borderId="0">
      <alignment/>
      <protection/>
    </xf>
    <xf numFmtId="0" fontId="0" fillId="0" borderId="0">
      <alignment/>
      <protection/>
    </xf>
    <xf numFmtId="0" fontId="85" fillId="0" borderId="0">
      <alignment/>
      <protection/>
    </xf>
    <xf numFmtId="0" fontId="0" fillId="0" borderId="0">
      <alignment/>
      <protection/>
    </xf>
    <xf numFmtId="0" fontId="85" fillId="0" borderId="0" applyNumberFormat="0" applyFont="0" applyBorder="0" applyProtection="0">
      <alignment/>
    </xf>
    <xf numFmtId="0" fontId="0" fillId="0" borderId="0">
      <alignment/>
      <protection/>
    </xf>
    <xf numFmtId="0" fontId="0" fillId="0" borderId="0">
      <alignment/>
      <protection/>
    </xf>
    <xf numFmtId="0" fontId="86" fillId="36" borderId="8" applyNumberFormat="0" applyProtection="0">
      <alignment/>
    </xf>
    <xf numFmtId="0" fontId="87" fillId="31" borderId="1" applyNumberFormat="0" applyAlignment="0" applyProtection="0"/>
    <xf numFmtId="9" fontId="0" fillId="0" borderId="0" applyFill="0" applyBorder="0" applyAlignment="0" applyProtection="0"/>
    <xf numFmtId="0" fontId="88" fillId="0" borderId="0" applyNumberFormat="0" applyBorder="0" applyProtection="0">
      <alignment/>
    </xf>
    <xf numFmtId="170" fontId="88" fillId="0" borderId="0" applyBorder="0" applyProtection="0">
      <alignment/>
    </xf>
    <xf numFmtId="0" fontId="85" fillId="0" borderId="0" applyNumberFormat="0" applyFont="0" applyBorder="0" applyProtection="0">
      <alignment/>
    </xf>
    <xf numFmtId="0" fontId="89" fillId="0" borderId="9"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85" fillId="0" borderId="0" applyNumberFormat="0" applyFont="0" applyBorder="0" applyProtection="0">
      <alignment/>
    </xf>
    <xf numFmtId="0" fontId="92" fillId="0" borderId="0" applyNumberFormat="0" applyFill="0" applyBorder="0" applyAlignment="0" applyProtection="0"/>
    <xf numFmtId="0" fontId="0" fillId="38" borderId="10" applyNumberFormat="0" applyFont="0" applyAlignment="0" applyProtection="0"/>
    <xf numFmtId="44" fontId="0" fillId="0" borderId="0" applyFill="0" applyBorder="0" applyAlignment="0" applyProtection="0"/>
    <xf numFmtId="42" fontId="0" fillId="0" borderId="0" applyFill="0" applyBorder="0" applyAlignment="0" applyProtection="0"/>
    <xf numFmtId="0" fontId="65" fillId="0" borderId="0" applyNumberFormat="0" applyBorder="0" applyProtection="0">
      <alignment/>
    </xf>
    <xf numFmtId="0" fontId="93" fillId="39" borderId="0" applyNumberFormat="0" applyBorder="0" applyAlignment="0" applyProtection="0"/>
  </cellStyleXfs>
  <cellXfs count="254">
    <xf numFmtId="0" fontId="0" fillId="0" borderId="0" xfId="0" applyAlignment="1">
      <alignment/>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vertical="center"/>
    </xf>
    <xf numFmtId="0" fontId="5" fillId="0" borderId="11" xfId="72" applyFont="1" applyBorder="1" applyAlignment="1">
      <alignment horizontal="center" vertical="center" wrapText="1"/>
      <protection/>
    </xf>
    <xf numFmtId="0" fontId="5" fillId="0" borderId="11" xfId="72" applyFont="1" applyBorder="1" applyAlignment="1">
      <alignment horizontal="left" vertical="center" wrapText="1"/>
      <protection/>
    </xf>
    <xf numFmtId="2" fontId="5" fillId="0" borderId="11" xfId="72" applyNumberFormat="1" applyFont="1" applyBorder="1" applyAlignment="1">
      <alignment horizontal="center" vertical="center" wrapText="1"/>
      <protection/>
    </xf>
    <xf numFmtId="9" fontId="5" fillId="0" borderId="11" xfId="72" applyNumberFormat="1" applyFont="1" applyBorder="1" applyAlignment="1">
      <alignment horizontal="center" vertical="center" wrapText="1"/>
      <protection/>
    </xf>
    <xf numFmtId="164" fontId="5" fillId="0" borderId="11" xfId="72" applyNumberFormat="1" applyFont="1" applyBorder="1" applyAlignment="1">
      <alignment horizontal="center" vertical="center" wrapText="1"/>
      <protection/>
    </xf>
    <xf numFmtId="164" fontId="5" fillId="0" borderId="11" xfId="72" applyNumberFormat="1" applyFont="1" applyBorder="1" applyAlignment="1">
      <alignment horizontal="right" vertical="center" wrapText="1"/>
      <protection/>
    </xf>
    <xf numFmtId="0" fontId="5" fillId="0" borderId="11" xfId="72" applyFont="1" applyBorder="1" applyAlignment="1">
      <alignment horizontal="center" vertical="center"/>
      <protection/>
    </xf>
    <xf numFmtId="2" fontId="5" fillId="0" borderId="11" xfId="72" applyNumberFormat="1" applyFont="1" applyBorder="1" applyAlignment="1">
      <alignment horizontal="center" vertical="center"/>
      <protection/>
    </xf>
    <xf numFmtId="0" fontId="5" fillId="0" borderId="11" xfId="72" applyFont="1" applyBorder="1" applyAlignment="1">
      <alignment vertical="center" wrapText="1"/>
      <protection/>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3" fillId="0" borderId="11" xfId="0" applyFont="1" applyBorder="1" applyAlignment="1">
      <alignment horizontal="right" vertical="center"/>
    </xf>
    <xf numFmtId="9" fontId="5" fillId="0" borderId="11" xfId="0" applyNumberFormat="1" applyFont="1" applyBorder="1" applyAlignment="1">
      <alignment horizontal="center" vertical="center"/>
    </xf>
    <xf numFmtId="0" fontId="5" fillId="0" borderId="11" xfId="0" applyFont="1" applyBorder="1" applyAlignment="1">
      <alignment vertical="center" wrapText="1"/>
    </xf>
    <xf numFmtId="0" fontId="5" fillId="0" borderId="11" xfId="0" applyFont="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left" vertical="center" wrapText="1"/>
    </xf>
    <xf numFmtId="2" fontId="5" fillId="0" borderId="11" xfId="72" applyNumberFormat="1" applyFont="1" applyFill="1" applyBorder="1" applyAlignment="1">
      <alignment horizontal="center" vertical="center"/>
      <protection/>
    </xf>
    <xf numFmtId="2" fontId="5" fillId="0" borderId="11" xfId="0" applyNumberFormat="1" applyFont="1" applyBorder="1" applyAlignment="1">
      <alignment horizontal="center" vertical="center"/>
    </xf>
    <xf numFmtId="4" fontId="3" fillId="0" borderId="11" xfId="0" applyNumberFormat="1" applyFont="1" applyBorder="1" applyAlignment="1">
      <alignment vertical="center"/>
    </xf>
    <xf numFmtId="0" fontId="6" fillId="0" borderId="0" xfId="0" applyFont="1" applyFill="1" applyBorder="1" applyAlignment="1">
      <alignment vertical="center" wrapText="1"/>
    </xf>
    <xf numFmtId="0" fontId="0" fillId="0" borderId="0" xfId="0" applyAlignment="1">
      <alignment horizontal="center"/>
    </xf>
    <xf numFmtId="0" fontId="3" fillId="0" borderId="0" xfId="0" applyFont="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0" xfId="0" applyAlignment="1">
      <alignment horizontal="center" vertical="center"/>
    </xf>
    <xf numFmtId="0" fontId="11" fillId="0" borderId="11" xfId="0" applyFont="1" applyBorder="1" applyAlignment="1">
      <alignment horizontal="center" vertical="top" wrapText="1"/>
    </xf>
    <xf numFmtId="0" fontId="9" fillId="0" borderId="11" xfId="0" applyFont="1" applyBorder="1" applyAlignment="1">
      <alignment vertical="top"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4" fontId="12" fillId="0" borderId="12" xfId="0" applyNumberFormat="1" applyFont="1" applyBorder="1" applyAlignment="1">
      <alignment horizontal="center" vertical="center"/>
    </xf>
    <xf numFmtId="4" fontId="12" fillId="0" borderId="11" xfId="0" applyNumberFormat="1" applyFont="1" applyBorder="1" applyAlignment="1">
      <alignment horizontal="right" vertical="center"/>
    </xf>
    <xf numFmtId="9" fontId="12" fillId="0" borderId="11" xfId="0" applyNumberFormat="1" applyFont="1" applyBorder="1" applyAlignment="1">
      <alignment horizontal="center" vertical="center"/>
    </xf>
    <xf numFmtId="0" fontId="11" fillId="0" borderId="11" xfId="0" applyFont="1" applyBorder="1" applyAlignment="1">
      <alignment vertical="top" wrapText="1"/>
    </xf>
    <xf numFmtId="4" fontId="12" fillId="0" borderId="11" xfId="0" applyNumberFormat="1" applyFont="1" applyBorder="1" applyAlignment="1">
      <alignment horizontal="center" vertical="center"/>
    </xf>
    <xf numFmtId="0" fontId="11" fillId="0" borderId="13" xfId="0" applyFont="1" applyBorder="1" applyAlignment="1">
      <alignment vertical="top" wrapText="1"/>
    </xf>
    <xf numFmtId="0" fontId="11" fillId="0" borderId="13" xfId="0" applyFont="1" applyBorder="1" applyAlignment="1">
      <alignment horizontal="center" vertical="center" wrapText="1"/>
    </xf>
    <xf numFmtId="4" fontId="12" fillId="0" borderId="13" xfId="0" applyNumberFormat="1" applyFont="1" applyBorder="1" applyAlignment="1">
      <alignment horizontal="center" vertical="center"/>
    </xf>
    <xf numFmtId="9" fontId="12" fillId="0" borderId="13" xfId="0" applyNumberFormat="1" applyFont="1" applyBorder="1" applyAlignment="1">
      <alignment horizontal="center" vertical="center"/>
    </xf>
    <xf numFmtId="0" fontId="13" fillId="0" borderId="11" xfId="0" applyFont="1" applyBorder="1" applyAlignment="1">
      <alignment vertical="center" wrapText="1"/>
    </xf>
    <xf numFmtId="0" fontId="13" fillId="0" borderId="0" xfId="0" applyFont="1" applyAlignment="1">
      <alignment vertical="center" wrapText="1"/>
    </xf>
    <xf numFmtId="0" fontId="11" fillId="0" borderId="14" xfId="0" applyFont="1" applyBorder="1" applyAlignment="1">
      <alignment vertical="top" wrapText="1"/>
    </xf>
    <xf numFmtId="0" fontId="16" fillId="0" borderId="15" xfId="0" applyFont="1" applyBorder="1" applyAlignment="1">
      <alignment vertical="center" wrapText="1"/>
    </xf>
    <xf numFmtId="0" fontId="17" fillId="0" borderId="11" xfId="0" applyFont="1" applyBorder="1" applyAlignment="1">
      <alignment vertical="center" wrapText="1"/>
    </xf>
    <xf numFmtId="0" fontId="11" fillId="0" borderId="14" xfId="0" applyFont="1" applyBorder="1" applyAlignment="1">
      <alignment horizontal="center" vertical="center" wrapText="1"/>
    </xf>
    <xf numFmtId="4" fontId="12" fillId="0" borderId="14" xfId="0" applyNumberFormat="1" applyFont="1" applyBorder="1" applyAlignment="1">
      <alignment horizontal="center" vertical="center"/>
    </xf>
    <xf numFmtId="9" fontId="12" fillId="0" borderId="14" xfId="0" applyNumberFormat="1" applyFont="1" applyBorder="1" applyAlignment="1">
      <alignment horizontal="center" vertical="center"/>
    </xf>
    <xf numFmtId="4" fontId="13" fillId="0" borderId="11" xfId="0" applyNumberFormat="1" applyFont="1" applyBorder="1" applyAlignment="1">
      <alignment horizontal="center" vertical="center"/>
    </xf>
    <xf numFmtId="9" fontId="13" fillId="0" borderId="11" xfId="0" applyNumberFormat="1" applyFont="1" applyBorder="1" applyAlignment="1">
      <alignment horizontal="center" vertical="center"/>
    </xf>
    <xf numFmtId="0" fontId="16" fillId="0" borderId="0" xfId="0" applyFont="1" applyAlignment="1">
      <alignment vertical="center" wrapText="1"/>
    </xf>
    <xf numFmtId="4" fontId="13" fillId="0" borderId="12" xfId="0" applyNumberFormat="1" applyFont="1" applyBorder="1" applyAlignment="1">
      <alignment horizontal="center" vertical="center"/>
    </xf>
    <xf numFmtId="0" fontId="14" fillId="0" borderId="11" xfId="0" applyFont="1" applyBorder="1" applyAlignment="1">
      <alignment horizontal="center"/>
    </xf>
    <xf numFmtId="4" fontId="14" fillId="0" borderId="14" xfId="0" applyNumberFormat="1" applyFont="1" applyBorder="1" applyAlignment="1">
      <alignment/>
    </xf>
    <xf numFmtId="0" fontId="0" fillId="0" borderId="0" xfId="0" applyFont="1" applyAlignment="1">
      <alignment horizontal="right"/>
    </xf>
    <xf numFmtId="0" fontId="1" fillId="0" borderId="0" xfId="68" applyFill="1">
      <alignment/>
      <protection/>
    </xf>
    <xf numFmtId="0" fontId="1" fillId="0" borderId="0" xfId="68" applyFill="1" applyAlignment="1">
      <alignment horizontal="center"/>
      <protection/>
    </xf>
    <xf numFmtId="0" fontId="1" fillId="0" borderId="11" xfId="68" applyFont="1" applyFill="1" applyBorder="1" applyAlignment="1">
      <alignment horizontal="center" vertical="center"/>
      <protection/>
    </xf>
    <xf numFmtId="0" fontId="1" fillId="0" borderId="11" xfId="68" applyFont="1" applyFill="1" applyBorder="1" applyAlignment="1">
      <alignment vertical="center" wrapText="1"/>
      <protection/>
    </xf>
    <xf numFmtId="0" fontId="1" fillId="0" borderId="11" xfId="68" applyFont="1" applyFill="1" applyBorder="1" applyAlignment="1">
      <alignment horizontal="center" vertical="center" wrapText="1"/>
      <protection/>
    </xf>
    <xf numFmtId="4" fontId="1" fillId="0" borderId="11" xfId="68" applyNumberFormat="1" applyFill="1" applyBorder="1" applyAlignment="1">
      <alignment horizontal="center" vertical="center"/>
      <protection/>
    </xf>
    <xf numFmtId="4" fontId="1" fillId="0" borderId="11" xfId="68" applyNumberFormat="1" applyFill="1" applyBorder="1" applyAlignment="1">
      <alignment horizontal="right" vertical="center"/>
      <protection/>
    </xf>
    <xf numFmtId="9" fontId="1" fillId="0" borderId="11" xfId="68" applyNumberFormat="1" applyFill="1" applyBorder="1" applyAlignment="1">
      <alignment horizontal="center" vertical="center"/>
      <protection/>
    </xf>
    <xf numFmtId="4" fontId="1" fillId="0" borderId="11" xfId="68" applyNumberFormat="1" applyFont="1" applyFill="1" applyBorder="1" applyAlignment="1">
      <alignment horizontal="center" vertical="center"/>
      <protection/>
    </xf>
    <xf numFmtId="0" fontId="18" fillId="0" borderId="0" xfId="68" applyFont="1" applyFill="1" applyAlignment="1">
      <alignment vertical="center"/>
      <protection/>
    </xf>
    <xf numFmtId="4" fontId="3" fillId="0" borderId="11" xfId="68" applyNumberFormat="1" applyFont="1" applyFill="1" applyBorder="1" applyAlignment="1">
      <alignment horizontal="right" vertical="center"/>
      <protection/>
    </xf>
    <xf numFmtId="9" fontId="1" fillId="0" borderId="13" xfId="68" applyNumberFormat="1" applyFill="1" applyBorder="1" applyAlignment="1">
      <alignment horizontal="center" vertical="center"/>
      <protection/>
    </xf>
    <xf numFmtId="0" fontId="3" fillId="0" borderId="0" xfId="68" applyFont="1" applyFill="1">
      <alignment/>
      <protection/>
    </xf>
    <xf numFmtId="0" fontId="8" fillId="0" borderId="0" xfId="68" applyFont="1" applyFill="1">
      <alignment/>
      <protection/>
    </xf>
    <xf numFmtId="0" fontId="0" fillId="0" borderId="0" xfId="70">
      <alignment/>
      <protection/>
    </xf>
    <xf numFmtId="0" fontId="3" fillId="0" borderId="0" xfId="70" applyFont="1">
      <alignment/>
      <protection/>
    </xf>
    <xf numFmtId="0" fontId="0" fillId="0" borderId="0" xfId="70" applyAlignment="1">
      <alignment horizontal="right"/>
      <protection/>
    </xf>
    <xf numFmtId="0" fontId="17" fillId="0" borderId="0" xfId="74" applyFont="1" applyBorder="1" applyAlignment="1">
      <alignment vertical="center"/>
      <protection/>
    </xf>
    <xf numFmtId="0" fontId="17" fillId="0" borderId="0" xfId="74" applyFont="1" applyBorder="1" applyAlignment="1">
      <alignment horizontal="right" vertical="center"/>
      <protection/>
    </xf>
    <xf numFmtId="0" fontId="3" fillId="0" borderId="11" xfId="70" applyFont="1" applyBorder="1" applyAlignment="1">
      <alignment horizontal="center" vertical="center" wrapText="1"/>
      <protection/>
    </xf>
    <xf numFmtId="0" fontId="0" fillId="0" borderId="0" xfId="0" applyBorder="1" applyAlignment="1">
      <alignment/>
    </xf>
    <xf numFmtId="0" fontId="0" fillId="0" borderId="11" xfId="70" applyFont="1" applyBorder="1" applyAlignment="1">
      <alignment horizontal="center" wrapText="1"/>
      <protection/>
    </xf>
    <xf numFmtId="0" fontId="0" fillId="0" borderId="11" xfId="70" applyFont="1" applyBorder="1" applyAlignment="1">
      <alignment horizontal="center" vertical="center" wrapText="1"/>
      <protection/>
    </xf>
    <xf numFmtId="4" fontId="0" fillId="0" borderId="11" xfId="70" applyNumberFormat="1" applyFont="1" applyBorder="1" applyAlignment="1">
      <alignment horizontal="center" vertical="center"/>
      <protection/>
    </xf>
    <xf numFmtId="4" fontId="0" fillId="0" borderId="11" xfId="70" applyNumberFormat="1" applyFont="1" applyBorder="1" applyAlignment="1">
      <alignment horizontal="right" vertical="center"/>
      <protection/>
    </xf>
    <xf numFmtId="0" fontId="0" fillId="0" borderId="11" xfId="70" applyFont="1" applyBorder="1" applyAlignment="1">
      <alignment horizontal="center" vertical="center"/>
      <protection/>
    </xf>
    <xf numFmtId="4" fontId="0" fillId="0" borderId="11" xfId="70" applyNumberFormat="1" applyBorder="1" applyAlignment="1">
      <alignment vertical="center"/>
      <protection/>
    </xf>
    <xf numFmtId="9" fontId="0" fillId="0" borderId="11" xfId="70" applyNumberFormat="1" applyFont="1" applyBorder="1" applyAlignment="1">
      <alignment horizontal="center" vertical="center"/>
      <protection/>
    </xf>
    <xf numFmtId="0" fontId="0" fillId="0" borderId="11" xfId="70" applyFont="1" applyBorder="1" applyAlignment="1">
      <alignment horizontal="center" vertical="top"/>
      <protection/>
    </xf>
    <xf numFmtId="0" fontId="0" fillId="0" borderId="11" xfId="70" applyFont="1" applyBorder="1" applyAlignment="1">
      <alignment horizontal="left" wrapText="1"/>
      <protection/>
    </xf>
    <xf numFmtId="0" fontId="0" fillId="0" borderId="11" xfId="70" applyFont="1" applyBorder="1" applyAlignment="1">
      <alignment horizontal="left" vertical="top" wrapText="1"/>
      <protection/>
    </xf>
    <xf numFmtId="0" fontId="0" fillId="0" borderId="11" xfId="70" applyFont="1" applyFill="1" applyBorder="1" applyAlignment="1">
      <alignment horizontal="center" vertical="top"/>
      <protection/>
    </xf>
    <xf numFmtId="0" fontId="0" fillId="0" borderId="11" xfId="69" applyFont="1" applyBorder="1" applyAlignment="1">
      <alignment horizontal="left" vertical="top" wrapText="1"/>
      <protection/>
    </xf>
    <xf numFmtId="0" fontId="0" fillId="0" borderId="15" xfId="70" applyFont="1" applyFill="1" applyBorder="1" applyAlignment="1">
      <alignment horizontal="center" vertical="top"/>
      <protection/>
    </xf>
    <xf numFmtId="0" fontId="0" fillId="0" borderId="15" xfId="69" applyFont="1" applyBorder="1" applyAlignment="1">
      <alignment horizontal="left" vertical="top" wrapText="1"/>
      <protection/>
    </xf>
    <xf numFmtId="0" fontId="0" fillId="0" borderId="15" xfId="70" applyFont="1" applyBorder="1" applyAlignment="1">
      <alignment horizontal="center" vertical="center" wrapText="1"/>
      <protection/>
    </xf>
    <xf numFmtId="4" fontId="0" fillId="0" borderId="15" xfId="70" applyNumberFormat="1" applyBorder="1" applyAlignment="1">
      <alignment vertical="center"/>
      <protection/>
    </xf>
    <xf numFmtId="9" fontId="0" fillId="0" borderId="13" xfId="70" applyNumberFormat="1" applyFont="1" applyBorder="1" applyAlignment="1">
      <alignment horizontal="center" vertical="center"/>
      <protection/>
    </xf>
    <xf numFmtId="4" fontId="3" fillId="0" borderId="11" xfId="70" applyNumberFormat="1" applyFont="1" applyBorder="1" applyAlignment="1">
      <alignment horizontal="right"/>
      <protection/>
    </xf>
    <xf numFmtId="0" fontId="3" fillId="0" borderId="11" xfId="70" applyFont="1" applyBorder="1" applyAlignment="1">
      <alignment horizontal="center"/>
      <protection/>
    </xf>
    <xf numFmtId="4" fontId="0" fillId="0" borderId="0" xfId="0" applyNumberFormat="1" applyAlignment="1">
      <alignment horizontal="right"/>
    </xf>
    <xf numFmtId="0" fontId="17" fillId="0" borderId="11" xfId="74" applyFont="1" applyBorder="1" applyAlignment="1">
      <alignment horizontal="center" vertical="center"/>
      <protection/>
    </xf>
    <xf numFmtId="0" fontId="17" fillId="0" borderId="11" xfId="74" applyFont="1" applyBorder="1" applyAlignment="1">
      <alignment vertical="center" wrapText="1"/>
      <protection/>
    </xf>
    <xf numFmtId="0" fontId="17" fillId="0" borderId="11" xfId="74" applyFont="1" applyBorder="1" applyAlignment="1">
      <alignment horizontal="center" vertical="center" wrapText="1"/>
      <protection/>
    </xf>
    <xf numFmtId="0" fontId="0" fillId="0" borderId="11" xfId="0" applyFont="1" applyBorder="1" applyAlignment="1">
      <alignment horizontal="center" vertical="center"/>
    </xf>
    <xf numFmtId="0" fontId="0" fillId="0" borderId="11" xfId="0" applyFont="1" applyBorder="1" applyAlignment="1">
      <alignment vertical="center" wrapText="1"/>
    </xf>
    <xf numFmtId="9" fontId="0" fillId="0" borderId="11" xfId="0" applyNumberFormat="1" applyFont="1" applyBorder="1" applyAlignment="1">
      <alignment horizontal="center" vertical="center"/>
    </xf>
    <xf numFmtId="0" fontId="0" fillId="0" borderId="0" xfId="0" applyAlignment="1">
      <alignment vertical="center"/>
    </xf>
    <xf numFmtId="0" fontId="0" fillId="0" borderId="13" xfId="0" applyFont="1" applyBorder="1" applyAlignment="1">
      <alignment horizontal="center" vertical="center"/>
    </xf>
    <xf numFmtId="0" fontId="0" fillId="0" borderId="11" xfId="75" applyFont="1" applyBorder="1" applyAlignment="1">
      <alignment horizontal="center" vertical="center" wrapText="1"/>
      <protection/>
    </xf>
    <xf numFmtId="0" fontId="16" fillId="0" borderId="11" xfId="0" applyFont="1" applyBorder="1" applyAlignment="1">
      <alignment vertical="center" wrapText="1"/>
    </xf>
    <xf numFmtId="4" fontId="0" fillId="0" borderId="11" xfId="0" applyNumberFormat="1" applyBorder="1" applyAlignment="1">
      <alignment/>
    </xf>
    <xf numFmtId="0" fontId="0" fillId="0" borderId="11" xfId="0" applyBorder="1" applyAlignment="1">
      <alignment horizontal="center"/>
    </xf>
    <xf numFmtId="0" fontId="3" fillId="0" borderId="11" xfId="0" applyFont="1" applyFill="1" applyBorder="1" applyAlignment="1">
      <alignment horizontal="center" vertical="center"/>
    </xf>
    <xf numFmtId="4" fontId="3" fillId="0" borderId="11" xfId="0" applyNumberFormat="1" applyFont="1" applyBorder="1" applyAlignment="1">
      <alignment/>
    </xf>
    <xf numFmtId="0" fontId="3" fillId="0" borderId="0" xfId="0" applyFont="1" applyBorder="1" applyAlignment="1">
      <alignment horizontal="center"/>
    </xf>
    <xf numFmtId="0" fontId="4" fillId="0" borderId="0" xfId="0" applyFont="1" applyAlignment="1">
      <alignment wrapText="1"/>
    </xf>
    <xf numFmtId="0" fontId="11" fillId="0" borderId="13" xfId="0" applyFont="1" applyBorder="1" applyAlignment="1">
      <alignment horizontal="left" vertical="center"/>
    </xf>
    <xf numFmtId="0" fontId="19" fillId="0"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20" fillId="0" borderId="0" xfId="0" applyFont="1" applyAlignment="1">
      <alignment vertical="center" wrapText="1"/>
    </xf>
    <xf numFmtId="0" fontId="19" fillId="0" borderId="13" xfId="0" applyFont="1" applyFill="1" applyBorder="1" applyAlignment="1">
      <alignment horizontal="center" vertical="center" wrapText="1"/>
    </xf>
    <xf numFmtId="0" fontId="20" fillId="0" borderId="15" xfId="0" applyFont="1" applyFill="1" applyBorder="1" applyAlignment="1">
      <alignment horizontal="center" vertical="center"/>
    </xf>
    <xf numFmtId="0" fontId="20" fillId="0" borderId="11" xfId="0" applyFont="1" applyFill="1" applyBorder="1" applyAlignment="1">
      <alignment vertical="center" wrapText="1"/>
    </xf>
    <xf numFmtId="49" fontId="5" fillId="0" borderId="11" xfId="0" applyNumberFormat="1" applyFont="1" applyFill="1" applyBorder="1" applyAlignment="1">
      <alignment horizontal="center" vertical="center" wrapText="1"/>
    </xf>
    <xf numFmtId="0" fontId="20" fillId="0" borderId="11" xfId="0" applyFont="1" applyFill="1" applyBorder="1" applyAlignment="1">
      <alignment horizontal="center" vertical="center"/>
    </xf>
    <xf numFmtId="0" fontId="6" fillId="0" borderId="11" xfId="0" applyFont="1" applyFill="1" applyBorder="1" applyAlignment="1">
      <alignment horizontal="center" vertical="center"/>
    </xf>
    <xf numFmtId="166" fontId="16" fillId="0" borderId="11" xfId="88" applyNumberFormat="1" applyFont="1" applyFill="1" applyBorder="1" applyAlignment="1" applyProtection="1">
      <alignment horizontal="center" vertical="center"/>
      <protection/>
    </xf>
    <xf numFmtId="9" fontId="16" fillId="0" borderId="11" xfId="78" applyFont="1" applyFill="1" applyBorder="1" applyAlignment="1" applyProtection="1">
      <alignment horizontal="center" vertical="center"/>
      <protection/>
    </xf>
    <xf numFmtId="167" fontId="16" fillId="0" borderId="11" xfId="88" applyNumberFormat="1" applyFont="1" applyFill="1" applyBorder="1" applyAlignment="1" applyProtection="1">
      <alignment vertical="center"/>
      <protection/>
    </xf>
    <xf numFmtId="166" fontId="16" fillId="0" borderId="11" xfId="88" applyNumberFormat="1" applyFont="1" applyFill="1" applyBorder="1" applyAlignment="1" applyProtection="1">
      <alignment vertical="center"/>
      <protection/>
    </xf>
    <xf numFmtId="0" fontId="6" fillId="0" borderId="11" xfId="0" applyFont="1" applyFill="1" applyBorder="1" applyAlignment="1">
      <alignment vertical="center" wrapText="1"/>
    </xf>
    <xf numFmtId="0" fontId="19" fillId="0" borderId="11" xfId="0" applyFont="1" applyFill="1" applyBorder="1" applyAlignment="1">
      <alignment horizontal="left" vertical="center" wrapText="1"/>
    </xf>
    <xf numFmtId="166" fontId="16" fillId="0" borderId="11" xfId="88" applyNumberFormat="1" applyFont="1" applyFill="1" applyBorder="1" applyAlignment="1" applyProtection="1">
      <alignment vertical="center" wrapText="1"/>
      <protection/>
    </xf>
    <xf numFmtId="0" fontId="19" fillId="0" borderId="11" xfId="0" applyFont="1" applyFill="1" applyBorder="1" applyAlignment="1">
      <alignment vertical="center" wrapText="1"/>
    </xf>
    <xf numFmtId="0" fontId="20" fillId="0" borderId="11" xfId="0" applyFont="1" applyFill="1" applyBorder="1" applyAlignment="1">
      <alignment horizontal="center" vertical="center" wrapText="1"/>
    </xf>
    <xf numFmtId="166" fontId="5" fillId="0" borderId="11" xfId="88" applyNumberFormat="1" applyFont="1" applyFill="1" applyBorder="1" applyAlignment="1" applyProtection="1">
      <alignment horizontal="center" vertical="center"/>
      <protection/>
    </xf>
    <xf numFmtId="9" fontId="5" fillId="0" borderId="11" xfId="78" applyFont="1" applyFill="1" applyBorder="1" applyAlignment="1" applyProtection="1">
      <alignment horizontal="center" vertical="center"/>
      <protection/>
    </xf>
    <xf numFmtId="167" fontId="5" fillId="0" borderId="11" xfId="88" applyNumberFormat="1" applyFont="1" applyFill="1" applyBorder="1" applyAlignment="1" applyProtection="1">
      <alignment vertical="center"/>
      <protection/>
    </xf>
    <xf numFmtId="166" fontId="5" fillId="0" borderId="11" xfId="88" applyNumberFormat="1" applyFont="1" applyFill="1" applyBorder="1" applyAlignment="1" applyProtection="1">
      <alignment vertical="center"/>
      <protection/>
    </xf>
    <xf numFmtId="0" fontId="20" fillId="0" borderId="11" xfId="0" applyFont="1" applyBorder="1" applyAlignment="1">
      <alignment horizontal="left" wrapText="1"/>
    </xf>
    <xf numFmtId="0" fontId="5" fillId="0" borderId="11" xfId="50" applyFont="1" applyBorder="1" applyAlignment="1">
      <alignment vertical="top" wrapText="1"/>
      <protection/>
    </xf>
    <xf numFmtId="0" fontId="20" fillId="0" borderId="11" xfId="50" applyFont="1" applyBorder="1" applyAlignment="1">
      <alignment vertical="top" wrapText="1"/>
      <protection/>
    </xf>
    <xf numFmtId="0" fontId="11" fillId="0" borderId="11" xfId="0" applyFont="1" applyBorder="1" applyAlignment="1">
      <alignment horizontal="left" vertical="top" wrapText="1"/>
    </xf>
    <xf numFmtId="0" fontId="0" fillId="0" borderId="0" xfId="0" applyAlignment="1">
      <alignment vertical="top"/>
    </xf>
    <xf numFmtId="49" fontId="11" fillId="40" borderId="11" xfId="0" applyNumberFormat="1" applyFont="1" applyFill="1" applyBorder="1" applyAlignment="1">
      <alignment horizontal="left" vertical="center"/>
    </xf>
    <xf numFmtId="0" fontId="20" fillId="0" borderId="11" xfId="0" applyFont="1" applyFill="1" applyBorder="1" applyAlignment="1">
      <alignment horizontal="left" vertical="top" wrapText="1"/>
    </xf>
    <xf numFmtId="0" fontId="20" fillId="0" borderId="0" xfId="0" applyFont="1" applyFill="1" applyBorder="1" applyAlignment="1">
      <alignment horizontal="center" vertical="center"/>
    </xf>
    <xf numFmtId="167" fontId="22" fillId="0" borderId="14" xfId="0" applyNumberFormat="1" applyFont="1" applyBorder="1" applyAlignment="1">
      <alignment/>
    </xf>
    <xf numFmtId="166" fontId="22" fillId="0" borderId="14" xfId="0" applyNumberFormat="1" applyFont="1" applyBorder="1" applyAlignment="1">
      <alignment/>
    </xf>
    <xf numFmtId="0" fontId="23" fillId="0" borderId="0" xfId="0" applyFont="1" applyAlignment="1">
      <alignment/>
    </xf>
    <xf numFmtId="167" fontId="17" fillId="0" borderId="11" xfId="88" applyNumberFormat="1" applyFont="1" applyFill="1" applyBorder="1" applyAlignment="1" applyProtection="1">
      <alignment vertical="center" wrapText="1"/>
      <protection/>
    </xf>
    <xf numFmtId="0" fontId="17" fillId="0" borderId="11" xfId="88" applyNumberFormat="1" applyFont="1" applyFill="1" applyBorder="1" applyAlignment="1" applyProtection="1">
      <alignment vertical="center" wrapText="1"/>
      <protection/>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19" fillId="0" borderId="11" xfId="0" applyFont="1" applyBorder="1" applyAlignment="1">
      <alignment horizontal="left" vertical="top" wrapText="1"/>
    </xf>
    <xf numFmtId="0" fontId="20" fillId="0" borderId="11" xfId="50" applyNumberFormat="1" applyFont="1" applyBorder="1" applyAlignment="1">
      <alignment vertical="top" wrapText="1"/>
      <protection/>
    </xf>
    <xf numFmtId="0" fontId="20" fillId="0" borderId="11" xfId="0" applyFont="1" applyBorder="1" applyAlignment="1">
      <alignment horizontal="center"/>
    </xf>
    <xf numFmtId="0" fontId="0" fillId="0" borderId="0" xfId="0" applyFont="1" applyAlignment="1">
      <alignment/>
    </xf>
    <xf numFmtId="0" fontId="17" fillId="0" borderId="0" xfId="74" applyFont="1" applyBorder="1" applyAlignment="1">
      <alignment horizontal="center" vertical="center"/>
      <protection/>
    </xf>
    <xf numFmtId="0" fontId="17" fillId="0" borderId="15" xfId="74" applyFont="1" applyBorder="1" applyAlignment="1">
      <alignment horizontal="center" vertical="center" wrapText="1"/>
      <protection/>
    </xf>
    <xf numFmtId="0" fontId="17" fillId="0" borderId="16" xfId="74" applyFont="1" applyBorder="1" applyAlignment="1">
      <alignment horizontal="center" vertical="center" wrapText="1"/>
      <protection/>
    </xf>
    <xf numFmtId="44" fontId="0" fillId="41" borderId="17" xfId="88" applyFont="1" applyFill="1" applyBorder="1" applyAlignment="1">
      <alignment horizontal="center" vertical="center"/>
    </xf>
    <xf numFmtId="168" fontId="0" fillId="0" borderId="11" xfId="0" applyNumberFormat="1" applyBorder="1" applyAlignment="1">
      <alignment vertical="center"/>
    </xf>
    <xf numFmtId="7" fontId="0" fillId="0" borderId="11" xfId="0" applyNumberFormat="1" applyFont="1" applyBorder="1" applyAlignment="1">
      <alignment horizontal="center" vertical="center"/>
    </xf>
    <xf numFmtId="7" fontId="0" fillId="0" borderId="15" xfId="0" applyNumberFormat="1" applyBorder="1" applyAlignment="1">
      <alignment horizontal="center" vertical="center"/>
    </xf>
    <xf numFmtId="0" fontId="86" fillId="0" borderId="16" xfId="0" applyFont="1" applyBorder="1" applyAlignment="1">
      <alignment horizontal="center" vertical="center"/>
    </xf>
    <xf numFmtId="7" fontId="0" fillId="0" borderId="16" xfId="0" applyNumberFormat="1" applyBorder="1" applyAlignment="1">
      <alignment horizontal="center" vertical="center"/>
    </xf>
    <xf numFmtId="0" fontId="0" fillId="0" borderId="16" xfId="0" applyFont="1" applyBorder="1" applyAlignment="1">
      <alignment horizontal="center" vertical="center"/>
    </xf>
    <xf numFmtId="44" fontId="0" fillId="41" borderId="16" xfId="88" applyFont="1" applyFill="1" applyBorder="1" applyAlignment="1">
      <alignment horizontal="center" vertical="center"/>
    </xf>
    <xf numFmtId="44" fontId="0" fillId="0" borderId="14" xfId="88" applyFont="1" applyBorder="1" applyAlignment="1">
      <alignment vertical="center"/>
    </xf>
    <xf numFmtId="7" fontId="3" fillId="0" borderId="11" xfId="0" applyNumberFormat="1" applyFont="1" applyBorder="1" applyAlignment="1">
      <alignment horizontal="center"/>
    </xf>
    <xf numFmtId="7" fontId="3" fillId="0" borderId="0" xfId="0" applyNumberFormat="1" applyFont="1" applyBorder="1" applyAlignment="1">
      <alignment horizontal="center" vertical="center"/>
    </xf>
    <xf numFmtId="7" fontId="3" fillId="0" borderId="0" xfId="0" applyNumberFormat="1" applyFont="1" applyBorder="1" applyAlignment="1">
      <alignment/>
    </xf>
    <xf numFmtId="0" fontId="0" fillId="0" borderId="11" xfId="0" applyBorder="1" applyAlignment="1">
      <alignment vertical="center" wrapText="1"/>
    </xf>
    <xf numFmtId="0" fontId="5" fillId="0" borderId="11" xfId="72" applyFont="1" applyBorder="1" applyAlignment="1">
      <alignment horizontal="center" vertical="center" wrapText="1"/>
      <protection/>
    </xf>
    <xf numFmtId="0" fontId="5" fillId="0" borderId="11" xfId="72" applyFont="1" applyBorder="1" applyAlignment="1">
      <alignment vertical="center" wrapText="1"/>
      <protection/>
    </xf>
    <xf numFmtId="0" fontId="20" fillId="0" borderId="0" xfId="50" applyFont="1" applyBorder="1" applyAlignment="1">
      <alignment vertical="top" wrapText="1"/>
      <protection/>
    </xf>
    <xf numFmtId="0" fontId="19" fillId="0" borderId="0" xfId="0" applyFont="1" applyFill="1" applyBorder="1" applyAlignment="1">
      <alignment horizontal="center" vertical="center" wrapText="1"/>
    </xf>
    <xf numFmtId="166" fontId="5" fillId="0" borderId="0" xfId="88" applyNumberFormat="1" applyFont="1" applyFill="1" applyBorder="1" applyAlignment="1" applyProtection="1">
      <alignment horizontal="center" vertical="center"/>
      <protection/>
    </xf>
    <xf numFmtId="9" fontId="5" fillId="0" borderId="0" xfId="78" applyFont="1" applyFill="1" applyBorder="1" applyAlignment="1" applyProtection="1">
      <alignment horizontal="center" vertical="center"/>
      <protection/>
    </xf>
    <xf numFmtId="167" fontId="5" fillId="0" borderId="0" xfId="88" applyNumberFormat="1" applyFont="1" applyFill="1" applyBorder="1" applyAlignment="1" applyProtection="1">
      <alignment vertical="center"/>
      <protection/>
    </xf>
    <xf numFmtId="167" fontId="5" fillId="0" borderId="14" xfId="88" applyNumberFormat="1" applyFont="1" applyFill="1" applyBorder="1" applyAlignment="1" applyProtection="1">
      <alignment vertical="center"/>
      <protection/>
    </xf>
    <xf numFmtId="166" fontId="5" fillId="0" borderId="14" xfId="88" applyNumberFormat="1" applyFont="1" applyFill="1" applyBorder="1" applyAlignment="1" applyProtection="1">
      <alignment vertical="center"/>
      <protection/>
    </xf>
    <xf numFmtId="0" fontId="20" fillId="0" borderId="0" xfId="0" applyFont="1" applyFill="1" applyBorder="1" applyAlignment="1">
      <alignment horizontal="left" vertical="top" wrapText="1"/>
    </xf>
    <xf numFmtId="164" fontId="5" fillId="0" borderId="0" xfId="72" applyNumberFormat="1" applyFont="1" applyBorder="1" applyAlignment="1">
      <alignment horizontal="right" vertical="center" wrapText="1"/>
      <protection/>
    </xf>
    <xf numFmtId="0" fontId="5" fillId="0" borderId="0" xfId="72" applyFont="1" applyBorder="1" applyAlignment="1">
      <alignment horizontal="center" vertical="center" wrapText="1"/>
      <protection/>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2" fontId="5" fillId="0" borderId="0" xfId="72" applyNumberFormat="1" applyFont="1" applyBorder="1" applyAlignment="1">
      <alignment horizontal="center" vertical="center"/>
      <protection/>
    </xf>
    <xf numFmtId="9" fontId="5" fillId="0" borderId="0" xfId="72" applyNumberFormat="1" applyFont="1" applyBorder="1" applyAlignment="1">
      <alignment horizontal="center" vertical="center" wrapText="1"/>
      <protection/>
    </xf>
    <xf numFmtId="164" fontId="5" fillId="0" borderId="0" xfId="72" applyNumberFormat="1" applyFont="1" applyBorder="1" applyAlignment="1">
      <alignment horizontal="center" vertical="center" wrapText="1"/>
      <protection/>
    </xf>
    <xf numFmtId="49" fontId="11" fillId="40" borderId="13" xfId="0" applyNumberFormat="1" applyFont="1" applyFill="1" applyBorder="1" applyAlignment="1">
      <alignment horizontal="left" vertical="center"/>
    </xf>
    <xf numFmtId="164" fontId="5" fillId="0" borderId="14" xfId="72" applyNumberFormat="1" applyFont="1" applyBorder="1" applyAlignment="1">
      <alignment horizontal="center" vertical="center" wrapText="1"/>
      <protection/>
    </xf>
    <xf numFmtId="0" fontId="94" fillId="42" borderId="18" xfId="73" applyFont="1" applyFill="1" applyBorder="1" applyAlignment="1" applyProtection="1">
      <alignment horizontal="center" vertical="center" wrapText="1"/>
      <protection/>
    </xf>
    <xf numFmtId="0" fontId="9" fillId="0" borderId="0" xfId="0" applyFont="1" applyBorder="1" applyAlignment="1">
      <alignment vertical="top" wrapText="1"/>
    </xf>
    <xf numFmtId="0" fontId="14" fillId="0" borderId="11" xfId="0" applyFont="1" applyBorder="1" applyAlignment="1">
      <alignment vertical="top" wrapText="1"/>
    </xf>
    <xf numFmtId="0" fontId="14" fillId="0" borderId="13" xfId="0" applyFont="1" applyBorder="1" applyAlignment="1">
      <alignment vertical="top" wrapText="1"/>
    </xf>
    <xf numFmtId="0" fontId="13" fillId="0" borderId="11" xfId="0" applyFont="1" applyBorder="1" applyAlignment="1">
      <alignment vertical="top" wrapText="1"/>
    </xf>
    <xf numFmtId="0" fontId="13" fillId="0" borderId="13" xfId="0" applyFont="1" applyBorder="1" applyAlignment="1">
      <alignment vertical="top" wrapText="1"/>
    </xf>
    <xf numFmtId="0" fontId="13" fillId="0" borderId="14" xfId="0" applyFont="1" applyBorder="1" applyAlignment="1">
      <alignment vertical="top" wrapText="1"/>
    </xf>
    <xf numFmtId="0" fontId="5" fillId="0" borderId="11" xfId="0" applyFont="1" applyBorder="1" applyAlignment="1">
      <alignment horizontal="left" wrapText="1"/>
    </xf>
    <xf numFmtId="8" fontId="5" fillId="0" borderId="11" xfId="0" applyNumberFormat="1" applyFont="1" applyBorder="1" applyAlignment="1">
      <alignment horizontal="center" vertical="center"/>
    </xf>
    <xf numFmtId="8" fontId="5" fillId="0" borderId="11" xfId="0" applyNumberFormat="1" applyFont="1" applyBorder="1" applyAlignment="1">
      <alignment horizontal="center" vertical="center" wrapText="1"/>
    </xf>
    <xf numFmtId="8" fontId="5" fillId="0" borderId="0" xfId="0" applyNumberFormat="1" applyFont="1" applyAlignment="1">
      <alignment horizontal="center" vertical="center"/>
    </xf>
    <xf numFmtId="168" fontId="5" fillId="0" borderId="11" xfId="88" applyNumberFormat="1" applyFont="1" applyFill="1" applyBorder="1" applyAlignment="1" applyProtection="1">
      <alignment horizontal="center" vertical="center"/>
      <protection/>
    </xf>
    <xf numFmtId="168" fontId="5" fillId="0" borderId="11" xfId="0" applyNumberFormat="1" applyFont="1" applyBorder="1" applyAlignment="1">
      <alignment horizontal="right" vertical="center"/>
    </xf>
    <xf numFmtId="164" fontId="5" fillId="0" borderId="15" xfId="72" applyNumberFormat="1" applyFont="1" applyBorder="1" applyAlignment="1">
      <alignment horizontal="right" vertical="center" wrapText="1"/>
      <protection/>
    </xf>
    <xf numFmtId="164" fontId="5" fillId="0" borderId="13" xfId="72" applyNumberFormat="1" applyFont="1" applyBorder="1" applyAlignment="1">
      <alignment horizontal="right" vertical="center" wrapText="1"/>
      <protection/>
    </xf>
    <xf numFmtId="164" fontId="5" fillId="0" borderId="14" xfId="72" applyNumberFormat="1" applyFont="1" applyBorder="1" applyAlignment="1">
      <alignment horizontal="right" vertical="center" wrapText="1"/>
      <protection/>
    </xf>
    <xf numFmtId="164" fontId="5" fillId="0" borderId="16" xfId="72" applyNumberFormat="1" applyFont="1" applyBorder="1" applyAlignment="1">
      <alignment horizontal="right" vertical="center" wrapText="1"/>
      <protection/>
    </xf>
    <xf numFmtId="164" fontId="5" fillId="0" borderId="19" xfId="72" applyNumberFormat="1" applyFont="1" applyBorder="1" applyAlignment="1">
      <alignment horizontal="right" vertical="center" wrapText="1"/>
      <protection/>
    </xf>
    <xf numFmtId="0" fontId="27" fillId="0" borderId="11" xfId="72" applyFont="1" applyBorder="1" applyAlignment="1">
      <alignment horizontal="left" vertical="center" wrapText="1" shrinkToFit="1"/>
      <protection/>
    </xf>
    <xf numFmtId="0" fontId="27" fillId="0" borderId="11" xfId="72" applyFont="1" applyBorder="1" applyAlignment="1">
      <alignment vertical="center" wrapText="1" shrinkToFit="1"/>
      <protection/>
    </xf>
    <xf numFmtId="0" fontId="27" fillId="0" borderId="11" xfId="72" applyFont="1" applyBorder="1" applyAlignment="1">
      <alignment vertical="center" wrapText="1" shrinkToFit="1"/>
      <protection/>
    </xf>
    <xf numFmtId="0" fontId="27" fillId="0" borderId="11" xfId="0" applyFont="1" applyBorder="1" applyAlignment="1">
      <alignment vertical="center" wrapText="1" shrinkToFit="1"/>
    </xf>
    <xf numFmtId="0" fontId="27" fillId="0" borderId="11" xfId="0" applyFont="1" applyBorder="1" applyAlignment="1">
      <alignment vertical="center" wrapText="1" shrinkToFit="1"/>
    </xf>
    <xf numFmtId="0" fontId="27" fillId="0" borderId="0" xfId="0" applyFont="1" applyAlignment="1">
      <alignment horizontal="justify" vertical="center" shrinkToFit="1"/>
    </xf>
    <xf numFmtId="0" fontId="27" fillId="0" borderId="11" xfId="0" applyFont="1" applyFill="1" applyBorder="1" applyAlignment="1">
      <alignment vertical="center" wrapText="1" shrinkToFit="1"/>
    </xf>
    <xf numFmtId="0" fontId="27" fillId="0" borderId="11" xfId="0" applyFont="1" applyFill="1" applyBorder="1" applyAlignment="1">
      <alignment vertical="center" wrapText="1" shrinkToFit="1"/>
    </xf>
    <xf numFmtId="0" fontId="27" fillId="0" borderId="11" xfId="0" applyFont="1" applyBorder="1" applyAlignment="1">
      <alignment horizontal="justify" vertical="center" wrapText="1" shrinkToFit="1"/>
    </xf>
    <xf numFmtId="0" fontId="27" fillId="0" borderId="11" xfId="0" applyFont="1" applyBorder="1" applyAlignment="1">
      <alignment horizontal="justify" vertical="center" wrapText="1" shrinkToFit="1"/>
    </xf>
    <xf numFmtId="0" fontId="20" fillId="0" borderId="11" xfId="0" applyFont="1" applyBorder="1" applyAlignment="1">
      <alignment horizontal="center" vertical="top"/>
    </xf>
    <xf numFmtId="0" fontId="3" fillId="0" borderId="0" xfId="75" applyFont="1" applyBorder="1" applyAlignment="1">
      <alignment horizontal="left" vertical="center"/>
      <protection/>
    </xf>
    <xf numFmtId="0" fontId="3" fillId="0" borderId="0" xfId="75" applyFont="1" applyFill="1" applyBorder="1" applyAlignment="1">
      <alignment horizontal="center" vertical="center" wrapText="1"/>
      <protection/>
    </xf>
    <xf numFmtId="4" fontId="1" fillId="0" borderId="0" xfId="68" applyNumberFormat="1" applyFill="1" applyBorder="1" applyAlignment="1">
      <alignment horizontal="right" vertical="center"/>
      <protection/>
    </xf>
    <xf numFmtId="4" fontId="3" fillId="0" borderId="0" xfId="68" applyNumberFormat="1" applyFont="1" applyFill="1" applyBorder="1" applyAlignment="1">
      <alignment horizontal="right" vertical="center"/>
      <protection/>
    </xf>
    <xf numFmtId="0" fontId="17" fillId="0" borderId="11" xfId="75" applyFont="1" applyFill="1" applyBorder="1" applyAlignment="1">
      <alignment horizontal="center" vertical="center" wrapText="1"/>
      <protection/>
    </xf>
    <xf numFmtId="0" fontId="17" fillId="0" borderId="11" xfId="70" applyFont="1" applyBorder="1" applyAlignment="1">
      <alignment horizontal="center" vertical="center" wrapText="1"/>
      <protection/>
    </xf>
    <xf numFmtId="0" fontId="17" fillId="0" borderId="11" xfId="70" applyFont="1" applyFill="1" applyBorder="1" applyAlignment="1">
      <alignment horizontal="center" vertical="center" wrapText="1"/>
      <protection/>
    </xf>
    <xf numFmtId="0" fontId="17" fillId="0" borderId="11" xfId="75" applyFont="1" applyBorder="1" applyAlignment="1">
      <alignment horizontal="center" vertical="center" wrapText="1"/>
      <protection/>
    </xf>
    <xf numFmtId="0" fontId="0" fillId="0" borderId="0" xfId="0" applyFont="1" applyAlignment="1">
      <alignment/>
    </xf>
    <xf numFmtId="0" fontId="3" fillId="0" borderId="20" xfId="72" applyFont="1" applyBorder="1" applyAlignment="1">
      <alignment vertical="center"/>
      <protection/>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14" fillId="0" borderId="11" xfId="0" applyFont="1" applyBorder="1" applyAlignment="1">
      <alignment horizontal="center"/>
    </xf>
    <xf numFmtId="0" fontId="3" fillId="0" borderId="20" xfId="75" applyFont="1" applyBorder="1" applyAlignment="1">
      <alignment horizontal="left" vertical="center"/>
      <protection/>
    </xf>
    <xf numFmtId="0" fontId="3" fillId="0" borderId="11" xfId="68" applyFont="1" applyFill="1" applyBorder="1" applyAlignment="1">
      <alignment horizontal="center" vertical="center"/>
      <protection/>
    </xf>
    <xf numFmtId="0" fontId="0" fillId="0" borderId="14" xfId="70" applyFont="1" applyBorder="1" applyAlignment="1">
      <alignment horizontal="center" vertical="top"/>
      <protection/>
    </xf>
    <xf numFmtId="0" fontId="3" fillId="0" borderId="11" xfId="70" applyFont="1" applyBorder="1" applyAlignment="1">
      <alignment horizontal="right"/>
      <protection/>
    </xf>
    <xf numFmtId="0" fontId="0" fillId="0" borderId="0" xfId="0" applyFont="1" applyBorder="1" applyAlignment="1">
      <alignment/>
    </xf>
    <xf numFmtId="0" fontId="17" fillId="0" borderId="20" xfId="74" applyFont="1" applyBorder="1" applyAlignment="1">
      <alignment vertical="center"/>
      <protection/>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0" fillId="0" borderId="21" xfId="0" applyBorder="1" applyAlignment="1">
      <alignment/>
    </xf>
    <xf numFmtId="0" fontId="0" fillId="0" borderId="12" xfId="0" applyBorder="1" applyAlignment="1">
      <alignment/>
    </xf>
    <xf numFmtId="0" fontId="0" fillId="0" borderId="0" xfId="0" applyAlignment="1">
      <alignment/>
    </xf>
    <xf numFmtId="0" fontId="3" fillId="0" borderId="11" xfId="0" applyFont="1" applyFill="1" applyBorder="1" applyAlignment="1">
      <alignment horizontal="center" vertical="center"/>
    </xf>
    <xf numFmtId="0" fontId="5" fillId="0" borderId="0" xfId="0" applyFont="1" applyBorder="1" applyAlignment="1">
      <alignment vertical="center" wrapText="1"/>
    </xf>
    <xf numFmtId="0" fontId="0" fillId="0" borderId="0" xfId="0" applyAlignment="1">
      <alignment vertical="center"/>
    </xf>
  </cellXfs>
  <cellStyles count="7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2" xfId="38"/>
    <cellStyle name="Akcent 3" xfId="39"/>
    <cellStyle name="Akcent 4" xfId="40"/>
    <cellStyle name="Akcent 5" xfId="41"/>
    <cellStyle name="Akcent 6" xfId="42"/>
    <cellStyle name="Bad" xfId="43"/>
    <cellStyle name="Dane wejściowe" xfId="44"/>
    <cellStyle name="Dane wyjściowe" xfId="45"/>
    <cellStyle name="Dobry" xfId="46"/>
    <cellStyle name="Comma" xfId="47"/>
    <cellStyle name="Comma [0]" xfId="48"/>
    <cellStyle name="Error" xfId="49"/>
    <cellStyle name="Excel Built-in Normal" xfId="50"/>
    <cellStyle name="Footnote" xfId="51"/>
    <cellStyle name="Good" xfId="52"/>
    <cellStyle name="Heading" xfId="53"/>
    <cellStyle name="Heading (user)" xfId="54"/>
    <cellStyle name="Heading 1" xfId="55"/>
    <cellStyle name="Heading 2" xfId="56"/>
    <cellStyle name="Heading1" xfId="57"/>
    <cellStyle name="Hyperlink" xfId="58"/>
    <cellStyle name="Hyperlink" xfId="59"/>
    <cellStyle name="Komórka połączona" xfId="60"/>
    <cellStyle name="Komórka zaznaczona" xfId="61"/>
    <cellStyle name="Nagłówek 1" xfId="62"/>
    <cellStyle name="Nagłówek 2" xfId="63"/>
    <cellStyle name="Nagłówek 3" xfId="64"/>
    <cellStyle name="Nagłówek 4" xfId="65"/>
    <cellStyle name="Neutral" xfId="66"/>
    <cellStyle name="Neutralny" xfId="67"/>
    <cellStyle name="Normalny 2" xfId="68"/>
    <cellStyle name="Normalny 3" xfId="69"/>
    <cellStyle name="Normalny 4" xfId="70"/>
    <cellStyle name="Normalny 5" xfId="71"/>
    <cellStyle name="Normalny_Arkusz1" xfId="72"/>
    <cellStyle name="Normalny_Arkusz1 2" xfId="73"/>
    <cellStyle name="Normalny_Arkusz7" xfId="74"/>
    <cellStyle name="Normalny_Arkusz8" xfId="75"/>
    <cellStyle name="Note" xfId="76"/>
    <cellStyle name="Obliczenia" xfId="77"/>
    <cellStyle name="Percent" xfId="78"/>
    <cellStyle name="Result" xfId="79"/>
    <cellStyle name="Result2" xfId="80"/>
    <cellStyle name="Status" xfId="81"/>
    <cellStyle name="Suma" xfId="82"/>
    <cellStyle name="Tekst objaśnienia" xfId="83"/>
    <cellStyle name="Tekst ostrzeżenia" xfId="84"/>
    <cellStyle name="Text" xfId="85"/>
    <cellStyle name="Tytuł" xfId="86"/>
    <cellStyle name="Uwaga" xfId="87"/>
    <cellStyle name="Currency" xfId="88"/>
    <cellStyle name="Currency [0]" xfId="89"/>
    <cellStyle name="Warning" xfId="90"/>
    <cellStyle name="Zły"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000"/>
      <rgbColor rgb="00008000"/>
      <rgbColor rgb="0000000A"/>
      <rgbColor rgb="00548235"/>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M212"/>
  <sheetViews>
    <sheetView zoomScale="124" zoomScaleNormal="124" zoomScalePageLayoutView="0" workbookViewId="0" topLeftCell="A130">
      <selection activeCell="A137" sqref="A137:IV137"/>
    </sheetView>
  </sheetViews>
  <sheetFormatPr defaultColWidth="8.8515625" defaultRowHeight="12.75"/>
  <cols>
    <col min="1" max="1" width="4.7109375" style="1" customWidth="1"/>
    <col min="2" max="2" width="5.00390625" style="1" customWidth="1"/>
    <col min="3" max="3" width="26.8515625" style="1" customWidth="1"/>
    <col min="4" max="4" width="7.140625" style="1" customWidth="1"/>
    <col min="5" max="5" width="5.28125" style="1" customWidth="1"/>
    <col min="6" max="6" width="22.28125" style="1" customWidth="1"/>
    <col min="7" max="7" width="6.8515625" style="1" customWidth="1"/>
    <col min="8" max="8" width="5.421875" style="1" customWidth="1"/>
    <col min="9" max="9" width="7.28125" style="1" customWidth="1"/>
    <col min="10" max="10" width="6.421875" style="1" customWidth="1"/>
    <col min="11" max="11" width="7.28125" style="1" customWidth="1"/>
    <col min="12" max="12" width="11.421875" style="1" customWidth="1"/>
    <col min="13" max="13" width="11.00390625" style="1" customWidth="1"/>
    <col min="14" max="16384" width="8.8515625" style="1" customWidth="1"/>
  </cols>
  <sheetData>
    <row r="1" ht="12.75">
      <c r="C1" s="1" t="s">
        <v>69</v>
      </c>
    </row>
    <row r="2" ht="12.75">
      <c r="C2" s="2" t="s">
        <v>70</v>
      </c>
    </row>
    <row r="4" ht="12.75">
      <c r="C4" s="3" t="s">
        <v>518</v>
      </c>
    </row>
    <row r="5" spans="2:13" ht="12.75">
      <c r="B5" s="235" t="s">
        <v>71</v>
      </c>
      <c r="C5" s="235"/>
      <c r="D5" s="235"/>
      <c r="E5" s="235"/>
      <c r="F5" s="235"/>
      <c r="G5" s="235"/>
      <c r="H5" s="235"/>
      <c r="I5" s="235"/>
      <c r="J5" s="235"/>
      <c r="K5" s="235"/>
      <c r="L5" s="235"/>
      <c r="M5" s="235"/>
    </row>
    <row r="6" spans="2:13" ht="60">
      <c r="B6" s="4" t="s">
        <v>72</v>
      </c>
      <c r="C6" s="4" t="s">
        <v>73</v>
      </c>
      <c r="D6" s="4" t="s">
        <v>74</v>
      </c>
      <c r="E6" s="4" t="s">
        <v>75</v>
      </c>
      <c r="F6" s="4" t="s">
        <v>76</v>
      </c>
      <c r="G6" s="4" t="s">
        <v>74</v>
      </c>
      <c r="H6" s="4" t="s">
        <v>77</v>
      </c>
      <c r="I6" s="4" t="s">
        <v>78</v>
      </c>
      <c r="J6" s="4" t="s">
        <v>79</v>
      </c>
      <c r="K6" s="4" t="s">
        <v>80</v>
      </c>
      <c r="L6" s="4" t="s">
        <v>81</v>
      </c>
      <c r="M6" s="4" t="s">
        <v>82</v>
      </c>
    </row>
    <row r="7" spans="2:13" ht="24" customHeight="1">
      <c r="B7" s="4">
        <v>1</v>
      </c>
      <c r="C7" s="215" t="s">
        <v>408</v>
      </c>
      <c r="D7" s="4" t="s">
        <v>83</v>
      </c>
      <c r="E7" s="4">
        <v>5</v>
      </c>
      <c r="F7" s="5"/>
      <c r="G7" s="4"/>
      <c r="H7" s="4"/>
      <c r="I7" s="6"/>
      <c r="J7" s="7"/>
      <c r="K7" s="8"/>
      <c r="L7" s="9">
        <f aca="true" t="shared" si="0" ref="L7:L38">E7*I7</f>
        <v>0</v>
      </c>
      <c r="M7" s="9">
        <f aca="true" t="shared" si="1" ref="M7:M38">L7+L7*J7</f>
        <v>0</v>
      </c>
    </row>
    <row r="8" spans="2:13" ht="91.5" customHeight="1">
      <c r="B8" s="4">
        <v>2</v>
      </c>
      <c r="C8" s="215" t="s">
        <v>409</v>
      </c>
      <c r="D8" s="4" t="s">
        <v>83</v>
      </c>
      <c r="E8" s="10">
        <v>60</v>
      </c>
      <c r="F8" s="5"/>
      <c r="G8" s="10"/>
      <c r="H8" s="10"/>
      <c r="I8" s="11"/>
      <c r="J8" s="7"/>
      <c r="K8" s="8"/>
      <c r="L8" s="9">
        <f t="shared" si="0"/>
        <v>0</v>
      </c>
      <c r="M8" s="9">
        <f t="shared" si="1"/>
        <v>0</v>
      </c>
    </row>
    <row r="9" spans="2:13" ht="24" customHeight="1">
      <c r="B9" s="4">
        <v>3</v>
      </c>
      <c r="C9" s="215" t="s">
        <v>410</v>
      </c>
      <c r="D9" s="4" t="s">
        <v>83</v>
      </c>
      <c r="E9" s="10">
        <v>60</v>
      </c>
      <c r="F9" s="5"/>
      <c r="G9" s="10"/>
      <c r="H9" s="10"/>
      <c r="I9" s="11"/>
      <c r="J9" s="7"/>
      <c r="K9" s="8"/>
      <c r="L9" s="9">
        <f t="shared" si="0"/>
        <v>0</v>
      </c>
      <c r="M9" s="9">
        <f t="shared" si="1"/>
        <v>0</v>
      </c>
    </row>
    <row r="10" spans="2:13" ht="24" customHeight="1">
      <c r="B10" s="4">
        <v>4</v>
      </c>
      <c r="C10" s="215" t="s">
        <v>411</v>
      </c>
      <c r="D10" s="4" t="s">
        <v>83</v>
      </c>
      <c r="E10" s="10">
        <v>20</v>
      </c>
      <c r="F10" s="5"/>
      <c r="G10" s="10"/>
      <c r="H10" s="10"/>
      <c r="I10" s="11"/>
      <c r="J10" s="7"/>
      <c r="K10" s="8"/>
      <c r="L10" s="9">
        <f t="shared" si="0"/>
        <v>0</v>
      </c>
      <c r="M10" s="9">
        <f t="shared" si="1"/>
        <v>0</v>
      </c>
    </row>
    <row r="11" spans="2:13" ht="54.75" customHeight="1">
      <c r="B11" s="4">
        <v>5</v>
      </c>
      <c r="C11" s="216" t="s">
        <v>412</v>
      </c>
      <c r="D11" s="4" t="s">
        <v>83</v>
      </c>
      <c r="E11" s="10">
        <v>40</v>
      </c>
      <c r="F11" s="5"/>
      <c r="G11" s="10"/>
      <c r="H11" s="10"/>
      <c r="I11" s="11"/>
      <c r="J11" s="7"/>
      <c r="K11" s="8"/>
      <c r="L11" s="9">
        <f t="shared" si="0"/>
        <v>0</v>
      </c>
      <c r="M11" s="9">
        <f t="shared" si="1"/>
        <v>0</v>
      </c>
    </row>
    <row r="12" spans="2:13" ht="138" customHeight="1">
      <c r="B12" s="4">
        <v>6</v>
      </c>
      <c r="C12" s="216" t="s">
        <v>495</v>
      </c>
      <c r="D12" s="4" t="s">
        <v>83</v>
      </c>
      <c r="E12" s="10">
        <v>10</v>
      </c>
      <c r="F12" s="5"/>
      <c r="G12" s="10"/>
      <c r="H12" s="10"/>
      <c r="I12" s="11"/>
      <c r="J12" s="7"/>
      <c r="K12" s="8"/>
      <c r="L12" s="9">
        <f t="shared" si="0"/>
        <v>0</v>
      </c>
      <c r="M12" s="9">
        <f t="shared" si="1"/>
        <v>0</v>
      </c>
    </row>
    <row r="13" spans="2:13" ht="39.75" customHeight="1">
      <c r="B13" s="4">
        <v>7</v>
      </c>
      <c r="C13" s="216" t="s">
        <v>496</v>
      </c>
      <c r="D13" s="4" t="s">
        <v>83</v>
      </c>
      <c r="E13" s="10">
        <v>10</v>
      </c>
      <c r="F13" s="5"/>
      <c r="G13" s="10"/>
      <c r="H13" s="10"/>
      <c r="I13" s="11"/>
      <c r="J13" s="7"/>
      <c r="K13" s="8"/>
      <c r="L13" s="9">
        <f t="shared" si="0"/>
        <v>0</v>
      </c>
      <c r="M13" s="9">
        <f t="shared" si="1"/>
        <v>0</v>
      </c>
    </row>
    <row r="14" spans="2:13" ht="95.25" customHeight="1">
      <c r="B14" s="4">
        <v>8</v>
      </c>
      <c r="C14" s="216" t="s">
        <v>497</v>
      </c>
      <c r="D14" s="4" t="s">
        <v>83</v>
      </c>
      <c r="E14" s="10">
        <v>10</v>
      </c>
      <c r="F14" s="5"/>
      <c r="G14" s="10"/>
      <c r="H14" s="10"/>
      <c r="I14" s="11"/>
      <c r="J14" s="7"/>
      <c r="K14" s="8"/>
      <c r="L14" s="9">
        <f t="shared" si="0"/>
        <v>0</v>
      </c>
      <c r="M14" s="9">
        <f t="shared" si="1"/>
        <v>0</v>
      </c>
    </row>
    <row r="15" spans="2:13" ht="37.5" customHeight="1">
      <c r="B15" s="4">
        <v>9</v>
      </c>
      <c r="C15" s="217" t="s">
        <v>84</v>
      </c>
      <c r="D15" s="4" t="s">
        <v>83</v>
      </c>
      <c r="E15" s="10">
        <v>480</v>
      </c>
      <c r="F15" s="5"/>
      <c r="G15" s="10"/>
      <c r="H15" s="10"/>
      <c r="I15" s="11"/>
      <c r="J15" s="7"/>
      <c r="K15" s="8"/>
      <c r="L15" s="9">
        <f t="shared" si="0"/>
        <v>0</v>
      </c>
      <c r="M15" s="9">
        <f t="shared" si="1"/>
        <v>0</v>
      </c>
    </row>
    <row r="16" spans="2:13" ht="134.25" customHeight="1">
      <c r="B16" s="4">
        <v>10</v>
      </c>
      <c r="C16" s="216" t="s">
        <v>413</v>
      </c>
      <c r="D16" s="4" t="s">
        <v>83</v>
      </c>
      <c r="E16" s="10">
        <v>800</v>
      </c>
      <c r="F16" s="5"/>
      <c r="G16" s="10"/>
      <c r="H16" s="10"/>
      <c r="I16" s="11"/>
      <c r="J16" s="7"/>
      <c r="K16" s="8"/>
      <c r="L16" s="9">
        <f t="shared" si="0"/>
        <v>0</v>
      </c>
      <c r="M16" s="9">
        <f t="shared" si="1"/>
        <v>0</v>
      </c>
    </row>
    <row r="17" spans="2:13" ht="95.25" customHeight="1">
      <c r="B17" s="4">
        <v>11</v>
      </c>
      <c r="C17" s="216" t="s">
        <v>414</v>
      </c>
      <c r="D17" s="4" t="s">
        <v>83</v>
      </c>
      <c r="E17" s="10">
        <v>800</v>
      </c>
      <c r="F17" s="5"/>
      <c r="G17" s="10"/>
      <c r="H17" s="10"/>
      <c r="I17" s="11"/>
      <c r="J17" s="7"/>
      <c r="K17" s="8"/>
      <c r="L17" s="9">
        <f t="shared" si="0"/>
        <v>0</v>
      </c>
      <c r="M17" s="9">
        <f t="shared" si="1"/>
        <v>0</v>
      </c>
    </row>
    <row r="18" spans="2:13" ht="43.5" customHeight="1">
      <c r="B18" s="4">
        <v>12</v>
      </c>
      <c r="C18" s="217" t="s">
        <v>85</v>
      </c>
      <c r="D18" s="4" t="s">
        <v>83</v>
      </c>
      <c r="E18" s="10">
        <v>10</v>
      </c>
      <c r="F18" s="5"/>
      <c r="G18" s="10"/>
      <c r="H18" s="10"/>
      <c r="I18" s="11"/>
      <c r="J18" s="7"/>
      <c r="K18" s="8"/>
      <c r="L18" s="9">
        <f t="shared" si="0"/>
        <v>0</v>
      </c>
      <c r="M18" s="9">
        <f t="shared" si="1"/>
        <v>0</v>
      </c>
    </row>
    <row r="19" spans="2:13" ht="102" customHeight="1">
      <c r="B19" s="4">
        <v>13</v>
      </c>
      <c r="C19" s="216" t="s">
        <v>415</v>
      </c>
      <c r="D19" s="4" t="s">
        <v>83</v>
      </c>
      <c r="E19" s="10">
        <v>30</v>
      </c>
      <c r="F19" s="5"/>
      <c r="G19" s="10"/>
      <c r="H19" s="10"/>
      <c r="I19" s="11"/>
      <c r="J19" s="7"/>
      <c r="K19" s="8"/>
      <c r="L19" s="9">
        <f t="shared" si="0"/>
        <v>0</v>
      </c>
      <c r="M19" s="9">
        <f t="shared" si="1"/>
        <v>0</v>
      </c>
    </row>
    <row r="20" spans="2:13" ht="24" customHeight="1">
      <c r="B20" s="4">
        <v>14</v>
      </c>
      <c r="C20" s="216" t="s">
        <v>416</v>
      </c>
      <c r="D20" s="4" t="s">
        <v>83</v>
      </c>
      <c r="E20" s="10">
        <v>30</v>
      </c>
      <c r="F20" s="5"/>
      <c r="G20" s="10"/>
      <c r="H20" s="10"/>
      <c r="I20" s="11"/>
      <c r="J20" s="7"/>
      <c r="K20" s="8"/>
      <c r="L20" s="9">
        <f t="shared" si="0"/>
        <v>0</v>
      </c>
      <c r="M20" s="9">
        <f t="shared" si="1"/>
        <v>0</v>
      </c>
    </row>
    <row r="21" spans="2:13" ht="24" customHeight="1">
      <c r="B21" s="4">
        <v>15</v>
      </c>
      <c r="C21" s="216" t="s">
        <v>417</v>
      </c>
      <c r="D21" s="4" t="s">
        <v>83</v>
      </c>
      <c r="E21" s="10">
        <v>30</v>
      </c>
      <c r="F21" s="5"/>
      <c r="G21" s="10"/>
      <c r="H21" s="10"/>
      <c r="I21" s="11"/>
      <c r="J21" s="7"/>
      <c r="K21" s="8"/>
      <c r="L21" s="9">
        <f t="shared" si="0"/>
        <v>0</v>
      </c>
      <c r="M21" s="9">
        <f t="shared" si="1"/>
        <v>0</v>
      </c>
    </row>
    <row r="22" spans="2:13" ht="24" customHeight="1">
      <c r="B22" s="4">
        <v>16</v>
      </c>
      <c r="C22" s="217" t="s">
        <v>86</v>
      </c>
      <c r="D22" s="4" t="s">
        <v>83</v>
      </c>
      <c r="E22" s="10">
        <v>100</v>
      </c>
      <c r="F22" s="5"/>
      <c r="G22" s="10"/>
      <c r="H22" s="10"/>
      <c r="I22" s="11"/>
      <c r="J22" s="7"/>
      <c r="K22" s="8"/>
      <c r="L22" s="9">
        <f t="shared" si="0"/>
        <v>0</v>
      </c>
      <c r="M22" s="9">
        <f t="shared" si="1"/>
        <v>0</v>
      </c>
    </row>
    <row r="23" spans="2:13" ht="24" customHeight="1">
      <c r="B23" s="4">
        <v>17</v>
      </c>
      <c r="C23" s="217" t="s">
        <v>87</v>
      </c>
      <c r="D23" s="4" t="s">
        <v>83</v>
      </c>
      <c r="E23" s="10">
        <v>20</v>
      </c>
      <c r="F23" s="5"/>
      <c r="G23" s="10"/>
      <c r="H23" s="10"/>
      <c r="I23" s="11"/>
      <c r="J23" s="7"/>
      <c r="K23" s="8"/>
      <c r="L23" s="9">
        <f t="shared" si="0"/>
        <v>0</v>
      </c>
      <c r="M23" s="9">
        <f t="shared" si="1"/>
        <v>0</v>
      </c>
    </row>
    <row r="24" spans="2:13" ht="24" customHeight="1">
      <c r="B24" s="4">
        <v>18</v>
      </c>
      <c r="C24" s="217" t="s">
        <v>88</v>
      </c>
      <c r="D24" s="4" t="s">
        <v>83</v>
      </c>
      <c r="E24" s="10">
        <v>20</v>
      </c>
      <c r="F24" s="5"/>
      <c r="G24" s="10"/>
      <c r="H24" s="10"/>
      <c r="I24" s="11"/>
      <c r="J24" s="7"/>
      <c r="K24" s="8"/>
      <c r="L24" s="9">
        <f t="shared" si="0"/>
        <v>0</v>
      </c>
      <c r="M24" s="9">
        <f t="shared" si="1"/>
        <v>0</v>
      </c>
    </row>
    <row r="25" spans="2:13" ht="404.25" customHeight="1">
      <c r="B25" s="4">
        <v>19</v>
      </c>
      <c r="C25" s="216" t="s">
        <v>498</v>
      </c>
      <c r="D25" s="4" t="s">
        <v>83</v>
      </c>
      <c r="E25" s="10">
        <v>250</v>
      </c>
      <c r="F25" s="5"/>
      <c r="G25" s="10"/>
      <c r="H25" s="10"/>
      <c r="I25" s="11"/>
      <c r="J25" s="7"/>
      <c r="K25" s="8"/>
      <c r="L25" s="9">
        <f t="shared" si="0"/>
        <v>0</v>
      </c>
      <c r="M25" s="9">
        <f t="shared" si="1"/>
        <v>0</v>
      </c>
    </row>
    <row r="26" spans="2:13" ht="409.5" customHeight="1">
      <c r="B26" s="4">
        <v>20</v>
      </c>
      <c r="C26" s="216" t="s">
        <v>499</v>
      </c>
      <c r="D26" s="4" t="s">
        <v>83</v>
      </c>
      <c r="E26" s="10">
        <v>500</v>
      </c>
      <c r="F26" s="5"/>
      <c r="G26" s="10"/>
      <c r="H26" s="10"/>
      <c r="I26" s="11"/>
      <c r="J26" s="7"/>
      <c r="K26" s="8"/>
      <c r="L26" s="9">
        <f t="shared" si="0"/>
        <v>0</v>
      </c>
      <c r="M26" s="9">
        <f t="shared" si="1"/>
        <v>0</v>
      </c>
    </row>
    <row r="27" spans="2:13" ht="409.5" customHeight="1">
      <c r="B27" s="4">
        <v>21</v>
      </c>
      <c r="C27" s="216" t="s">
        <v>500</v>
      </c>
      <c r="D27" s="4" t="s">
        <v>83</v>
      </c>
      <c r="E27" s="10">
        <v>500</v>
      </c>
      <c r="F27" s="5"/>
      <c r="G27" s="10"/>
      <c r="H27" s="10"/>
      <c r="I27" s="11"/>
      <c r="J27" s="7"/>
      <c r="K27" s="8"/>
      <c r="L27" s="9">
        <f t="shared" si="0"/>
        <v>0</v>
      </c>
      <c r="M27" s="9">
        <f t="shared" si="1"/>
        <v>0</v>
      </c>
    </row>
    <row r="28" spans="2:13" ht="24" customHeight="1">
      <c r="B28" s="4">
        <v>22</v>
      </c>
      <c r="C28" s="216" t="s">
        <v>89</v>
      </c>
      <c r="D28" s="4" t="s">
        <v>90</v>
      </c>
      <c r="E28" s="10">
        <v>20</v>
      </c>
      <c r="F28" s="5"/>
      <c r="G28" s="10"/>
      <c r="H28" s="10"/>
      <c r="I28" s="11"/>
      <c r="J28" s="7"/>
      <c r="K28" s="8"/>
      <c r="L28" s="9">
        <f t="shared" si="0"/>
        <v>0</v>
      </c>
      <c r="M28" s="9">
        <f t="shared" si="1"/>
        <v>0</v>
      </c>
    </row>
    <row r="29" spans="2:13" ht="90" customHeight="1">
      <c r="B29" s="4">
        <v>23</v>
      </c>
      <c r="C29" s="216" t="s">
        <v>418</v>
      </c>
      <c r="D29" s="4" t="s">
        <v>83</v>
      </c>
      <c r="E29" s="10">
        <v>5000</v>
      </c>
      <c r="F29" s="5"/>
      <c r="G29" s="10"/>
      <c r="H29" s="10"/>
      <c r="I29" s="11"/>
      <c r="J29" s="7"/>
      <c r="K29" s="8"/>
      <c r="L29" s="9">
        <f t="shared" si="0"/>
        <v>0</v>
      </c>
      <c r="M29" s="9">
        <f t="shared" si="1"/>
        <v>0</v>
      </c>
    </row>
    <row r="30" spans="2:13" ht="24" customHeight="1">
      <c r="B30" s="4">
        <v>24</v>
      </c>
      <c r="C30" s="216" t="s">
        <v>419</v>
      </c>
      <c r="D30" s="4" t="s">
        <v>83</v>
      </c>
      <c r="E30" s="10">
        <v>30</v>
      </c>
      <c r="F30" s="5"/>
      <c r="G30" s="10"/>
      <c r="H30" s="10"/>
      <c r="I30" s="11"/>
      <c r="J30" s="7"/>
      <c r="K30" s="8"/>
      <c r="L30" s="9">
        <f t="shared" si="0"/>
        <v>0</v>
      </c>
      <c r="M30" s="9">
        <f t="shared" si="1"/>
        <v>0</v>
      </c>
    </row>
    <row r="31" spans="2:13" ht="24" customHeight="1">
      <c r="B31" s="4">
        <v>25</v>
      </c>
      <c r="C31" s="216" t="s">
        <v>420</v>
      </c>
      <c r="D31" s="4" t="s">
        <v>83</v>
      </c>
      <c r="E31" s="10">
        <v>10</v>
      </c>
      <c r="F31" s="5"/>
      <c r="G31" s="10"/>
      <c r="H31" s="10"/>
      <c r="I31" s="11"/>
      <c r="J31" s="7"/>
      <c r="K31" s="8"/>
      <c r="L31" s="9">
        <f t="shared" si="0"/>
        <v>0</v>
      </c>
      <c r="M31" s="9">
        <f t="shared" si="1"/>
        <v>0</v>
      </c>
    </row>
    <row r="32" spans="2:13" ht="24" customHeight="1">
      <c r="B32" s="4">
        <v>26</v>
      </c>
      <c r="C32" s="216" t="s">
        <v>287</v>
      </c>
      <c r="D32" s="4" t="s">
        <v>83</v>
      </c>
      <c r="E32" s="10">
        <v>20</v>
      </c>
      <c r="F32" s="5"/>
      <c r="G32" s="10"/>
      <c r="H32" s="10"/>
      <c r="I32" s="11"/>
      <c r="J32" s="7"/>
      <c r="K32" s="8"/>
      <c r="L32" s="9">
        <f t="shared" si="0"/>
        <v>0</v>
      </c>
      <c r="M32" s="9">
        <f t="shared" si="1"/>
        <v>0</v>
      </c>
    </row>
    <row r="33" spans="2:13" ht="33" customHeight="1">
      <c r="B33" s="4">
        <v>27</v>
      </c>
      <c r="C33" s="217" t="s">
        <v>288</v>
      </c>
      <c r="D33" s="4" t="s">
        <v>90</v>
      </c>
      <c r="E33" s="10">
        <v>10</v>
      </c>
      <c r="F33" s="5"/>
      <c r="G33" s="10"/>
      <c r="H33" s="10"/>
      <c r="I33" s="11"/>
      <c r="J33" s="7"/>
      <c r="K33" s="8"/>
      <c r="L33" s="9">
        <f t="shared" si="0"/>
        <v>0</v>
      </c>
      <c r="M33" s="9">
        <f t="shared" si="1"/>
        <v>0</v>
      </c>
    </row>
    <row r="34" spans="2:13" ht="35.25" customHeight="1">
      <c r="B34" s="4">
        <v>28</v>
      </c>
      <c r="C34" s="217" t="s">
        <v>289</v>
      </c>
      <c r="D34" s="4" t="s">
        <v>83</v>
      </c>
      <c r="E34" s="10">
        <v>25</v>
      </c>
      <c r="F34" s="5"/>
      <c r="G34" s="10"/>
      <c r="H34" s="10"/>
      <c r="I34" s="11"/>
      <c r="J34" s="7"/>
      <c r="K34" s="8"/>
      <c r="L34" s="9">
        <f t="shared" si="0"/>
        <v>0</v>
      </c>
      <c r="M34" s="9">
        <f t="shared" si="1"/>
        <v>0</v>
      </c>
    </row>
    <row r="35" spans="2:13" ht="36.75" customHeight="1">
      <c r="B35" s="4">
        <v>29</v>
      </c>
      <c r="C35" s="217" t="s">
        <v>290</v>
      </c>
      <c r="D35" s="4" t="s">
        <v>83</v>
      </c>
      <c r="E35" s="10">
        <v>25</v>
      </c>
      <c r="F35" s="5"/>
      <c r="G35" s="10"/>
      <c r="H35" s="10"/>
      <c r="I35" s="11"/>
      <c r="J35" s="7"/>
      <c r="K35" s="8"/>
      <c r="L35" s="9">
        <f t="shared" si="0"/>
        <v>0</v>
      </c>
      <c r="M35" s="9">
        <f t="shared" si="1"/>
        <v>0</v>
      </c>
    </row>
    <row r="36" spans="2:13" ht="24" customHeight="1">
      <c r="B36" s="4">
        <v>30</v>
      </c>
      <c r="C36" s="217" t="s">
        <v>291</v>
      </c>
      <c r="D36" s="4" t="s">
        <v>90</v>
      </c>
      <c r="E36" s="10">
        <v>6</v>
      </c>
      <c r="F36" s="5"/>
      <c r="G36" s="10"/>
      <c r="H36" s="10"/>
      <c r="I36" s="11"/>
      <c r="J36" s="7"/>
      <c r="K36" s="8"/>
      <c r="L36" s="9">
        <f t="shared" si="0"/>
        <v>0</v>
      </c>
      <c r="M36" s="9">
        <f t="shared" si="1"/>
        <v>0</v>
      </c>
    </row>
    <row r="37" spans="2:13" ht="24" customHeight="1">
      <c r="B37" s="4">
        <v>31</v>
      </c>
      <c r="C37" s="217" t="s">
        <v>292</v>
      </c>
      <c r="D37" s="4" t="s">
        <v>90</v>
      </c>
      <c r="E37" s="10">
        <v>6</v>
      </c>
      <c r="F37" s="5"/>
      <c r="G37" s="10"/>
      <c r="H37" s="10"/>
      <c r="I37" s="11"/>
      <c r="J37" s="7"/>
      <c r="K37" s="8"/>
      <c r="L37" s="9">
        <f t="shared" si="0"/>
        <v>0</v>
      </c>
      <c r="M37" s="9">
        <f t="shared" si="1"/>
        <v>0</v>
      </c>
    </row>
    <row r="38" spans="2:13" ht="24" customHeight="1">
      <c r="B38" s="4">
        <v>32</v>
      </c>
      <c r="C38" s="217" t="s">
        <v>293</v>
      </c>
      <c r="D38" s="4" t="s">
        <v>90</v>
      </c>
      <c r="E38" s="10">
        <v>2</v>
      </c>
      <c r="F38" s="5"/>
      <c r="G38" s="10"/>
      <c r="H38" s="10"/>
      <c r="I38" s="11"/>
      <c r="J38" s="7"/>
      <c r="K38" s="8"/>
      <c r="L38" s="9">
        <f t="shared" si="0"/>
        <v>0</v>
      </c>
      <c r="M38" s="9">
        <f t="shared" si="1"/>
        <v>0</v>
      </c>
    </row>
    <row r="39" spans="2:13" ht="24" customHeight="1">
      <c r="B39" s="4">
        <v>33</v>
      </c>
      <c r="C39" s="217" t="s">
        <v>294</v>
      </c>
      <c r="D39" s="4" t="s">
        <v>90</v>
      </c>
      <c r="E39" s="10">
        <v>2</v>
      </c>
      <c r="F39" s="5"/>
      <c r="G39" s="10"/>
      <c r="H39" s="10"/>
      <c r="I39" s="11"/>
      <c r="J39" s="7"/>
      <c r="K39" s="8"/>
      <c r="L39" s="9">
        <f aca="true" t="shared" si="2" ref="L39:L69">E39*I39</f>
        <v>0</v>
      </c>
      <c r="M39" s="9">
        <f aca="true" t="shared" si="3" ref="M39:M69">L39+L39*J39</f>
        <v>0</v>
      </c>
    </row>
    <row r="40" spans="2:13" ht="24" customHeight="1">
      <c r="B40" s="4">
        <v>34</v>
      </c>
      <c r="C40" s="217" t="s">
        <v>295</v>
      </c>
      <c r="D40" s="4" t="s">
        <v>90</v>
      </c>
      <c r="E40" s="10">
        <v>6</v>
      </c>
      <c r="F40" s="5"/>
      <c r="G40" s="10"/>
      <c r="H40" s="10"/>
      <c r="I40" s="11"/>
      <c r="J40" s="7"/>
      <c r="K40" s="8"/>
      <c r="L40" s="9">
        <f t="shared" si="2"/>
        <v>0</v>
      </c>
      <c r="M40" s="9">
        <f t="shared" si="3"/>
        <v>0</v>
      </c>
    </row>
    <row r="41" spans="2:13" ht="24" customHeight="1">
      <c r="B41" s="4">
        <v>35</v>
      </c>
      <c r="C41" s="217" t="s">
        <v>296</v>
      </c>
      <c r="D41" s="4" t="s">
        <v>90</v>
      </c>
      <c r="E41" s="10">
        <v>10</v>
      </c>
      <c r="F41" s="5"/>
      <c r="G41" s="10"/>
      <c r="H41" s="10"/>
      <c r="I41" s="11"/>
      <c r="J41" s="7"/>
      <c r="K41" s="8"/>
      <c r="L41" s="9">
        <f t="shared" si="2"/>
        <v>0</v>
      </c>
      <c r="M41" s="9">
        <f t="shared" si="3"/>
        <v>0</v>
      </c>
    </row>
    <row r="42" spans="2:13" ht="24" customHeight="1">
      <c r="B42" s="4">
        <v>36</v>
      </c>
      <c r="C42" s="217" t="s">
        <v>297</v>
      </c>
      <c r="D42" s="4" t="s">
        <v>90</v>
      </c>
      <c r="E42" s="10">
        <v>10</v>
      </c>
      <c r="F42" s="5"/>
      <c r="G42" s="10"/>
      <c r="H42" s="10"/>
      <c r="I42" s="11"/>
      <c r="J42" s="7"/>
      <c r="K42" s="8"/>
      <c r="L42" s="9">
        <f t="shared" si="2"/>
        <v>0</v>
      </c>
      <c r="M42" s="9">
        <f t="shared" si="3"/>
        <v>0</v>
      </c>
    </row>
    <row r="43" spans="2:13" ht="24" customHeight="1">
      <c r="B43" s="4">
        <v>37</v>
      </c>
      <c r="C43" s="217" t="s">
        <v>298</v>
      </c>
      <c r="D43" s="4" t="s">
        <v>90</v>
      </c>
      <c r="E43" s="10">
        <v>6</v>
      </c>
      <c r="F43" s="5"/>
      <c r="G43" s="10"/>
      <c r="H43" s="10"/>
      <c r="I43" s="11"/>
      <c r="J43" s="7"/>
      <c r="K43" s="8"/>
      <c r="L43" s="9">
        <f t="shared" si="2"/>
        <v>0</v>
      </c>
      <c r="M43" s="9">
        <f t="shared" si="3"/>
        <v>0</v>
      </c>
    </row>
    <row r="44" spans="2:13" ht="24" customHeight="1">
      <c r="B44" s="4">
        <v>38</v>
      </c>
      <c r="C44" s="217" t="s">
        <v>299</v>
      </c>
      <c r="D44" s="4" t="s">
        <v>90</v>
      </c>
      <c r="E44" s="10">
        <v>6</v>
      </c>
      <c r="F44" s="5"/>
      <c r="G44" s="10"/>
      <c r="H44" s="10"/>
      <c r="I44" s="11"/>
      <c r="J44" s="7"/>
      <c r="K44" s="8"/>
      <c r="L44" s="9">
        <f t="shared" si="2"/>
        <v>0</v>
      </c>
      <c r="M44" s="9">
        <f t="shared" si="3"/>
        <v>0</v>
      </c>
    </row>
    <row r="45" spans="2:13" ht="24" customHeight="1">
      <c r="B45" s="4">
        <v>39</v>
      </c>
      <c r="C45" s="217" t="s">
        <v>300</v>
      </c>
      <c r="D45" s="4" t="s">
        <v>90</v>
      </c>
      <c r="E45" s="10">
        <v>6</v>
      </c>
      <c r="F45" s="5"/>
      <c r="G45" s="10"/>
      <c r="H45" s="10"/>
      <c r="I45" s="11"/>
      <c r="J45" s="7"/>
      <c r="K45" s="8"/>
      <c r="L45" s="9">
        <f t="shared" si="2"/>
        <v>0</v>
      </c>
      <c r="M45" s="9">
        <f t="shared" si="3"/>
        <v>0</v>
      </c>
    </row>
    <row r="46" spans="2:13" ht="24" customHeight="1">
      <c r="B46" s="4">
        <v>40</v>
      </c>
      <c r="C46" s="217" t="s">
        <v>301</v>
      </c>
      <c r="D46" s="4" t="s">
        <v>90</v>
      </c>
      <c r="E46" s="10">
        <v>20</v>
      </c>
      <c r="F46" s="5"/>
      <c r="G46" s="10"/>
      <c r="H46" s="10"/>
      <c r="I46" s="11"/>
      <c r="J46" s="7"/>
      <c r="K46" s="8"/>
      <c r="L46" s="9">
        <f t="shared" si="2"/>
        <v>0</v>
      </c>
      <c r="M46" s="9">
        <f t="shared" si="3"/>
        <v>0</v>
      </c>
    </row>
    <row r="47" spans="2:13" ht="24" customHeight="1">
      <c r="B47" s="4">
        <v>41</v>
      </c>
      <c r="C47" s="217" t="s">
        <v>302</v>
      </c>
      <c r="D47" s="4" t="s">
        <v>90</v>
      </c>
      <c r="E47" s="10">
        <v>10</v>
      </c>
      <c r="F47" s="5"/>
      <c r="G47" s="10"/>
      <c r="H47" s="10"/>
      <c r="I47" s="11"/>
      <c r="J47" s="7"/>
      <c r="K47" s="8"/>
      <c r="L47" s="9">
        <f t="shared" si="2"/>
        <v>0</v>
      </c>
      <c r="M47" s="9">
        <f t="shared" si="3"/>
        <v>0</v>
      </c>
    </row>
    <row r="48" spans="2:13" ht="24" customHeight="1">
      <c r="B48" s="4">
        <v>42</v>
      </c>
      <c r="C48" s="216" t="s">
        <v>421</v>
      </c>
      <c r="D48" s="4" t="s">
        <v>90</v>
      </c>
      <c r="E48" s="10">
        <v>6</v>
      </c>
      <c r="F48" s="5"/>
      <c r="G48" s="10"/>
      <c r="H48" s="10"/>
      <c r="I48" s="11"/>
      <c r="J48" s="7"/>
      <c r="K48" s="8"/>
      <c r="L48" s="9">
        <f t="shared" si="2"/>
        <v>0</v>
      </c>
      <c r="M48" s="9">
        <f t="shared" si="3"/>
        <v>0</v>
      </c>
    </row>
    <row r="49" spans="2:13" ht="24" customHeight="1">
      <c r="B49" s="4">
        <v>43</v>
      </c>
      <c r="C49" s="215" t="s">
        <v>422</v>
      </c>
      <c r="D49" s="4" t="s">
        <v>83</v>
      </c>
      <c r="E49" s="4">
        <v>5</v>
      </c>
      <c r="F49" s="5"/>
      <c r="G49" s="4"/>
      <c r="H49" s="4"/>
      <c r="I49" s="6"/>
      <c r="J49" s="7"/>
      <c r="K49" s="8"/>
      <c r="L49" s="9">
        <f t="shared" si="2"/>
        <v>0</v>
      </c>
      <c r="M49" s="9">
        <f t="shared" si="3"/>
        <v>0</v>
      </c>
    </row>
    <row r="50" spans="2:13" ht="24" customHeight="1">
      <c r="B50" s="4">
        <v>44</v>
      </c>
      <c r="C50" s="215" t="s">
        <v>423</v>
      </c>
      <c r="D50" s="4" t="s">
        <v>83</v>
      </c>
      <c r="E50" s="4">
        <v>5</v>
      </c>
      <c r="F50" s="5"/>
      <c r="G50" s="4"/>
      <c r="H50" s="4"/>
      <c r="I50" s="6"/>
      <c r="J50" s="7"/>
      <c r="K50" s="8"/>
      <c r="L50" s="9">
        <f t="shared" si="2"/>
        <v>0</v>
      </c>
      <c r="M50" s="9">
        <f t="shared" si="3"/>
        <v>0</v>
      </c>
    </row>
    <row r="51" spans="2:13" ht="24" customHeight="1">
      <c r="B51" s="4">
        <v>45</v>
      </c>
      <c r="C51" s="216" t="s">
        <v>424</v>
      </c>
      <c r="D51" s="4" t="s">
        <v>83</v>
      </c>
      <c r="E51" s="10">
        <v>18750</v>
      </c>
      <c r="F51" s="5"/>
      <c r="G51" s="10"/>
      <c r="H51" s="10"/>
      <c r="I51" s="11"/>
      <c r="J51" s="7"/>
      <c r="K51" s="8"/>
      <c r="L51" s="9">
        <f t="shared" si="2"/>
        <v>0</v>
      </c>
      <c r="M51" s="9">
        <f t="shared" si="3"/>
        <v>0</v>
      </c>
    </row>
    <row r="52" spans="2:13" ht="46.5" customHeight="1">
      <c r="B52" s="4">
        <v>46</v>
      </c>
      <c r="C52" s="216" t="s">
        <v>303</v>
      </c>
      <c r="D52" s="4" t="s">
        <v>83</v>
      </c>
      <c r="E52" s="10">
        <v>120</v>
      </c>
      <c r="F52" s="5"/>
      <c r="G52" s="10"/>
      <c r="H52" s="10"/>
      <c r="I52" s="11"/>
      <c r="J52" s="7"/>
      <c r="K52" s="8"/>
      <c r="L52" s="9">
        <f t="shared" si="2"/>
        <v>0</v>
      </c>
      <c r="M52" s="9">
        <f t="shared" si="3"/>
        <v>0</v>
      </c>
    </row>
    <row r="53" spans="2:13" ht="40.5" customHeight="1">
      <c r="B53" s="4">
        <v>47</v>
      </c>
      <c r="C53" s="217" t="s">
        <v>501</v>
      </c>
      <c r="D53" s="4" t="s">
        <v>90</v>
      </c>
      <c r="E53" s="10">
        <v>2220</v>
      </c>
      <c r="F53" s="5"/>
      <c r="G53" s="10"/>
      <c r="H53" s="10"/>
      <c r="I53" s="11"/>
      <c r="J53" s="7"/>
      <c r="K53" s="8"/>
      <c r="L53" s="9">
        <f t="shared" si="2"/>
        <v>0</v>
      </c>
      <c r="M53" s="9">
        <f t="shared" si="3"/>
        <v>0</v>
      </c>
    </row>
    <row r="54" spans="2:13" ht="24" customHeight="1">
      <c r="B54" s="4">
        <v>48</v>
      </c>
      <c r="C54" s="217" t="s">
        <v>502</v>
      </c>
      <c r="D54" s="4" t="s">
        <v>304</v>
      </c>
      <c r="E54" s="10">
        <v>600</v>
      </c>
      <c r="F54" s="5"/>
      <c r="G54" s="10"/>
      <c r="H54" s="10"/>
      <c r="I54" s="11"/>
      <c r="J54" s="7"/>
      <c r="K54" s="8"/>
      <c r="L54" s="9">
        <f t="shared" si="2"/>
        <v>0</v>
      </c>
      <c r="M54" s="9">
        <f t="shared" si="3"/>
        <v>0</v>
      </c>
    </row>
    <row r="55" spans="2:13" ht="24" customHeight="1">
      <c r="B55" s="4">
        <v>49</v>
      </c>
      <c r="C55" s="217" t="s">
        <v>503</v>
      </c>
      <c r="D55" s="4" t="s">
        <v>90</v>
      </c>
      <c r="E55" s="10">
        <v>500</v>
      </c>
      <c r="F55" s="5"/>
      <c r="G55" s="10"/>
      <c r="H55" s="10"/>
      <c r="I55" s="11"/>
      <c r="J55" s="7"/>
      <c r="K55" s="8"/>
      <c r="L55" s="9">
        <f t="shared" si="2"/>
        <v>0</v>
      </c>
      <c r="M55" s="9">
        <f t="shared" si="3"/>
        <v>0</v>
      </c>
    </row>
    <row r="56" spans="2:13" ht="24" customHeight="1">
      <c r="B56" s="4">
        <v>50</v>
      </c>
      <c r="C56" s="217" t="s">
        <v>504</v>
      </c>
      <c r="D56" s="4" t="s">
        <v>90</v>
      </c>
      <c r="E56" s="10">
        <v>100</v>
      </c>
      <c r="F56" s="5"/>
      <c r="G56" s="10"/>
      <c r="H56" s="10"/>
      <c r="I56" s="11"/>
      <c r="J56" s="7"/>
      <c r="K56" s="8"/>
      <c r="L56" s="9">
        <f t="shared" si="2"/>
        <v>0</v>
      </c>
      <c r="M56" s="9">
        <f t="shared" si="3"/>
        <v>0</v>
      </c>
    </row>
    <row r="57" spans="2:13" ht="24" customHeight="1">
      <c r="B57" s="4">
        <v>51</v>
      </c>
      <c r="C57" s="217" t="s">
        <v>505</v>
      </c>
      <c r="D57" s="4" t="s">
        <v>90</v>
      </c>
      <c r="E57" s="10">
        <v>300</v>
      </c>
      <c r="F57" s="5"/>
      <c r="G57" s="10"/>
      <c r="H57" s="10"/>
      <c r="I57" s="11"/>
      <c r="J57" s="7"/>
      <c r="K57" s="8"/>
      <c r="L57" s="9">
        <f t="shared" si="2"/>
        <v>0</v>
      </c>
      <c r="M57" s="9">
        <f t="shared" si="3"/>
        <v>0</v>
      </c>
    </row>
    <row r="58" spans="2:13" ht="24" customHeight="1">
      <c r="B58" s="4">
        <v>52</v>
      </c>
      <c r="C58" s="217" t="s">
        <v>506</v>
      </c>
      <c r="D58" s="4" t="s">
        <v>90</v>
      </c>
      <c r="E58" s="10">
        <v>300</v>
      </c>
      <c r="F58" s="5"/>
      <c r="G58" s="10"/>
      <c r="H58" s="10"/>
      <c r="I58" s="11"/>
      <c r="J58" s="7"/>
      <c r="K58" s="8"/>
      <c r="L58" s="9">
        <f t="shared" si="2"/>
        <v>0</v>
      </c>
      <c r="M58" s="9">
        <f t="shared" si="3"/>
        <v>0</v>
      </c>
    </row>
    <row r="59" spans="2:13" ht="24" customHeight="1">
      <c r="B59" s="4">
        <v>53</v>
      </c>
      <c r="C59" s="217" t="s">
        <v>507</v>
      </c>
      <c r="D59" s="4" t="s">
        <v>90</v>
      </c>
      <c r="E59" s="10">
        <v>100</v>
      </c>
      <c r="F59" s="5"/>
      <c r="G59" s="10"/>
      <c r="H59" s="10"/>
      <c r="I59" s="11"/>
      <c r="J59" s="7"/>
      <c r="K59" s="8"/>
      <c r="L59" s="9">
        <f t="shared" si="2"/>
        <v>0</v>
      </c>
      <c r="M59" s="9">
        <f t="shared" si="3"/>
        <v>0</v>
      </c>
    </row>
    <row r="60" spans="2:13" ht="24" customHeight="1">
      <c r="B60" s="4">
        <v>54</v>
      </c>
      <c r="C60" s="217" t="s">
        <v>508</v>
      </c>
      <c r="D60" s="4" t="s">
        <v>90</v>
      </c>
      <c r="E60" s="10">
        <v>15</v>
      </c>
      <c r="F60" s="5"/>
      <c r="G60" s="10"/>
      <c r="H60" s="10"/>
      <c r="I60" s="11"/>
      <c r="J60" s="7"/>
      <c r="K60" s="8"/>
      <c r="L60" s="9">
        <f t="shared" si="2"/>
        <v>0</v>
      </c>
      <c r="M60" s="9">
        <f t="shared" si="3"/>
        <v>0</v>
      </c>
    </row>
    <row r="61" spans="2:13" ht="24" customHeight="1">
      <c r="B61" s="4">
        <v>55</v>
      </c>
      <c r="C61" s="218" t="s">
        <v>305</v>
      </c>
      <c r="D61" s="13" t="s">
        <v>83</v>
      </c>
      <c r="E61" s="14">
        <v>500</v>
      </c>
      <c r="F61" s="18"/>
      <c r="G61" s="14"/>
      <c r="H61" s="14"/>
      <c r="I61" s="11"/>
      <c r="J61" s="7"/>
      <c r="K61" s="8"/>
      <c r="L61" s="9">
        <f t="shared" si="2"/>
        <v>0</v>
      </c>
      <c r="M61" s="9">
        <f t="shared" si="3"/>
        <v>0</v>
      </c>
    </row>
    <row r="62" spans="2:13" ht="39.75" customHeight="1">
      <c r="B62" s="4">
        <v>56</v>
      </c>
      <c r="C62" s="218" t="s">
        <v>306</v>
      </c>
      <c r="D62" s="13" t="s">
        <v>83</v>
      </c>
      <c r="E62" s="14">
        <v>20</v>
      </c>
      <c r="F62" s="15"/>
      <c r="G62" s="15"/>
      <c r="H62" s="15"/>
      <c r="I62" s="11"/>
      <c r="J62" s="16"/>
      <c r="K62" s="8"/>
      <c r="L62" s="9">
        <f t="shared" si="2"/>
        <v>0</v>
      </c>
      <c r="M62" s="9">
        <f t="shared" si="3"/>
        <v>0</v>
      </c>
    </row>
    <row r="63" spans="2:13" ht="24" customHeight="1">
      <c r="B63" s="4">
        <v>57</v>
      </c>
      <c r="C63" s="217" t="s">
        <v>307</v>
      </c>
      <c r="D63" s="4" t="s">
        <v>83</v>
      </c>
      <c r="E63" s="10">
        <v>50</v>
      </c>
      <c r="F63" s="5"/>
      <c r="G63" s="10"/>
      <c r="H63" s="10"/>
      <c r="I63" s="11"/>
      <c r="J63" s="7"/>
      <c r="K63" s="8"/>
      <c r="L63" s="9">
        <f t="shared" si="2"/>
        <v>0</v>
      </c>
      <c r="M63" s="9">
        <f t="shared" si="3"/>
        <v>0</v>
      </c>
    </row>
    <row r="64" spans="2:13" ht="24" customHeight="1">
      <c r="B64" s="4">
        <v>58</v>
      </c>
      <c r="C64" s="217" t="s">
        <v>308</v>
      </c>
      <c r="D64" s="4" t="s">
        <v>83</v>
      </c>
      <c r="E64" s="10">
        <v>4</v>
      </c>
      <c r="F64" s="5"/>
      <c r="G64" s="10"/>
      <c r="H64" s="10"/>
      <c r="I64" s="11"/>
      <c r="J64" s="7"/>
      <c r="K64" s="8"/>
      <c r="L64" s="9">
        <f t="shared" si="2"/>
        <v>0</v>
      </c>
      <c r="M64" s="9">
        <f t="shared" si="3"/>
        <v>0</v>
      </c>
    </row>
    <row r="65" spans="2:13" ht="39" customHeight="1">
      <c r="B65" s="4">
        <v>59</v>
      </c>
      <c r="C65" s="216" t="s">
        <v>425</v>
      </c>
      <c r="D65" s="4" t="s">
        <v>90</v>
      </c>
      <c r="E65" s="10">
        <v>20</v>
      </c>
      <c r="F65" s="5"/>
      <c r="G65" s="10"/>
      <c r="H65" s="10"/>
      <c r="I65" s="11"/>
      <c r="J65" s="7"/>
      <c r="K65" s="8"/>
      <c r="L65" s="9">
        <f t="shared" si="2"/>
        <v>0</v>
      </c>
      <c r="M65" s="9">
        <f t="shared" si="3"/>
        <v>0</v>
      </c>
    </row>
    <row r="66" spans="2:13" ht="48" customHeight="1">
      <c r="B66" s="4">
        <v>60</v>
      </c>
      <c r="C66" s="216" t="s">
        <v>426</v>
      </c>
      <c r="D66" s="4" t="s">
        <v>83</v>
      </c>
      <c r="E66" s="10">
        <v>10</v>
      </c>
      <c r="F66" s="5"/>
      <c r="G66" s="10"/>
      <c r="H66" s="10"/>
      <c r="I66" s="11"/>
      <c r="J66" s="7"/>
      <c r="K66" s="8"/>
      <c r="L66" s="9">
        <f t="shared" si="2"/>
        <v>0</v>
      </c>
      <c r="M66" s="9">
        <f t="shared" si="3"/>
        <v>0</v>
      </c>
    </row>
    <row r="67" spans="2:13" ht="48.75" customHeight="1">
      <c r="B67" s="4">
        <v>61</v>
      </c>
      <c r="C67" s="216" t="s">
        <v>309</v>
      </c>
      <c r="D67" s="4" t="s">
        <v>83</v>
      </c>
      <c r="E67" s="10">
        <v>10</v>
      </c>
      <c r="F67" s="5"/>
      <c r="G67" s="10"/>
      <c r="H67" s="10"/>
      <c r="I67" s="11"/>
      <c r="J67" s="7"/>
      <c r="K67" s="8"/>
      <c r="L67" s="9">
        <f t="shared" si="2"/>
        <v>0</v>
      </c>
      <c r="M67" s="9">
        <f t="shared" si="3"/>
        <v>0</v>
      </c>
    </row>
    <row r="68" spans="2:13" ht="52.5" customHeight="1">
      <c r="B68" s="4">
        <v>62</v>
      </c>
      <c r="C68" s="216" t="s">
        <v>310</v>
      </c>
      <c r="D68" s="4" t="s">
        <v>83</v>
      </c>
      <c r="E68" s="10">
        <v>10</v>
      </c>
      <c r="F68" s="5"/>
      <c r="G68" s="10"/>
      <c r="H68" s="10"/>
      <c r="I68" s="11"/>
      <c r="J68" s="7"/>
      <c r="K68" s="8"/>
      <c r="L68" s="9">
        <f t="shared" si="2"/>
        <v>0</v>
      </c>
      <c r="M68" s="9">
        <f t="shared" si="3"/>
        <v>0</v>
      </c>
    </row>
    <row r="69" spans="2:13" ht="24" customHeight="1">
      <c r="B69" s="4">
        <v>63</v>
      </c>
      <c r="C69" s="216" t="s">
        <v>311</v>
      </c>
      <c r="D69" s="4" t="s">
        <v>83</v>
      </c>
      <c r="E69" s="10">
        <v>10000</v>
      </c>
      <c r="F69" s="5"/>
      <c r="G69" s="10"/>
      <c r="H69" s="10"/>
      <c r="I69" s="11"/>
      <c r="J69" s="7"/>
      <c r="K69" s="8"/>
      <c r="L69" s="9">
        <f t="shared" si="2"/>
        <v>0</v>
      </c>
      <c r="M69" s="9">
        <f t="shared" si="3"/>
        <v>0</v>
      </c>
    </row>
    <row r="70" spans="2:13" ht="24" customHeight="1">
      <c r="B70" s="4">
        <v>64</v>
      </c>
      <c r="C70" s="216" t="s">
        <v>312</v>
      </c>
      <c r="D70" s="4" t="s">
        <v>83</v>
      </c>
      <c r="E70" s="10">
        <v>10000</v>
      </c>
      <c r="F70" s="5"/>
      <c r="G70" s="10"/>
      <c r="H70" s="10"/>
      <c r="I70" s="11"/>
      <c r="J70" s="7"/>
      <c r="K70" s="8"/>
      <c r="L70" s="9">
        <f aca="true" t="shared" si="4" ref="L70:L101">E70*I70</f>
        <v>0</v>
      </c>
      <c r="M70" s="9">
        <f>L70+L70*J70</f>
        <v>0</v>
      </c>
    </row>
    <row r="71" spans="2:13" ht="199.5" customHeight="1">
      <c r="B71" s="4">
        <v>65</v>
      </c>
      <c r="C71" s="216" t="s">
        <v>427</v>
      </c>
      <c r="D71" s="4" t="s">
        <v>83</v>
      </c>
      <c r="E71" s="10">
        <v>20</v>
      </c>
      <c r="F71" s="5"/>
      <c r="G71" s="10"/>
      <c r="H71" s="10"/>
      <c r="I71" s="11"/>
      <c r="J71" s="7"/>
      <c r="K71" s="8"/>
      <c r="L71" s="9">
        <f t="shared" si="4"/>
        <v>0</v>
      </c>
      <c r="M71" s="9">
        <f>L71+L71*J71</f>
        <v>0</v>
      </c>
    </row>
    <row r="72" spans="2:13" ht="24" customHeight="1">
      <c r="B72" s="4">
        <v>66</v>
      </c>
      <c r="C72" s="216" t="s">
        <v>313</v>
      </c>
      <c r="D72" s="4" t="s">
        <v>83</v>
      </c>
      <c r="E72" s="10">
        <v>50</v>
      </c>
      <c r="F72" s="5"/>
      <c r="G72" s="10"/>
      <c r="H72" s="10"/>
      <c r="I72" s="11"/>
      <c r="J72" s="7"/>
      <c r="K72" s="8"/>
      <c r="L72" s="9">
        <f t="shared" si="4"/>
        <v>0</v>
      </c>
      <c r="M72" s="9">
        <f>L72+L72*J73</f>
        <v>0</v>
      </c>
    </row>
    <row r="73" spans="2:13" ht="48" customHeight="1">
      <c r="B73" s="4">
        <v>67</v>
      </c>
      <c r="C73" s="216" t="s">
        <v>314</v>
      </c>
      <c r="D73" s="4" t="s">
        <v>83</v>
      </c>
      <c r="E73" s="10">
        <v>5</v>
      </c>
      <c r="F73" s="5"/>
      <c r="G73" s="10"/>
      <c r="H73" s="10"/>
      <c r="I73" s="11"/>
      <c r="J73" s="7"/>
      <c r="K73" s="8"/>
      <c r="L73" s="9">
        <f t="shared" si="4"/>
        <v>0</v>
      </c>
      <c r="M73" s="9">
        <f>L73+L73*J74</f>
        <v>0</v>
      </c>
    </row>
    <row r="74" spans="2:13" ht="57" customHeight="1">
      <c r="B74" s="4">
        <v>68</v>
      </c>
      <c r="C74" s="216" t="s">
        <v>315</v>
      </c>
      <c r="D74" s="4" t="s">
        <v>83</v>
      </c>
      <c r="E74" s="10">
        <v>10</v>
      </c>
      <c r="F74" s="5"/>
      <c r="G74" s="10"/>
      <c r="H74" s="10"/>
      <c r="I74" s="11"/>
      <c r="J74" s="7"/>
      <c r="K74" s="8"/>
      <c r="L74" s="9">
        <f t="shared" si="4"/>
        <v>0</v>
      </c>
      <c r="M74" s="9">
        <f aca="true" t="shared" si="5" ref="M74:M105">L74+L74*J74</f>
        <v>0</v>
      </c>
    </row>
    <row r="75" spans="2:13" ht="45.75" customHeight="1">
      <c r="B75" s="4">
        <v>69</v>
      </c>
      <c r="C75" s="216" t="s">
        <v>316</v>
      </c>
      <c r="D75" s="4" t="s">
        <v>83</v>
      </c>
      <c r="E75" s="10">
        <v>5</v>
      </c>
      <c r="F75" s="5"/>
      <c r="G75" s="10"/>
      <c r="H75" s="10"/>
      <c r="I75" s="11"/>
      <c r="J75" s="7"/>
      <c r="K75" s="8"/>
      <c r="L75" s="9">
        <f t="shared" si="4"/>
        <v>0</v>
      </c>
      <c r="M75" s="9">
        <f t="shared" si="5"/>
        <v>0</v>
      </c>
    </row>
    <row r="76" spans="2:13" ht="24" customHeight="1">
      <c r="B76" s="4">
        <v>70</v>
      </c>
      <c r="C76" s="216" t="s">
        <v>317</v>
      </c>
      <c r="D76" s="4" t="s">
        <v>83</v>
      </c>
      <c r="E76" s="10">
        <v>50</v>
      </c>
      <c r="F76" s="5"/>
      <c r="G76" s="10"/>
      <c r="H76" s="10"/>
      <c r="I76" s="11"/>
      <c r="J76" s="7"/>
      <c r="K76" s="8"/>
      <c r="L76" s="9">
        <f t="shared" si="4"/>
        <v>0</v>
      </c>
      <c r="M76" s="9">
        <f t="shared" si="5"/>
        <v>0</v>
      </c>
    </row>
    <row r="77" spans="2:13" ht="28.5" customHeight="1">
      <c r="B77" s="4">
        <v>71</v>
      </c>
      <c r="C77" s="216" t="s">
        <v>428</v>
      </c>
      <c r="D77" s="4" t="s">
        <v>83</v>
      </c>
      <c r="E77" s="10">
        <v>6</v>
      </c>
      <c r="F77" s="5"/>
      <c r="G77" s="10"/>
      <c r="H77" s="10"/>
      <c r="I77" s="11"/>
      <c r="J77" s="7"/>
      <c r="K77" s="8"/>
      <c r="L77" s="9">
        <f t="shared" si="4"/>
        <v>0</v>
      </c>
      <c r="M77" s="9">
        <f t="shared" si="5"/>
        <v>0</v>
      </c>
    </row>
    <row r="78" spans="2:13" ht="24" customHeight="1">
      <c r="B78" s="4">
        <v>72</v>
      </c>
      <c r="C78" s="219" t="s">
        <v>318</v>
      </c>
      <c r="D78" s="4" t="s">
        <v>90</v>
      </c>
      <c r="E78" s="10">
        <v>10</v>
      </c>
      <c r="F78" s="5"/>
      <c r="G78" s="10"/>
      <c r="H78" s="10"/>
      <c r="I78" s="11"/>
      <c r="J78" s="7"/>
      <c r="K78" s="8"/>
      <c r="L78" s="9">
        <f t="shared" si="4"/>
        <v>0</v>
      </c>
      <c r="M78" s="9">
        <f t="shared" si="5"/>
        <v>0</v>
      </c>
    </row>
    <row r="79" spans="2:13" ht="61.5" customHeight="1">
      <c r="B79" s="4">
        <v>73</v>
      </c>
      <c r="C79" s="216" t="s">
        <v>429</v>
      </c>
      <c r="D79" s="4" t="s">
        <v>83</v>
      </c>
      <c r="E79" s="10">
        <v>3600</v>
      </c>
      <c r="F79" s="5"/>
      <c r="G79" s="10"/>
      <c r="H79" s="10"/>
      <c r="I79" s="11"/>
      <c r="J79" s="7"/>
      <c r="K79" s="8"/>
      <c r="L79" s="9">
        <f t="shared" si="4"/>
        <v>0</v>
      </c>
      <c r="M79" s="9">
        <f t="shared" si="5"/>
        <v>0</v>
      </c>
    </row>
    <row r="80" spans="2:13" ht="409.5" customHeight="1">
      <c r="B80" s="4">
        <v>74</v>
      </c>
      <c r="C80" s="216" t="s">
        <v>509</v>
      </c>
      <c r="D80" s="4" t="s">
        <v>83</v>
      </c>
      <c r="E80" s="10">
        <v>35</v>
      </c>
      <c r="F80" s="5"/>
      <c r="G80" s="10"/>
      <c r="H80" s="10"/>
      <c r="I80" s="11"/>
      <c r="J80" s="7"/>
      <c r="K80" s="8"/>
      <c r="L80" s="9">
        <f t="shared" si="4"/>
        <v>0</v>
      </c>
      <c r="M80" s="9">
        <f t="shared" si="5"/>
        <v>0</v>
      </c>
    </row>
    <row r="81" spans="2:13" ht="351" customHeight="1">
      <c r="B81" s="4">
        <v>75</v>
      </c>
      <c r="C81" s="216" t="s">
        <v>510</v>
      </c>
      <c r="D81" s="4" t="s">
        <v>319</v>
      </c>
      <c r="E81" s="10">
        <v>30</v>
      </c>
      <c r="F81" s="5"/>
      <c r="G81" s="10"/>
      <c r="H81" s="10"/>
      <c r="I81" s="11"/>
      <c r="J81" s="7"/>
      <c r="K81" s="8"/>
      <c r="L81" s="9">
        <f t="shared" si="4"/>
        <v>0</v>
      </c>
      <c r="M81" s="9">
        <f t="shared" si="5"/>
        <v>0</v>
      </c>
    </row>
    <row r="82" spans="2:13" ht="24" customHeight="1">
      <c r="B82" s="4">
        <v>76</v>
      </c>
      <c r="C82" s="217" t="s">
        <v>320</v>
      </c>
      <c r="D82" s="4" t="s">
        <v>321</v>
      </c>
      <c r="E82" s="10">
        <v>100</v>
      </c>
      <c r="F82" s="5"/>
      <c r="G82" s="10"/>
      <c r="H82" s="10"/>
      <c r="I82" s="11"/>
      <c r="J82" s="7"/>
      <c r="K82" s="8"/>
      <c r="L82" s="9">
        <f t="shared" si="4"/>
        <v>0</v>
      </c>
      <c r="M82" s="9">
        <f t="shared" si="5"/>
        <v>0</v>
      </c>
    </row>
    <row r="83" spans="2:13" ht="24" customHeight="1">
      <c r="B83" s="4">
        <v>77</v>
      </c>
      <c r="C83" s="216" t="s">
        <v>322</v>
      </c>
      <c r="D83" s="4" t="s">
        <v>83</v>
      </c>
      <c r="E83" s="10">
        <v>20</v>
      </c>
      <c r="F83" s="5"/>
      <c r="G83" s="10"/>
      <c r="H83" s="10"/>
      <c r="I83" s="11"/>
      <c r="J83" s="7"/>
      <c r="K83" s="8"/>
      <c r="L83" s="9">
        <f t="shared" si="4"/>
        <v>0</v>
      </c>
      <c r="M83" s="9">
        <f t="shared" si="5"/>
        <v>0</v>
      </c>
    </row>
    <row r="84" spans="2:13" ht="24" customHeight="1">
      <c r="B84" s="4">
        <v>78</v>
      </c>
      <c r="C84" s="216" t="s">
        <v>323</v>
      </c>
      <c r="D84" s="4" t="s">
        <v>83</v>
      </c>
      <c r="E84" s="10">
        <v>20</v>
      </c>
      <c r="F84" s="5"/>
      <c r="G84" s="10"/>
      <c r="H84" s="10"/>
      <c r="I84" s="11"/>
      <c r="J84" s="7"/>
      <c r="K84" s="8"/>
      <c r="L84" s="9">
        <f t="shared" si="4"/>
        <v>0</v>
      </c>
      <c r="M84" s="9">
        <f t="shared" si="5"/>
        <v>0</v>
      </c>
    </row>
    <row r="85" spans="2:13" ht="24" customHeight="1">
      <c r="B85" s="4">
        <v>79</v>
      </c>
      <c r="C85" s="216" t="s">
        <v>324</v>
      </c>
      <c r="D85" s="4" t="s">
        <v>83</v>
      </c>
      <c r="E85" s="10">
        <v>20</v>
      </c>
      <c r="F85" s="5"/>
      <c r="G85" s="10"/>
      <c r="H85" s="10"/>
      <c r="I85" s="11"/>
      <c r="J85" s="7"/>
      <c r="K85" s="8"/>
      <c r="L85" s="9">
        <f t="shared" si="4"/>
        <v>0</v>
      </c>
      <c r="M85" s="9">
        <f t="shared" si="5"/>
        <v>0</v>
      </c>
    </row>
    <row r="86" spans="2:13" ht="24" customHeight="1">
      <c r="B86" s="4">
        <v>80</v>
      </c>
      <c r="C86" s="216" t="s">
        <v>325</v>
      </c>
      <c r="D86" s="4" t="s">
        <v>83</v>
      </c>
      <c r="E86" s="10">
        <v>30</v>
      </c>
      <c r="F86" s="5"/>
      <c r="G86" s="10"/>
      <c r="H86" s="10"/>
      <c r="I86" s="11"/>
      <c r="J86" s="7"/>
      <c r="K86" s="8"/>
      <c r="L86" s="9">
        <f t="shared" si="4"/>
        <v>0</v>
      </c>
      <c r="M86" s="9">
        <f t="shared" si="5"/>
        <v>0</v>
      </c>
    </row>
    <row r="87" spans="2:13" ht="24" customHeight="1">
      <c r="B87" s="4">
        <v>81</v>
      </c>
      <c r="C87" s="216" t="s">
        <v>327</v>
      </c>
      <c r="D87" s="4" t="s">
        <v>83</v>
      </c>
      <c r="E87" s="10">
        <v>800</v>
      </c>
      <c r="F87" s="5"/>
      <c r="G87" s="10"/>
      <c r="H87" s="10"/>
      <c r="I87" s="11"/>
      <c r="J87" s="7"/>
      <c r="K87" s="8"/>
      <c r="L87" s="9">
        <f t="shared" si="4"/>
        <v>0</v>
      </c>
      <c r="M87" s="9">
        <f t="shared" si="5"/>
        <v>0</v>
      </c>
    </row>
    <row r="88" spans="2:13" ht="24" customHeight="1">
      <c r="B88" s="4">
        <v>82</v>
      </c>
      <c r="C88" s="216" t="s">
        <v>328</v>
      </c>
      <c r="D88" s="4" t="s">
        <v>83</v>
      </c>
      <c r="E88" s="10">
        <v>1400</v>
      </c>
      <c r="F88" s="5"/>
      <c r="G88" s="10"/>
      <c r="H88" s="10"/>
      <c r="I88" s="11"/>
      <c r="J88" s="7"/>
      <c r="K88" s="8"/>
      <c r="L88" s="9">
        <f t="shared" si="4"/>
        <v>0</v>
      </c>
      <c r="M88" s="9">
        <f t="shared" si="5"/>
        <v>0</v>
      </c>
    </row>
    <row r="89" spans="2:13" ht="24" customHeight="1">
      <c r="B89" s="4">
        <v>83</v>
      </c>
      <c r="C89" s="216" t="s">
        <v>329</v>
      </c>
      <c r="D89" s="4" t="s">
        <v>83</v>
      </c>
      <c r="E89" s="10">
        <v>1000</v>
      </c>
      <c r="F89" s="5"/>
      <c r="G89" s="10"/>
      <c r="H89" s="10"/>
      <c r="I89" s="11"/>
      <c r="J89" s="7"/>
      <c r="K89" s="8"/>
      <c r="L89" s="9">
        <f t="shared" si="4"/>
        <v>0</v>
      </c>
      <c r="M89" s="9">
        <f t="shared" si="5"/>
        <v>0</v>
      </c>
    </row>
    <row r="90" spans="2:13" ht="24" customHeight="1">
      <c r="B90" s="4">
        <v>84</v>
      </c>
      <c r="C90" s="216" t="s">
        <v>326</v>
      </c>
      <c r="D90" s="4" t="s">
        <v>83</v>
      </c>
      <c r="E90" s="10">
        <v>100</v>
      </c>
      <c r="F90" s="5"/>
      <c r="G90" s="10"/>
      <c r="H90" s="10"/>
      <c r="I90" s="11"/>
      <c r="J90" s="7"/>
      <c r="K90" s="8"/>
      <c r="L90" s="9">
        <f t="shared" si="4"/>
        <v>0</v>
      </c>
      <c r="M90" s="9">
        <f t="shared" si="5"/>
        <v>0</v>
      </c>
    </row>
    <row r="91" spans="2:13" ht="24" customHeight="1">
      <c r="B91" s="4">
        <v>85</v>
      </c>
      <c r="C91" s="216" t="s">
        <v>511</v>
      </c>
      <c r="D91" s="4" t="s">
        <v>83</v>
      </c>
      <c r="E91" s="10">
        <v>100</v>
      </c>
      <c r="F91" s="5"/>
      <c r="G91" s="10"/>
      <c r="H91" s="10"/>
      <c r="I91" s="11"/>
      <c r="J91" s="7"/>
      <c r="K91" s="8"/>
      <c r="L91" s="9">
        <f t="shared" si="4"/>
        <v>0</v>
      </c>
      <c r="M91" s="9">
        <f t="shared" si="5"/>
        <v>0</v>
      </c>
    </row>
    <row r="92" spans="2:13" ht="24" customHeight="1">
      <c r="B92" s="4">
        <v>86</v>
      </c>
      <c r="C92" s="216" t="s">
        <v>512</v>
      </c>
      <c r="D92" s="4" t="s">
        <v>83</v>
      </c>
      <c r="E92" s="10">
        <v>100</v>
      </c>
      <c r="F92" s="5"/>
      <c r="G92" s="10"/>
      <c r="H92" s="10"/>
      <c r="I92" s="11"/>
      <c r="J92" s="7"/>
      <c r="K92" s="8"/>
      <c r="L92" s="9">
        <f t="shared" si="4"/>
        <v>0</v>
      </c>
      <c r="M92" s="9">
        <f t="shared" si="5"/>
        <v>0</v>
      </c>
    </row>
    <row r="93" spans="2:13" ht="24" customHeight="1">
      <c r="B93" s="4">
        <v>87</v>
      </c>
      <c r="C93" s="216" t="s">
        <v>513</v>
      </c>
      <c r="D93" s="4" t="s">
        <v>83</v>
      </c>
      <c r="E93" s="10">
        <v>350</v>
      </c>
      <c r="F93" s="5"/>
      <c r="G93" s="10"/>
      <c r="H93" s="10"/>
      <c r="I93" s="11"/>
      <c r="J93" s="7"/>
      <c r="K93" s="8"/>
      <c r="L93" s="9">
        <f t="shared" si="4"/>
        <v>0</v>
      </c>
      <c r="M93" s="9">
        <f t="shared" si="5"/>
        <v>0</v>
      </c>
    </row>
    <row r="94" spans="2:13" ht="24" customHeight="1">
      <c r="B94" s="4">
        <v>88</v>
      </c>
      <c r="C94" s="217" t="s">
        <v>330</v>
      </c>
      <c r="D94" s="4" t="s">
        <v>90</v>
      </c>
      <c r="E94" s="10">
        <v>11</v>
      </c>
      <c r="F94" s="5"/>
      <c r="G94" s="10"/>
      <c r="H94" s="10"/>
      <c r="I94" s="11"/>
      <c r="J94" s="7"/>
      <c r="K94" s="8"/>
      <c r="L94" s="9">
        <f t="shared" si="4"/>
        <v>0</v>
      </c>
      <c r="M94" s="9">
        <f t="shared" si="5"/>
        <v>0</v>
      </c>
    </row>
    <row r="95" spans="2:13" ht="24" customHeight="1">
      <c r="B95" s="4">
        <v>89</v>
      </c>
      <c r="C95" s="217" t="s">
        <v>331</v>
      </c>
      <c r="D95" s="4" t="s">
        <v>90</v>
      </c>
      <c r="E95" s="10">
        <v>11</v>
      </c>
      <c r="F95" s="5"/>
      <c r="G95" s="10"/>
      <c r="H95" s="10"/>
      <c r="I95" s="11"/>
      <c r="J95" s="7"/>
      <c r="K95" s="8"/>
      <c r="L95" s="9">
        <f t="shared" si="4"/>
        <v>0</v>
      </c>
      <c r="M95" s="9">
        <f t="shared" si="5"/>
        <v>0</v>
      </c>
    </row>
    <row r="96" spans="2:13" ht="24" customHeight="1">
      <c r="B96" s="4">
        <v>90</v>
      </c>
      <c r="C96" s="217" t="s">
        <v>332</v>
      </c>
      <c r="D96" s="4" t="s">
        <v>90</v>
      </c>
      <c r="E96" s="10">
        <v>15</v>
      </c>
      <c r="F96" s="5"/>
      <c r="G96" s="10"/>
      <c r="H96" s="10"/>
      <c r="I96" s="11"/>
      <c r="J96" s="7"/>
      <c r="K96" s="8"/>
      <c r="L96" s="9">
        <f t="shared" si="4"/>
        <v>0</v>
      </c>
      <c r="M96" s="9">
        <f t="shared" si="5"/>
        <v>0</v>
      </c>
    </row>
    <row r="97" spans="2:13" ht="24" customHeight="1">
      <c r="B97" s="4">
        <v>91</v>
      </c>
      <c r="C97" s="217" t="s">
        <v>333</v>
      </c>
      <c r="D97" s="4" t="s">
        <v>90</v>
      </c>
      <c r="E97" s="10">
        <v>6</v>
      </c>
      <c r="F97" s="5"/>
      <c r="G97" s="10"/>
      <c r="H97" s="10"/>
      <c r="I97" s="11"/>
      <c r="J97" s="7"/>
      <c r="K97" s="8"/>
      <c r="L97" s="9">
        <f t="shared" si="4"/>
        <v>0</v>
      </c>
      <c r="M97" s="9">
        <f t="shared" si="5"/>
        <v>0</v>
      </c>
    </row>
    <row r="98" spans="2:13" ht="24" customHeight="1">
      <c r="B98" s="4">
        <v>92</v>
      </c>
      <c r="C98" s="217" t="s">
        <v>334</v>
      </c>
      <c r="D98" s="4" t="s">
        <v>90</v>
      </c>
      <c r="E98" s="10">
        <v>2</v>
      </c>
      <c r="F98" s="5"/>
      <c r="G98" s="10"/>
      <c r="H98" s="10"/>
      <c r="I98" s="11"/>
      <c r="J98" s="7"/>
      <c r="K98" s="8"/>
      <c r="L98" s="9">
        <f t="shared" si="4"/>
        <v>0</v>
      </c>
      <c r="M98" s="9">
        <f t="shared" si="5"/>
        <v>0</v>
      </c>
    </row>
    <row r="99" spans="2:13" ht="24" customHeight="1">
      <c r="B99" s="4">
        <v>93</v>
      </c>
      <c r="C99" s="217" t="s">
        <v>335</v>
      </c>
      <c r="D99" s="4" t="s">
        <v>90</v>
      </c>
      <c r="E99" s="10">
        <v>50</v>
      </c>
      <c r="F99" s="5"/>
      <c r="G99" s="10"/>
      <c r="H99" s="10"/>
      <c r="I99" s="11"/>
      <c r="J99" s="7"/>
      <c r="K99" s="8"/>
      <c r="L99" s="9">
        <f t="shared" si="4"/>
        <v>0</v>
      </c>
      <c r="M99" s="9">
        <f t="shared" si="5"/>
        <v>0</v>
      </c>
    </row>
    <row r="100" spans="2:13" ht="24" customHeight="1">
      <c r="B100" s="4">
        <v>94</v>
      </c>
      <c r="C100" s="219" t="s">
        <v>336</v>
      </c>
      <c r="D100" s="13" t="s">
        <v>83</v>
      </c>
      <c r="E100" s="14">
        <v>100</v>
      </c>
      <c r="F100" s="18"/>
      <c r="G100" s="14"/>
      <c r="H100" s="14"/>
      <c r="I100" s="11"/>
      <c r="J100" s="7"/>
      <c r="K100" s="8"/>
      <c r="L100" s="9">
        <f t="shared" si="4"/>
        <v>0</v>
      </c>
      <c r="M100" s="9">
        <f t="shared" si="5"/>
        <v>0</v>
      </c>
    </row>
    <row r="101" spans="2:13" ht="24" customHeight="1">
      <c r="B101" s="4">
        <v>95</v>
      </c>
      <c r="C101" s="216" t="s">
        <v>430</v>
      </c>
      <c r="D101" s="4" t="s">
        <v>83</v>
      </c>
      <c r="E101" s="10">
        <v>50</v>
      </c>
      <c r="F101" s="5"/>
      <c r="G101" s="10"/>
      <c r="H101" s="10"/>
      <c r="I101" s="11"/>
      <c r="J101" s="7"/>
      <c r="K101" s="8"/>
      <c r="L101" s="9">
        <f t="shared" si="4"/>
        <v>0</v>
      </c>
      <c r="M101" s="9">
        <f t="shared" si="5"/>
        <v>0</v>
      </c>
    </row>
    <row r="102" spans="2:13" ht="24" customHeight="1">
      <c r="B102" s="4">
        <v>96</v>
      </c>
      <c r="C102" s="216" t="s">
        <v>337</v>
      </c>
      <c r="D102" s="4" t="s">
        <v>90</v>
      </c>
      <c r="E102" s="10">
        <v>2</v>
      </c>
      <c r="F102" s="5"/>
      <c r="G102" s="10"/>
      <c r="H102" s="10"/>
      <c r="I102" s="11"/>
      <c r="J102" s="7"/>
      <c r="K102" s="8"/>
      <c r="L102" s="9">
        <f aca="true" t="shared" si="6" ref="L102:L133">E102*I102</f>
        <v>0</v>
      </c>
      <c r="M102" s="9">
        <f t="shared" si="5"/>
        <v>0</v>
      </c>
    </row>
    <row r="103" spans="2:13" ht="24" customHeight="1">
      <c r="B103" s="4">
        <v>97</v>
      </c>
      <c r="C103" s="216" t="s">
        <v>338</v>
      </c>
      <c r="D103" s="4" t="s">
        <v>90</v>
      </c>
      <c r="E103" s="10">
        <v>2</v>
      </c>
      <c r="F103" s="5"/>
      <c r="G103" s="10"/>
      <c r="H103" s="10"/>
      <c r="I103" s="11"/>
      <c r="J103" s="7"/>
      <c r="K103" s="8"/>
      <c r="L103" s="9">
        <f t="shared" si="6"/>
        <v>0</v>
      </c>
      <c r="M103" s="9">
        <f t="shared" si="5"/>
        <v>0</v>
      </c>
    </row>
    <row r="104" spans="2:13" ht="24" customHeight="1">
      <c r="B104" s="4">
        <v>98</v>
      </c>
      <c r="C104" s="216" t="s">
        <v>339</v>
      </c>
      <c r="D104" s="4" t="s">
        <v>90</v>
      </c>
      <c r="E104" s="10">
        <v>7</v>
      </c>
      <c r="F104" s="5"/>
      <c r="G104" s="10"/>
      <c r="H104" s="10"/>
      <c r="I104" s="11"/>
      <c r="J104" s="7"/>
      <c r="K104" s="8"/>
      <c r="L104" s="9">
        <f t="shared" si="6"/>
        <v>0</v>
      </c>
      <c r="M104" s="9">
        <f t="shared" si="5"/>
        <v>0</v>
      </c>
    </row>
    <row r="105" spans="2:13" ht="24" customHeight="1">
      <c r="B105" s="4">
        <v>99</v>
      </c>
      <c r="C105" s="216" t="s">
        <v>340</v>
      </c>
      <c r="D105" s="4" t="s">
        <v>90</v>
      </c>
      <c r="E105" s="10">
        <v>2</v>
      </c>
      <c r="F105" s="5"/>
      <c r="G105" s="10"/>
      <c r="H105" s="10"/>
      <c r="I105" s="11"/>
      <c r="J105" s="7"/>
      <c r="K105" s="8"/>
      <c r="L105" s="9">
        <f t="shared" si="6"/>
        <v>0</v>
      </c>
      <c r="M105" s="9">
        <f t="shared" si="5"/>
        <v>0</v>
      </c>
    </row>
    <row r="106" spans="2:13" ht="24" customHeight="1">
      <c r="B106" s="4">
        <v>100</v>
      </c>
      <c r="C106" s="216" t="s">
        <v>341</v>
      </c>
      <c r="D106" s="4" t="s">
        <v>90</v>
      </c>
      <c r="E106" s="10">
        <v>40</v>
      </c>
      <c r="F106" s="5"/>
      <c r="G106" s="10"/>
      <c r="H106" s="10"/>
      <c r="I106" s="11"/>
      <c r="J106" s="7"/>
      <c r="K106" s="8"/>
      <c r="L106" s="9">
        <f t="shared" si="6"/>
        <v>0</v>
      </c>
      <c r="M106" s="9">
        <f aca="true" t="shared" si="7" ref="M106:M136">L106+L106*J106</f>
        <v>0</v>
      </c>
    </row>
    <row r="107" spans="2:13" ht="39" customHeight="1">
      <c r="B107" s="4">
        <v>101</v>
      </c>
      <c r="C107" s="216" t="s">
        <v>342</v>
      </c>
      <c r="D107" s="4" t="s">
        <v>83</v>
      </c>
      <c r="E107" s="10">
        <v>110</v>
      </c>
      <c r="F107" s="5"/>
      <c r="G107" s="10"/>
      <c r="H107" s="10"/>
      <c r="I107" s="11"/>
      <c r="J107" s="7"/>
      <c r="K107" s="8"/>
      <c r="L107" s="9">
        <f t="shared" si="6"/>
        <v>0</v>
      </c>
      <c r="M107" s="9">
        <f t="shared" si="7"/>
        <v>0</v>
      </c>
    </row>
    <row r="108" spans="2:13" ht="45.75" customHeight="1">
      <c r="B108" s="4">
        <v>102</v>
      </c>
      <c r="C108" s="216" t="s">
        <v>343</v>
      </c>
      <c r="D108" s="4" t="s">
        <v>83</v>
      </c>
      <c r="E108" s="10">
        <v>30</v>
      </c>
      <c r="F108" s="5"/>
      <c r="G108" s="10"/>
      <c r="H108" s="10"/>
      <c r="I108" s="11"/>
      <c r="J108" s="7"/>
      <c r="K108" s="8"/>
      <c r="L108" s="9">
        <f t="shared" si="6"/>
        <v>0</v>
      </c>
      <c r="M108" s="9">
        <f t="shared" si="7"/>
        <v>0</v>
      </c>
    </row>
    <row r="109" spans="2:13" ht="24" customHeight="1">
      <c r="B109" s="4">
        <v>103</v>
      </c>
      <c r="C109" s="216" t="s">
        <v>344</v>
      </c>
      <c r="D109" s="4" t="s">
        <v>90</v>
      </c>
      <c r="E109" s="10">
        <v>2</v>
      </c>
      <c r="F109" s="5"/>
      <c r="G109" s="10"/>
      <c r="H109" s="10"/>
      <c r="I109" s="11"/>
      <c r="J109" s="7"/>
      <c r="K109" s="8"/>
      <c r="L109" s="9">
        <f t="shared" si="6"/>
        <v>0</v>
      </c>
      <c r="M109" s="9">
        <f t="shared" si="7"/>
        <v>0</v>
      </c>
    </row>
    <row r="110" spans="2:13" ht="42" customHeight="1">
      <c r="B110" s="4">
        <v>104</v>
      </c>
      <c r="C110" s="216" t="s">
        <v>431</v>
      </c>
      <c r="D110" s="13" t="s">
        <v>345</v>
      </c>
      <c r="E110" s="10">
        <v>50</v>
      </c>
      <c r="F110" s="5"/>
      <c r="G110" s="10"/>
      <c r="H110" s="10"/>
      <c r="I110" s="11"/>
      <c r="J110" s="7"/>
      <c r="K110" s="8"/>
      <c r="L110" s="9">
        <f t="shared" si="6"/>
        <v>0</v>
      </c>
      <c r="M110" s="9">
        <f t="shared" si="7"/>
        <v>0</v>
      </c>
    </row>
    <row r="111" spans="2:13" ht="24" customHeight="1">
      <c r="B111" s="4">
        <v>105</v>
      </c>
      <c r="C111" s="219" t="s">
        <v>347</v>
      </c>
      <c r="D111" s="13" t="s">
        <v>83</v>
      </c>
      <c r="E111" s="14">
        <v>30</v>
      </c>
      <c r="F111" s="18"/>
      <c r="G111" s="14"/>
      <c r="H111" s="14"/>
      <c r="I111" s="11"/>
      <c r="J111" s="7"/>
      <c r="K111" s="8"/>
      <c r="L111" s="9">
        <f t="shared" si="6"/>
        <v>0</v>
      </c>
      <c r="M111" s="9">
        <f t="shared" si="7"/>
        <v>0</v>
      </c>
    </row>
    <row r="112" spans="2:13" ht="24" customHeight="1">
      <c r="B112" s="4">
        <v>106</v>
      </c>
      <c r="C112" s="219" t="s">
        <v>348</v>
      </c>
      <c r="D112" s="13" t="s">
        <v>83</v>
      </c>
      <c r="E112" s="14">
        <v>30</v>
      </c>
      <c r="F112" s="18"/>
      <c r="G112" s="14"/>
      <c r="H112" s="14"/>
      <c r="I112" s="11"/>
      <c r="J112" s="7"/>
      <c r="K112" s="8"/>
      <c r="L112" s="9">
        <f t="shared" si="6"/>
        <v>0</v>
      </c>
      <c r="M112" s="9">
        <f t="shared" si="7"/>
        <v>0</v>
      </c>
    </row>
    <row r="113" spans="2:13" ht="24" customHeight="1">
      <c r="B113" s="4">
        <v>107</v>
      </c>
      <c r="C113" s="219" t="s">
        <v>349</v>
      </c>
      <c r="D113" s="13" t="s">
        <v>83</v>
      </c>
      <c r="E113" s="14">
        <v>20</v>
      </c>
      <c r="F113" s="18"/>
      <c r="G113" s="14"/>
      <c r="H113" s="14"/>
      <c r="I113" s="11"/>
      <c r="J113" s="7"/>
      <c r="K113" s="8"/>
      <c r="L113" s="9">
        <f t="shared" si="6"/>
        <v>0</v>
      </c>
      <c r="M113" s="9">
        <f t="shared" si="7"/>
        <v>0</v>
      </c>
    </row>
    <row r="114" spans="2:13" ht="24" customHeight="1">
      <c r="B114" s="4">
        <v>108</v>
      </c>
      <c r="C114" s="219" t="s">
        <v>350</v>
      </c>
      <c r="D114" s="13" t="s">
        <v>83</v>
      </c>
      <c r="E114" s="14">
        <v>80</v>
      </c>
      <c r="F114" s="18"/>
      <c r="G114" s="14"/>
      <c r="H114" s="14"/>
      <c r="I114" s="11"/>
      <c r="J114" s="7"/>
      <c r="K114" s="8"/>
      <c r="L114" s="9">
        <f t="shared" si="6"/>
        <v>0</v>
      </c>
      <c r="M114" s="9">
        <f t="shared" si="7"/>
        <v>0</v>
      </c>
    </row>
    <row r="115" spans="2:13" ht="24" customHeight="1">
      <c r="B115" s="4">
        <v>109</v>
      </c>
      <c r="C115" s="219" t="s">
        <v>351</v>
      </c>
      <c r="D115" s="13" t="s">
        <v>83</v>
      </c>
      <c r="E115" s="14">
        <v>80</v>
      </c>
      <c r="F115" s="18"/>
      <c r="G115" s="14"/>
      <c r="H115" s="14"/>
      <c r="I115" s="11"/>
      <c r="J115" s="7"/>
      <c r="K115" s="8"/>
      <c r="L115" s="9">
        <f t="shared" si="6"/>
        <v>0</v>
      </c>
      <c r="M115" s="9">
        <f t="shared" si="7"/>
        <v>0</v>
      </c>
    </row>
    <row r="116" spans="2:13" ht="24" customHeight="1">
      <c r="B116" s="4">
        <v>110</v>
      </c>
      <c r="C116" s="219" t="s">
        <v>352</v>
      </c>
      <c r="D116" s="13" t="s">
        <v>83</v>
      </c>
      <c r="E116" s="14">
        <v>20</v>
      </c>
      <c r="F116" s="18"/>
      <c r="G116" s="14"/>
      <c r="H116" s="14"/>
      <c r="I116" s="11"/>
      <c r="J116" s="7"/>
      <c r="K116" s="8"/>
      <c r="L116" s="9">
        <f t="shared" si="6"/>
        <v>0</v>
      </c>
      <c r="M116" s="9">
        <f t="shared" si="7"/>
        <v>0</v>
      </c>
    </row>
    <row r="117" spans="2:13" ht="24" customHeight="1">
      <c r="B117" s="4">
        <v>111</v>
      </c>
      <c r="C117" s="219" t="s">
        <v>353</v>
      </c>
      <c r="D117" s="13" t="s">
        <v>83</v>
      </c>
      <c r="E117" s="14">
        <v>20</v>
      </c>
      <c r="F117" s="18"/>
      <c r="G117" s="14"/>
      <c r="H117" s="14"/>
      <c r="I117" s="11"/>
      <c r="J117" s="7"/>
      <c r="K117" s="8"/>
      <c r="L117" s="9">
        <f t="shared" si="6"/>
        <v>0</v>
      </c>
      <c r="M117" s="9">
        <f t="shared" si="7"/>
        <v>0</v>
      </c>
    </row>
    <row r="118" spans="2:13" ht="24" customHeight="1">
      <c r="B118" s="4">
        <v>112</v>
      </c>
      <c r="C118" s="219" t="s">
        <v>354</v>
      </c>
      <c r="D118" s="13" t="s">
        <v>83</v>
      </c>
      <c r="E118" s="14">
        <v>10</v>
      </c>
      <c r="F118" s="18"/>
      <c r="G118" s="14"/>
      <c r="H118" s="14"/>
      <c r="I118" s="11"/>
      <c r="J118" s="7"/>
      <c r="K118" s="8"/>
      <c r="L118" s="9">
        <f t="shared" si="6"/>
        <v>0</v>
      </c>
      <c r="M118" s="9">
        <f t="shared" si="7"/>
        <v>0</v>
      </c>
    </row>
    <row r="119" spans="2:13" ht="24" customHeight="1">
      <c r="B119" s="4">
        <v>113</v>
      </c>
      <c r="C119" s="219" t="s">
        <v>355</v>
      </c>
      <c r="D119" s="13" t="s">
        <v>83</v>
      </c>
      <c r="E119" s="14">
        <v>10</v>
      </c>
      <c r="F119" s="18"/>
      <c r="G119" s="14"/>
      <c r="H119" s="14"/>
      <c r="I119" s="11"/>
      <c r="J119" s="7"/>
      <c r="K119" s="8"/>
      <c r="L119" s="9">
        <f t="shared" si="6"/>
        <v>0</v>
      </c>
      <c r="M119" s="9">
        <f t="shared" si="7"/>
        <v>0</v>
      </c>
    </row>
    <row r="120" spans="2:13" ht="219.75" customHeight="1">
      <c r="B120" s="4">
        <v>114</v>
      </c>
      <c r="C120" s="219" t="s">
        <v>432</v>
      </c>
      <c r="D120" s="13" t="s">
        <v>83</v>
      </c>
      <c r="E120" s="14">
        <v>1600</v>
      </c>
      <c r="F120" s="18"/>
      <c r="G120" s="14"/>
      <c r="H120" s="14"/>
      <c r="I120" s="11"/>
      <c r="J120" s="7"/>
      <c r="K120" s="8"/>
      <c r="L120" s="9">
        <f t="shared" si="6"/>
        <v>0</v>
      </c>
      <c r="M120" s="9">
        <f t="shared" si="7"/>
        <v>0</v>
      </c>
    </row>
    <row r="121" spans="2:13" ht="24" customHeight="1">
      <c r="B121" s="4">
        <v>115</v>
      </c>
      <c r="C121" s="218" t="s">
        <v>356</v>
      </c>
      <c r="D121" s="13" t="s">
        <v>83</v>
      </c>
      <c r="E121" s="14">
        <v>30</v>
      </c>
      <c r="F121" s="18"/>
      <c r="G121" s="14"/>
      <c r="H121" s="14"/>
      <c r="I121" s="11"/>
      <c r="J121" s="7"/>
      <c r="K121" s="8"/>
      <c r="L121" s="9">
        <f t="shared" si="6"/>
        <v>0</v>
      </c>
      <c r="M121" s="9">
        <f t="shared" si="7"/>
        <v>0</v>
      </c>
    </row>
    <row r="122" spans="2:13" ht="24" customHeight="1">
      <c r="B122" s="4">
        <v>116</v>
      </c>
      <c r="C122" s="218" t="s">
        <v>357</v>
      </c>
      <c r="D122" s="13" t="s">
        <v>83</v>
      </c>
      <c r="E122" s="14">
        <v>30</v>
      </c>
      <c r="F122" s="18"/>
      <c r="G122" s="14"/>
      <c r="H122" s="14"/>
      <c r="I122" s="11"/>
      <c r="J122" s="7"/>
      <c r="K122" s="8"/>
      <c r="L122" s="9">
        <f t="shared" si="6"/>
        <v>0</v>
      </c>
      <c r="M122" s="9">
        <f t="shared" si="7"/>
        <v>0</v>
      </c>
    </row>
    <row r="123" spans="2:13" ht="24" customHeight="1">
      <c r="B123" s="4">
        <v>117</v>
      </c>
      <c r="C123" s="218" t="s">
        <v>358</v>
      </c>
      <c r="D123" s="13" t="s">
        <v>83</v>
      </c>
      <c r="E123" s="14">
        <v>15</v>
      </c>
      <c r="F123" s="18"/>
      <c r="G123" s="14"/>
      <c r="H123" s="14"/>
      <c r="I123" s="11"/>
      <c r="J123" s="7"/>
      <c r="K123" s="8"/>
      <c r="L123" s="9">
        <f t="shared" si="6"/>
        <v>0</v>
      </c>
      <c r="M123" s="9">
        <f t="shared" si="7"/>
        <v>0</v>
      </c>
    </row>
    <row r="124" spans="2:13" ht="24" customHeight="1">
      <c r="B124" s="4">
        <v>118</v>
      </c>
      <c r="C124" s="218" t="s">
        <v>359</v>
      </c>
      <c r="D124" s="13" t="s">
        <v>83</v>
      </c>
      <c r="E124" s="14">
        <v>15</v>
      </c>
      <c r="F124" s="18"/>
      <c r="G124" s="14"/>
      <c r="H124" s="14"/>
      <c r="I124" s="11"/>
      <c r="J124" s="7"/>
      <c r="K124" s="8"/>
      <c r="L124" s="9">
        <f t="shared" si="6"/>
        <v>0</v>
      </c>
      <c r="M124" s="9">
        <f t="shared" si="7"/>
        <v>0</v>
      </c>
    </row>
    <row r="125" spans="2:13" ht="24" customHeight="1">
      <c r="B125" s="4">
        <v>119</v>
      </c>
      <c r="C125" s="218" t="s">
        <v>360</v>
      </c>
      <c r="D125" s="13" t="s">
        <v>83</v>
      </c>
      <c r="E125" s="14">
        <v>10</v>
      </c>
      <c r="F125" s="18"/>
      <c r="G125" s="14"/>
      <c r="H125" s="14"/>
      <c r="I125" s="11"/>
      <c r="J125" s="7"/>
      <c r="K125" s="8"/>
      <c r="L125" s="9">
        <f t="shared" si="6"/>
        <v>0</v>
      </c>
      <c r="M125" s="9">
        <f t="shared" si="7"/>
        <v>0</v>
      </c>
    </row>
    <row r="126" spans="2:13" ht="24" customHeight="1">
      <c r="B126" s="4">
        <v>120</v>
      </c>
      <c r="C126" s="218" t="s">
        <v>361</v>
      </c>
      <c r="D126" s="13" t="s">
        <v>83</v>
      </c>
      <c r="E126" s="14">
        <v>300</v>
      </c>
      <c r="F126" s="18"/>
      <c r="G126" s="14"/>
      <c r="H126" s="14"/>
      <c r="I126" s="11"/>
      <c r="J126" s="7"/>
      <c r="K126" s="8"/>
      <c r="L126" s="9">
        <f t="shared" si="6"/>
        <v>0</v>
      </c>
      <c r="M126" s="9">
        <f t="shared" si="7"/>
        <v>0</v>
      </c>
    </row>
    <row r="127" spans="2:13" ht="24" customHeight="1">
      <c r="B127" s="4">
        <v>121</v>
      </c>
      <c r="C127" s="218" t="s">
        <v>362</v>
      </c>
      <c r="D127" s="13" t="s">
        <v>83</v>
      </c>
      <c r="E127" s="14">
        <v>120</v>
      </c>
      <c r="F127" s="18"/>
      <c r="G127" s="14"/>
      <c r="H127" s="14"/>
      <c r="I127" s="11"/>
      <c r="J127" s="7"/>
      <c r="K127" s="8"/>
      <c r="L127" s="9">
        <f t="shared" si="6"/>
        <v>0</v>
      </c>
      <c r="M127" s="9">
        <f t="shared" si="7"/>
        <v>0</v>
      </c>
    </row>
    <row r="128" spans="2:13" ht="24" customHeight="1">
      <c r="B128" s="4">
        <v>122</v>
      </c>
      <c r="C128" s="218" t="s">
        <v>363</v>
      </c>
      <c r="D128" s="13" t="s">
        <v>83</v>
      </c>
      <c r="E128" s="14">
        <v>30</v>
      </c>
      <c r="F128" s="18"/>
      <c r="G128" s="14"/>
      <c r="H128" s="14"/>
      <c r="I128" s="11"/>
      <c r="J128" s="7"/>
      <c r="K128" s="8"/>
      <c r="L128" s="9">
        <f t="shared" si="6"/>
        <v>0</v>
      </c>
      <c r="M128" s="9">
        <f t="shared" si="7"/>
        <v>0</v>
      </c>
    </row>
    <row r="129" spans="2:13" ht="24" customHeight="1">
      <c r="B129" s="4">
        <v>123</v>
      </c>
      <c r="C129" s="218" t="s">
        <v>364</v>
      </c>
      <c r="D129" s="13" t="s">
        <v>83</v>
      </c>
      <c r="E129" s="14">
        <v>80</v>
      </c>
      <c r="F129" s="18"/>
      <c r="G129" s="14"/>
      <c r="H129" s="14"/>
      <c r="I129" s="11"/>
      <c r="J129" s="7"/>
      <c r="K129" s="8"/>
      <c r="L129" s="9">
        <f t="shared" si="6"/>
        <v>0</v>
      </c>
      <c r="M129" s="9">
        <f t="shared" si="7"/>
        <v>0</v>
      </c>
    </row>
    <row r="130" spans="2:13" ht="24" customHeight="1">
      <c r="B130" s="4">
        <v>124</v>
      </c>
      <c r="C130" s="218" t="s">
        <v>365</v>
      </c>
      <c r="D130" s="13" t="s">
        <v>83</v>
      </c>
      <c r="E130" s="14">
        <v>50</v>
      </c>
      <c r="F130" s="18"/>
      <c r="G130" s="14"/>
      <c r="H130" s="14"/>
      <c r="I130" s="11"/>
      <c r="J130" s="7"/>
      <c r="K130" s="8"/>
      <c r="L130" s="9">
        <f t="shared" si="6"/>
        <v>0</v>
      </c>
      <c r="M130" s="9">
        <f t="shared" si="7"/>
        <v>0</v>
      </c>
    </row>
    <row r="131" spans="2:13" ht="24" customHeight="1">
      <c r="B131" s="4">
        <v>125</v>
      </c>
      <c r="C131" s="218" t="s">
        <v>366</v>
      </c>
      <c r="D131" s="13" t="s">
        <v>83</v>
      </c>
      <c r="E131" s="14">
        <v>10</v>
      </c>
      <c r="F131" s="18"/>
      <c r="G131" s="14"/>
      <c r="H131" s="14"/>
      <c r="I131" s="11"/>
      <c r="J131" s="7"/>
      <c r="K131" s="8"/>
      <c r="L131" s="9">
        <f t="shared" si="6"/>
        <v>0</v>
      </c>
      <c r="M131" s="9">
        <f t="shared" si="7"/>
        <v>0</v>
      </c>
    </row>
    <row r="132" spans="2:13" ht="24" customHeight="1">
      <c r="B132" s="4">
        <v>126</v>
      </c>
      <c r="C132" s="218" t="s">
        <v>367</v>
      </c>
      <c r="D132" s="13" t="s">
        <v>83</v>
      </c>
      <c r="E132" s="14">
        <v>3460</v>
      </c>
      <c r="F132" s="18"/>
      <c r="G132" s="14"/>
      <c r="H132" s="14"/>
      <c r="I132" s="11"/>
      <c r="J132" s="7"/>
      <c r="K132" s="8"/>
      <c r="L132" s="9">
        <f t="shared" si="6"/>
        <v>0</v>
      </c>
      <c r="M132" s="9">
        <f t="shared" si="7"/>
        <v>0</v>
      </c>
    </row>
    <row r="133" spans="2:13" ht="24" customHeight="1">
      <c r="B133" s="4">
        <v>127</v>
      </c>
      <c r="C133" s="218" t="s">
        <v>368</v>
      </c>
      <c r="D133" s="13" t="s">
        <v>83</v>
      </c>
      <c r="E133" s="14">
        <v>90</v>
      </c>
      <c r="F133" s="18"/>
      <c r="G133" s="14"/>
      <c r="H133" s="14"/>
      <c r="I133" s="11"/>
      <c r="J133" s="7"/>
      <c r="K133" s="8"/>
      <c r="L133" s="9">
        <f t="shared" si="6"/>
        <v>0</v>
      </c>
      <c r="M133" s="9">
        <f t="shared" si="7"/>
        <v>0</v>
      </c>
    </row>
    <row r="134" spans="2:13" ht="24" customHeight="1">
      <c r="B134" s="4">
        <v>128</v>
      </c>
      <c r="C134" s="219" t="s">
        <v>514</v>
      </c>
      <c r="D134" s="13" t="s">
        <v>83</v>
      </c>
      <c r="E134" s="14">
        <v>50</v>
      </c>
      <c r="F134" s="18"/>
      <c r="G134" s="14"/>
      <c r="H134" s="14"/>
      <c r="I134" s="11"/>
      <c r="J134" s="7"/>
      <c r="K134" s="8"/>
      <c r="L134" s="9">
        <f aca="true" t="shared" si="8" ref="L134:L167">E134*I134</f>
        <v>0</v>
      </c>
      <c r="M134" s="9">
        <f t="shared" si="7"/>
        <v>0</v>
      </c>
    </row>
    <row r="135" spans="2:13" ht="24" customHeight="1">
      <c r="B135" s="4">
        <v>130</v>
      </c>
      <c r="C135" s="219" t="s">
        <v>515</v>
      </c>
      <c r="D135" s="13" t="s">
        <v>83</v>
      </c>
      <c r="E135" s="14">
        <v>100</v>
      </c>
      <c r="F135" s="18"/>
      <c r="G135" s="14"/>
      <c r="H135" s="14"/>
      <c r="I135" s="11"/>
      <c r="J135" s="7"/>
      <c r="K135" s="8"/>
      <c r="L135" s="9">
        <f t="shared" si="8"/>
        <v>0</v>
      </c>
      <c r="M135" s="9">
        <f t="shared" si="7"/>
        <v>0</v>
      </c>
    </row>
    <row r="136" spans="2:13" ht="36" customHeight="1">
      <c r="B136" s="4">
        <v>131</v>
      </c>
      <c r="C136" s="219" t="s">
        <v>516</v>
      </c>
      <c r="D136" s="13" t="s">
        <v>83</v>
      </c>
      <c r="E136" s="14">
        <v>50</v>
      </c>
      <c r="F136" s="18"/>
      <c r="G136" s="14"/>
      <c r="H136" s="14"/>
      <c r="I136" s="11"/>
      <c r="J136" s="7"/>
      <c r="K136" s="8"/>
      <c r="L136" s="9">
        <f t="shared" si="8"/>
        <v>0</v>
      </c>
      <c r="M136" s="9">
        <f t="shared" si="7"/>
        <v>0</v>
      </c>
    </row>
    <row r="137" spans="2:13" ht="24" customHeight="1">
      <c r="B137" s="4">
        <v>134</v>
      </c>
      <c r="C137" s="218" t="s">
        <v>433</v>
      </c>
      <c r="D137" s="13" t="s">
        <v>83</v>
      </c>
      <c r="E137" s="14">
        <v>100</v>
      </c>
      <c r="F137" s="15"/>
      <c r="G137" s="15"/>
      <c r="H137" s="15"/>
      <c r="I137" s="11"/>
      <c r="J137" s="16"/>
      <c r="K137" s="8"/>
      <c r="L137" s="9">
        <f t="shared" si="8"/>
        <v>0</v>
      </c>
      <c r="M137" s="9">
        <f aca="true" t="shared" si="9" ref="M137:M166">L137+L137*J137</f>
        <v>0</v>
      </c>
    </row>
    <row r="138" spans="2:13" ht="24" customHeight="1">
      <c r="B138" s="4">
        <v>135</v>
      </c>
      <c r="C138" s="218" t="s">
        <v>369</v>
      </c>
      <c r="D138" s="13" t="s">
        <v>83</v>
      </c>
      <c r="E138" s="14">
        <v>180</v>
      </c>
      <c r="F138" s="18"/>
      <c r="G138" s="14"/>
      <c r="H138" s="14"/>
      <c r="I138" s="11"/>
      <c r="J138" s="7"/>
      <c r="K138" s="8"/>
      <c r="L138" s="9">
        <f t="shared" si="8"/>
        <v>0</v>
      </c>
      <c r="M138" s="9">
        <f t="shared" si="9"/>
        <v>0</v>
      </c>
    </row>
    <row r="139" spans="2:13" ht="24" customHeight="1">
      <c r="B139" s="4">
        <v>136</v>
      </c>
      <c r="C139" s="218" t="s">
        <v>370</v>
      </c>
      <c r="D139" s="13" t="s">
        <v>83</v>
      </c>
      <c r="E139" s="14">
        <v>100</v>
      </c>
      <c r="F139" s="18"/>
      <c r="G139" s="14"/>
      <c r="H139" s="14"/>
      <c r="I139" s="11"/>
      <c r="J139" s="7"/>
      <c r="K139" s="8"/>
      <c r="L139" s="9">
        <f t="shared" si="8"/>
        <v>0</v>
      </c>
      <c r="M139" s="9">
        <f t="shared" si="9"/>
        <v>0</v>
      </c>
    </row>
    <row r="140" spans="2:13" ht="24" customHeight="1">
      <c r="B140" s="4">
        <v>137</v>
      </c>
      <c r="C140" s="218" t="s">
        <v>371</v>
      </c>
      <c r="D140" s="13" t="s">
        <v>83</v>
      </c>
      <c r="E140" s="14">
        <v>100</v>
      </c>
      <c r="F140" s="18"/>
      <c r="G140" s="14"/>
      <c r="H140" s="14"/>
      <c r="I140" s="11"/>
      <c r="J140" s="7"/>
      <c r="K140" s="8"/>
      <c r="L140" s="9">
        <f t="shared" si="8"/>
        <v>0</v>
      </c>
      <c r="M140" s="9">
        <f t="shared" si="9"/>
        <v>0</v>
      </c>
    </row>
    <row r="141" spans="2:13" ht="24" customHeight="1">
      <c r="B141" s="4">
        <v>138</v>
      </c>
      <c r="C141" s="218" t="s">
        <v>372</v>
      </c>
      <c r="D141" s="13" t="s">
        <v>83</v>
      </c>
      <c r="E141" s="14">
        <v>50</v>
      </c>
      <c r="F141" s="18"/>
      <c r="G141" s="14"/>
      <c r="H141" s="14"/>
      <c r="I141" s="11"/>
      <c r="J141" s="7"/>
      <c r="K141" s="8"/>
      <c r="L141" s="9">
        <f t="shared" si="8"/>
        <v>0</v>
      </c>
      <c r="M141" s="9">
        <f t="shared" si="9"/>
        <v>0</v>
      </c>
    </row>
    <row r="142" spans="2:13" ht="24" customHeight="1">
      <c r="B142" s="4">
        <v>139</v>
      </c>
      <c r="C142" s="218" t="s">
        <v>373</v>
      </c>
      <c r="D142" s="13" t="s">
        <v>83</v>
      </c>
      <c r="E142" s="14">
        <v>100</v>
      </c>
      <c r="F142" s="18"/>
      <c r="G142" s="14"/>
      <c r="H142" s="14"/>
      <c r="I142" s="11"/>
      <c r="J142" s="7"/>
      <c r="K142" s="8"/>
      <c r="L142" s="9">
        <f t="shared" si="8"/>
        <v>0</v>
      </c>
      <c r="M142" s="9">
        <f t="shared" si="9"/>
        <v>0</v>
      </c>
    </row>
    <row r="143" spans="2:13" ht="35.25" customHeight="1">
      <c r="B143" s="4">
        <v>140</v>
      </c>
      <c r="C143" s="218" t="s">
        <v>93</v>
      </c>
      <c r="D143" s="13" t="s">
        <v>83</v>
      </c>
      <c r="E143" s="14">
        <v>300</v>
      </c>
      <c r="F143" s="15"/>
      <c r="G143" s="15"/>
      <c r="H143" s="15"/>
      <c r="I143" s="11"/>
      <c r="J143" s="16"/>
      <c r="K143" s="8"/>
      <c r="L143" s="9">
        <f t="shared" si="8"/>
        <v>0</v>
      </c>
      <c r="M143" s="9">
        <f t="shared" si="9"/>
        <v>0</v>
      </c>
    </row>
    <row r="144" spans="2:13" ht="92.25" customHeight="1">
      <c r="B144" s="4">
        <v>141</v>
      </c>
      <c r="C144" s="219" t="s">
        <v>483</v>
      </c>
      <c r="D144" s="13" t="s">
        <v>83</v>
      </c>
      <c r="E144" s="14">
        <v>300</v>
      </c>
      <c r="F144" s="18"/>
      <c r="G144" s="14"/>
      <c r="H144" s="14"/>
      <c r="I144" s="11"/>
      <c r="J144" s="7"/>
      <c r="K144" s="8"/>
      <c r="L144" s="9">
        <f t="shared" si="8"/>
        <v>0</v>
      </c>
      <c r="M144" s="9">
        <f t="shared" si="9"/>
        <v>0</v>
      </c>
    </row>
    <row r="145" spans="2:13" ht="24" customHeight="1">
      <c r="B145" s="4">
        <v>142</v>
      </c>
      <c r="C145" s="218" t="s">
        <v>94</v>
      </c>
      <c r="D145" s="13" t="s">
        <v>83</v>
      </c>
      <c r="E145" s="14">
        <v>200</v>
      </c>
      <c r="F145" s="18"/>
      <c r="G145" s="14"/>
      <c r="H145" s="14"/>
      <c r="I145" s="11"/>
      <c r="J145" s="7"/>
      <c r="K145" s="8"/>
      <c r="L145" s="9">
        <f t="shared" si="8"/>
        <v>0</v>
      </c>
      <c r="M145" s="9">
        <f t="shared" si="9"/>
        <v>0</v>
      </c>
    </row>
    <row r="146" spans="2:13" ht="24" customHeight="1">
      <c r="B146" s="4">
        <v>143</v>
      </c>
      <c r="C146" s="218" t="s">
        <v>95</v>
      </c>
      <c r="D146" s="13" t="s">
        <v>83</v>
      </c>
      <c r="E146" s="14">
        <v>10</v>
      </c>
      <c r="F146" s="18"/>
      <c r="G146" s="14"/>
      <c r="H146" s="14"/>
      <c r="I146" s="11"/>
      <c r="J146" s="7"/>
      <c r="K146" s="8"/>
      <c r="L146" s="9">
        <f t="shared" si="8"/>
        <v>0</v>
      </c>
      <c r="M146" s="9">
        <f t="shared" si="9"/>
        <v>0</v>
      </c>
    </row>
    <row r="147" spans="2:13" ht="24" customHeight="1">
      <c r="B147" s="4">
        <v>144</v>
      </c>
      <c r="C147" s="218" t="s">
        <v>96</v>
      </c>
      <c r="D147" s="13" t="s">
        <v>83</v>
      </c>
      <c r="E147" s="14">
        <v>10</v>
      </c>
      <c r="F147" s="18"/>
      <c r="G147" s="14"/>
      <c r="H147" s="14"/>
      <c r="I147" s="11"/>
      <c r="J147" s="7"/>
      <c r="K147" s="8"/>
      <c r="L147" s="9">
        <f t="shared" si="8"/>
        <v>0</v>
      </c>
      <c r="M147" s="9">
        <f t="shared" si="9"/>
        <v>0</v>
      </c>
    </row>
    <row r="148" spans="2:13" ht="51" customHeight="1">
      <c r="B148" s="4">
        <v>145</v>
      </c>
      <c r="C148" s="219" t="s">
        <v>97</v>
      </c>
      <c r="D148" s="13" t="s">
        <v>83</v>
      </c>
      <c r="E148" s="14">
        <v>360</v>
      </c>
      <c r="F148" s="18"/>
      <c r="G148" s="14"/>
      <c r="H148" s="14"/>
      <c r="I148" s="11"/>
      <c r="J148" s="7"/>
      <c r="K148" s="8"/>
      <c r="L148" s="9">
        <f t="shared" si="8"/>
        <v>0</v>
      </c>
      <c r="M148" s="9">
        <f t="shared" si="9"/>
        <v>0</v>
      </c>
    </row>
    <row r="149" spans="2:13" ht="34.5" customHeight="1">
      <c r="B149" s="4">
        <v>146</v>
      </c>
      <c r="C149" s="219" t="s">
        <v>98</v>
      </c>
      <c r="D149" s="13" t="s">
        <v>83</v>
      </c>
      <c r="E149" s="14">
        <v>60</v>
      </c>
      <c r="F149" s="18"/>
      <c r="G149" s="14"/>
      <c r="H149" s="14"/>
      <c r="I149" s="11"/>
      <c r="J149" s="7"/>
      <c r="K149" s="8"/>
      <c r="L149" s="9">
        <f t="shared" si="8"/>
        <v>0</v>
      </c>
      <c r="M149" s="9">
        <f t="shared" si="9"/>
        <v>0</v>
      </c>
    </row>
    <row r="150" spans="2:13" ht="24" customHeight="1">
      <c r="B150" s="4">
        <v>147</v>
      </c>
      <c r="C150" s="218" t="s">
        <v>99</v>
      </c>
      <c r="D150" s="13" t="s">
        <v>83</v>
      </c>
      <c r="E150" s="14">
        <v>100</v>
      </c>
      <c r="F150" s="18"/>
      <c r="G150" s="14"/>
      <c r="H150" s="14"/>
      <c r="I150" s="11"/>
      <c r="J150" s="7"/>
      <c r="K150" s="8"/>
      <c r="L150" s="9">
        <f t="shared" si="8"/>
        <v>0</v>
      </c>
      <c r="M150" s="9">
        <f t="shared" si="9"/>
        <v>0</v>
      </c>
    </row>
    <row r="151" spans="2:13" ht="24" customHeight="1">
      <c r="B151" s="4">
        <v>148</v>
      </c>
      <c r="C151" s="218" t="s">
        <v>100</v>
      </c>
      <c r="D151" s="13" t="s">
        <v>83</v>
      </c>
      <c r="E151" s="14">
        <v>100</v>
      </c>
      <c r="F151" s="18"/>
      <c r="G151" s="14"/>
      <c r="H151" s="14"/>
      <c r="I151" s="11"/>
      <c r="J151" s="7"/>
      <c r="K151" s="8"/>
      <c r="L151" s="9">
        <f t="shared" si="8"/>
        <v>0</v>
      </c>
      <c r="M151" s="9">
        <f t="shared" si="9"/>
        <v>0</v>
      </c>
    </row>
    <row r="152" spans="2:13" ht="24" customHeight="1">
      <c r="B152" s="4">
        <v>149</v>
      </c>
      <c r="C152" s="218" t="s">
        <v>101</v>
      </c>
      <c r="D152" s="13" t="s">
        <v>83</v>
      </c>
      <c r="E152" s="14">
        <v>1680</v>
      </c>
      <c r="F152" s="18"/>
      <c r="G152" s="14"/>
      <c r="H152" s="14"/>
      <c r="I152" s="11"/>
      <c r="J152" s="7"/>
      <c r="K152" s="8"/>
      <c r="L152" s="9">
        <f t="shared" si="8"/>
        <v>0</v>
      </c>
      <c r="M152" s="9">
        <f t="shared" si="9"/>
        <v>0</v>
      </c>
    </row>
    <row r="153" spans="2:13" ht="24" customHeight="1">
      <c r="B153" s="4">
        <v>150</v>
      </c>
      <c r="C153" s="218" t="s">
        <v>102</v>
      </c>
      <c r="D153" s="13" t="s">
        <v>90</v>
      </c>
      <c r="E153" s="14">
        <v>40</v>
      </c>
      <c r="F153" s="18"/>
      <c r="G153" s="14"/>
      <c r="H153" s="14"/>
      <c r="I153" s="11"/>
      <c r="J153" s="7"/>
      <c r="K153" s="8"/>
      <c r="L153" s="9">
        <f t="shared" si="8"/>
        <v>0</v>
      </c>
      <c r="M153" s="9">
        <f t="shared" si="9"/>
        <v>0</v>
      </c>
    </row>
    <row r="154" spans="2:13" ht="252.75" customHeight="1">
      <c r="B154" s="4">
        <v>151</v>
      </c>
      <c r="C154" s="219" t="s">
        <v>434</v>
      </c>
      <c r="D154" s="13" t="s">
        <v>321</v>
      </c>
      <c r="E154" s="14">
        <v>600</v>
      </c>
      <c r="F154" s="18"/>
      <c r="G154" s="14"/>
      <c r="H154" s="14"/>
      <c r="I154" s="11"/>
      <c r="J154" s="7"/>
      <c r="K154" s="8"/>
      <c r="L154" s="9">
        <f t="shared" si="8"/>
        <v>0</v>
      </c>
      <c r="M154" s="9">
        <f t="shared" si="9"/>
        <v>0</v>
      </c>
    </row>
    <row r="155" spans="2:13" ht="42.75" customHeight="1">
      <c r="B155" s="4">
        <v>152</v>
      </c>
      <c r="C155" s="219" t="s">
        <v>435</v>
      </c>
      <c r="D155" s="13" t="s">
        <v>321</v>
      </c>
      <c r="E155" s="14">
        <v>600</v>
      </c>
      <c r="F155" s="18"/>
      <c r="G155" s="14"/>
      <c r="H155" s="14"/>
      <c r="I155" s="11"/>
      <c r="J155" s="7"/>
      <c r="K155" s="8"/>
      <c r="L155" s="9">
        <f t="shared" si="8"/>
        <v>0</v>
      </c>
      <c r="M155" s="9">
        <f t="shared" si="9"/>
        <v>0</v>
      </c>
    </row>
    <row r="156" spans="2:13" ht="39" customHeight="1">
      <c r="B156" s="4">
        <v>153</v>
      </c>
      <c r="C156" s="220" t="s">
        <v>436</v>
      </c>
      <c r="D156" s="13" t="s">
        <v>321</v>
      </c>
      <c r="E156" s="14">
        <v>600</v>
      </c>
      <c r="F156" s="18"/>
      <c r="G156" s="14"/>
      <c r="H156" s="14"/>
      <c r="I156" s="11"/>
      <c r="J156" s="7"/>
      <c r="K156" s="8"/>
      <c r="L156" s="9">
        <f t="shared" si="8"/>
        <v>0</v>
      </c>
      <c r="M156" s="9">
        <f t="shared" si="9"/>
        <v>0</v>
      </c>
    </row>
    <row r="157" spans="2:13" ht="37.5" customHeight="1">
      <c r="B157" s="4">
        <v>154</v>
      </c>
      <c r="C157" s="219" t="s">
        <v>437</v>
      </c>
      <c r="D157" s="13" t="s">
        <v>321</v>
      </c>
      <c r="E157" s="14">
        <v>50</v>
      </c>
      <c r="F157" s="18"/>
      <c r="G157" s="14"/>
      <c r="H157" s="14"/>
      <c r="I157" s="11"/>
      <c r="J157" s="7"/>
      <c r="K157" s="8"/>
      <c r="L157" s="9">
        <f t="shared" si="8"/>
        <v>0</v>
      </c>
      <c r="M157" s="9">
        <f t="shared" si="9"/>
        <v>0</v>
      </c>
    </row>
    <row r="158" spans="2:13" ht="42" customHeight="1">
      <c r="B158" s="4">
        <v>155</v>
      </c>
      <c r="C158" s="219" t="s">
        <v>438</v>
      </c>
      <c r="D158" s="13" t="s">
        <v>90</v>
      </c>
      <c r="E158" s="14">
        <v>200</v>
      </c>
      <c r="F158" s="18"/>
      <c r="G158" s="14"/>
      <c r="H158" s="14"/>
      <c r="I158" s="11"/>
      <c r="J158" s="7"/>
      <c r="K158" s="8"/>
      <c r="L158" s="9">
        <f t="shared" si="8"/>
        <v>0</v>
      </c>
      <c r="M158" s="9">
        <f t="shared" si="9"/>
        <v>0</v>
      </c>
    </row>
    <row r="159" spans="2:13" ht="285.75" customHeight="1">
      <c r="B159" s="4">
        <v>156</v>
      </c>
      <c r="C159" s="219" t="s">
        <v>439</v>
      </c>
      <c r="D159" s="13" t="s">
        <v>90</v>
      </c>
      <c r="E159" s="14">
        <v>1000</v>
      </c>
      <c r="F159" s="18"/>
      <c r="G159" s="14"/>
      <c r="H159" s="14"/>
      <c r="I159" s="11"/>
      <c r="J159" s="7"/>
      <c r="K159" s="8"/>
      <c r="L159" s="9">
        <f t="shared" si="8"/>
        <v>0</v>
      </c>
      <c r="M159" s="9">
        <f t="shared" si="9"/>
        <v>0</v>
      </c>
    </row>
    <row r="160" spans="2:13" ht="24" customHeight="1">
      <c r="B160" s="4">
        <v>157</v>
      </c>
      <c r="C160" s="219" t="s">
        <v>440</v>
      </c>
      <c r="D160" s="13" t="s">
        <v>90</v>
      </c>
      <c r="E160" s="14">
        <v>2000</v>
      </c>
      <c r="F160" s="18"/>
      <c r="G160" s="14"/>
      <c r="H160" s="14"/>
      <c r="I160" s="11"/>
      <c r="J160" s="7"/>
      <c r="K160" s="8"/>
      <c r="L160" s="9">
        <f t="shared" si="8"/>
        <v>0</v>
      </c>
      <c r="M160" s="9">
        <f t="shared" si="9"/>
        <v>0</v>
      </c>
    </row>
    <row r="161" spans="2:13" ht="24" customHeight="1">
      <c r="B161" s="4">
        <v>158</v>
      </c>
      <c r="C161" s="219" t="s">
        <v>441</v>
      </c>
      <c r="D161" s="13" t="s">
        <v>90</v>
      </c>
      <c r="E161" s="14">
        <v>2000</v>
      </c>
      <c r="F161" s="18"/>
      <c r="G161" s="14"/>
      <c r="H161" s="14"/>
      <c r="I161" s="11"/>
      <c r="J161" s="7"/>
      <c r="K161" s="8"/>
      <c r="L161" s="9">
        <f t="shared" si="8"/>
        <v>0</v>
      </c>
      <c r="M161" s="9">
        <f t="shared" si="9"/>
        <v>0</v>
      </c>
    </row>
    <row r="162" spans="2:13" ht="24" customHeight="1">
      <c r="B162" s="4">
        <v>159</v>
      </c>
      <c r="C162" s="219" t="s">
        <v>442</v>
      </c>
      <c r="D162" s="13" t="s">
        <v>90</v>
      </c>
      <c r="E162" s="14">
        <v>300</v>
      </c>
      <c r="F162" s="18"/>
      <c r="G162" s="14"/>
      <c r="H162" s="14"/>
      <c r="I162" s="11"/>
      <c r="J162" s="7"/>
      <c r="K162" s="8"/>
      <c r="L162" s="9">
        <f t="shared" si="8"/>
        <v>0</v>
      </c>
      <c r="M162" s="9">
        <f t="shared" si="9"/>
        <v>0</v>
      </c>
    </row>
    <row r="163" spans="2:13" ht="24" customHeight="1">
      <c r="B163" s="4">
        <v>160</v>
      </c>
      <c r="C163" s="218" t="s">
        <v>394</v>
      </c>
      <c r="D163" s="13" t="s">
        <v>90</v>
      </c>
      <c r="E163" s="14">
        <v>1000</v>
      </c>
      <c r="F163" s="18"/>
      <c r="G163" s="14"/>
      <c r="H163" s="14"/>
      <c r="I163" s="11"/>
      <c r="J163" s="7"/>
      <c r="K163" s="8"/>
      <c r="L163" s="9">
        <f t="shared" si="8"/>
        <v>0</v>
      </c>
      <c r="M163" s="9">
        <f t="shared" si="9"/>
        <v>0</v>
      </c>
    </row>
    <row r="164" spans="2:13" ht="24" customHeight="1">
      <c r="B164" s="4">
        <v>161</v>
      </c>
      <c r="C164" s="218" t="s">
        <v>395</v>
      </c>
      <c r="D164" s="13" t="s">
        <v>90</v>
      </c>
      <c r="E164" s="14">
        <v>2000</v>
      </c>
      <c r="F164" s="18"/>
      <c r="G164" s="14"/>
      <c r="H164" s="14"/>
      <c r="I164" s="11"/>
      <c r="J164" s="7"/>
      <c r="K164" s="8"/>
      <c r="L164" s="9">
        <f t="shared" si="8"/>
        <v>0</v>
      </c>
      <c r="M164" s="9">
        <f t="shared" si="9"/>
        <v>0</v>
      </c>
    </row>
    <row r="165" spans="2:13" ht="24" customHeight="1">
      <c r="B165" s="4">
        <v>162</v>
      </c>
      <c r="C165" s="218" t="s">
        <v>396</v>
      </c>
      <c r="D165" s="13" t="s">
        <v>90</v>
      </c>
      <c r="E165" s="14">
        <v>2000</v>
      </c>
      <c r="F165" s="18"/>
      <c r="G165" s="14"/>
      <c r="H165" s="14"/>
      <c r="I165" s="11"/>
      <c r="J165" s="7"/>
      <c r="K165" s="8"/>
      <c r="L165" s="9">
        <f t="shared" si="8"/>
        <v>0</v>
      </c>
      <c r="M165" s="9">
        <f t="shared" si="9"/>
        <v>0</v>
      </c>
    </row>
    <row r="166" spans="2:13" ht="24" customHeight="1">
      <c r="B166" s="4">
        <v>163</v>
      </c>
      <c r="C166" s="218" t="s">
        <v>397</v>
      </c>
      <c r="D166" s="13" t="s">
        <v>90</v>
      </c>
      <c r="E166" s="14">
        <v>300</v>
      </c>
      <c r="F166" s="18"/>
      <c r="G166" s="14"/>
      <c r="H166" s="14"/>
      <c r="I166" s="11"/>
      <c r="J166" s="7"/>
      <c r="K166" s="8"/>
      <c r="L166" s="9">
        <f t="shared" si="8"/>
        <v>0</v>
      </c>
      <c r="M166" s="9">
        <f t="shared" si="9"/>
        <v>0</v>
      </c>
    </row>
    <row r="167" spans="2:13" ht="24" customHeight="1">
      <c r="B167" s="4">
        <v>164</v>
      </c>
      <c r="C167" s="218" t="s">
        <v>103</v>
      </c>
      <c r="D167" s="13" t="s">
        <v>83</v>
      </c>
      <c r="E167" s="14">
        <v>6</v>
      </c>
      <c r="F167" s="18"/>
      <c r="G167" s="14"/>
      <c r="H167" s="14"/>
      <c r="I167" s="11"/>
      <c r="J167" s="7"/>
      <c r="K167" s="8"/>
      <c r="L167" s="9">
        <f t="shared" si="8"/>
        <v>0</v>
      </c>
      <c r="M167" s="9">
        <f aca="true" t="shared" si="10" ref="M167:M209">L167+L167*J167</f>
        <v>0</v>
      </c>
    </row>
    <row r="168" spans="2:13" ht="24" customHeight="1">
      <c r="B168" s="4">
        <v>165</v>
      </c>
      <c r="C168" s="218" t="s">
        <v>104</v>
      </c>
      <c r="D168" s="13" t="s">
        <v>83</v>
      </c>
      <c r="E168" s="14">
        <v>6</v>
      </c>
      <c r="F168" s="18"/>
      <c r="G168" s="14"/>
      <c r="H168" s="14"/>
      <c r="I168" s="11"/>
      <c r="J168" s="7"/>
      <c r="K168" s="8"/>
      <c r="L168" s="9">
        <f aca="true" t="shared" si="11" ref="L168:L209">E168*I168</f>
        <v>0</v>
      </c>
      <c r="M168" s="9">
        <f t="shared" si="10"/>
        <v>0</v>
      </c>
    </row>
    <row r="169" spans="2:13" ht="24" customHeight="1">
      <c r="B169" s="4">
        <v>166</v>
      </c>
      <c r="C169" s="218" t="s">
        <v>105</v>
      </c>
      <c r="D169" s="13" t="s">
        <v>83</v>
      </c>
      <c r="E169" s="14">
        <v>10</v>
      </c>
      <c r="F169" s="18"/>
      <c r="G169" s="14"/>
      <c r="H169" s="14"/>
      <c r="I169" s="11"/>
      <c r="J169" s="7"/>
      <c r="K169" s="8"/>
      <c r="L169" s="9">
        <f t="shared" si="11"/>
        <v>0</v>
      </c>
      <c r="M169" s="9">
        <f t="shared" si="10"/>
        <v>0</v>
      </c>
    </row>
    <row r="170" spans="2:13" ht="24" customHeight="1">
      <c r="B170" s="4">
        <v>167</v>
      </c>
      <c r="C170" s="218" t="s">
        <v>106</v>
      </c>
      <c r="D170" s="13" t="s">
        <v>83</v>
      </c>
      <c r="E170" s="14">
        <v>5</v>
      </c>
      <c r="F170" s="15"/>
      <c r="G170" s="15"/>
      <c r="H170" s="15"/>
      <c r="I170" s="11"/>
      <c r="J170" s="16"/>
      <c r="K170" s="8"/>
      <c r="L170" s="9">
        <f t="shared" si="11"/>
        <v>0</v>
      </c>
      <c r="M170" s="9">
        <f t="shared" si="10"/>
        <v>0</v>
      </c>
    </row>
    <row r="171" spans="2:13" ht="24" customHeight="1">
      <c r="B171" s="4">
        <v>168</v>
      </c>
      <c r="C171" s="218" t="s">
        <v>107</v>
      </c>
      <c r="D171" s="13" t="s">
        <v>83</v>
      </c>
      <c r="E171" s="14">
        <v>10</v>
      </c>
      <c r="F171" s="18"/>
      <c r="G171" s="14"/>
      <c r="H171" s="14"/>
      <c r="I171" s="11"/>
      <c r="J171" s="7"/>
      <c r="K171" s="8"/>
      <c r="L171" s="9">
        <f t="shared" si="11"/>
        <v>0</v>
      </c>
      <c r="M171" s="9">
        <f t="shared" si="10"/>
        <v>0</v>
      </c>
    </row>
    <row r="172" spans="2:13" ht="24" customHeight="1">
      <c r="B172" s="4">
        <v>169</v>
      </c>
      <c r="C172" s="218" t="s">
        <v>108</v>
      </c>
      <c r="D172" s="13" t="s">
        <v>83</v>
      </c>
      <c r="E172" s="14">
        <v>10</v>
      </c>
      <c r="F172" s="18"/>
      <c r="G172" s="14"/>
      <c r="H172" s="14"/>
      <c r="I172" s="11"/>
      <c r="J172" s="7"/>
      <c r="K172" s="8"/>
      <c r="L172" s="9">
        <f t="shared" si="11"/>
        <v>0</v>
      </c>
      <c r="M172" s="9">
        <f t="shared" si="10"/>
        <v>0</v>
      </c>
    </row>
    <row r="173" spans="2:13" ht="24" customHeight="1">
      <c r="B173" s="4">
        <v>170</v>
      </c>
      <c r="C173" s="218" t="s">
        <v>109</v>
      </c>
      <c r="D173" s="13" t="s">
        <v>83</v>
      </c>
      <c r="E173" s="14">
        <v>10</v>
      </c>
      <c r="F173" s="18"/>
      <c r="G173" s="14"/>
      <c r="H173" s="14"/>
      <c r="I173" s="11"/>
      <c r="J173" s="7"/>
      <c r="K173" s="8"/>
      <c r="L173" s="9">
        <f t="shared" si="11"/>
        <v>0</v>
      </c>
      <c r="M173" s="9">
        <f t="shared" si="10"/>
        <v>0</v>
      </c>
    </row>
    <row r="174" spans="2:13" ht="89.25" customHeight="1">
      <c r="B174" s="4">
        <v>171</v>
      </c>
      <c r="C174" s="219" t="s">
        <v>443</v>
      </c>
      <c r="D174" s="13" t="s">
        <v>83</v>
      </c>
      <c r="E174" s="14">
        <v>100</v>
      </c>
      <c r="F174" s="18"/>
      <c r="G174" s="14"/>
      <c r="H174" s="14"/>
      <c r="I174" s="11"/>
      <c r="J174" s="7"/>
      <c r="K174" s="8"/>
      <c r="L174" s="9">
        <f t="shared" si="11"/>
        <v>0</v>
      </c>
      <c r="M174" s="9">
        <f t="shared" si="10"/>
        <v>0</v>
      </c>
    </row>
    <row r="175" spans="2:13" ht="65.25" customHeight="1">
      <c r="B175" s="4">
        <v>172</v>
      </c>
      <c r="C175" s="219" t="s">
        <v>444</v>
      </c>
      <c r="D175" s="13" t="s">
        <v>83</v>
      </c>
      <c r="E175" s="14">
        <v>200</v>
      </c>
      <c r="F175" s="18"/>
      <c r="G175" s="14"/>
      <c r="H175" s="14"/>
      <c r="I175" s="11"/>
      <c r="J175" s="7"/>
      <c r="K175" s="8"/>
      <c r="L175" s="9">
        <f t="shared" si="11"/>
        <v>0</v>
      </c>
      <c r="M175" s="9">
        <f t="shared" si="10"/>
        <v>0</v>
      </c>
    </row>
    <row r="176" spans="2:13" ht="48" customHeight="1">
      <c r="B176" s="4">
        <v>173</v>
      </c>
      <c r="C176" s="218" t="s">
        <v>110</v>
      </c>
      <c r="D176" s="13" t="s">
        <v>83</v>
      </c>
      <c r="E176" s="14">
        <v>10</v>
      </c>
      <c r="F176" s="15"/>
      <c r="G176" s="15"/>
      <c r="H176" s="15"/>
      <c r="I176" s="11"/>
      <c r="J176" s="16"/>
      <c r="K176" s="8"/>
      <c r="L176" s="9">
        <f t="shared" si="11"/>
        <v>0</v>
      </c>
      <c r="M176" s="9">
        <f t="shared" si="10"/>
        <v>0</v>
      </c>
    </row>
    <row r="177" spans="2:13" ht="24" customHeight="1">
      <c r="B177" s="4">
        <v>174</v>
      </c>
      <c r="C177" s="218" t="s">
        <v>111</v>
      </c>
      <c r="D177" s="13" t="s">
        <v>83</v>
      </c>
      <c r="E177" s="14">
        <v>5</v>
      </c>
      <c r="F177" s="18"/>
      <c r="G177" s="14"/>
      <c r="H177" s="14"/>
      <c r="I177" s="11"/>
      <c r="J177" s="7"/>
      <c r="K177" s="8"/>
      <c r="L177" s="9">
        <f t="shared" si="11"/>
        <v>0</v>
      </c>
      <c r="M177" s="9">
        <f t="shared" si="10"/>
        <v>0</v>
      </c>
    </row>
    <row r="178" spans="2:13" ht="24" customHeight="1">
      <c r="B178" s="4">
        <v>175</v>
      </c>
      <c r="C178" s="218" t="s">
        <v>112</v>
      </c>
      <c r="D178" s="13" t="s">
        <v>90</v>
      </c>
      <c r="E178" s="14">
        <v>50</v>
      </c>
      <c r="F178" s="18"/>
      <c r="G178" s="14"/>
      <c r="H178" s="14"/>
      <c r="I178" s="11"/>
      <c r="J178" s="7"/>
      <c r="K178" s="8"/>
      <c r="L178" s="9">
        <f t="shared" si="11"/>
        <v>0</v>
      </c>
      <c r="M178" s="9">
        <f t="shared" si="10"/>
        <v>0</v>
      </c>
    </row>
    <row r="179" spans="2:13" ht="24" customHeight="1">
      <c r="B179" s="4">
        <v>176</v>
      </c>
      <c r="C179" s="219" t="s">
        <v>445</v>
      </c>
      <c r="D179" s="13" t="s">
        <v>83</v>
      </c>
      <c r="E179" s="14">
        <v>100</v>
      </c>
      <c r="F179" s="18"/>
      <c r="G179" s="14"/>
      <c r="H179" s="14"/>
      <c r="I179" s="11"/>
      <c r="J179" s="7"/>
      <c r="K179" s="8"/>
      <c r="L179" s="9">
        <f t="shared" si="11"/>
        <v>0</v>
      </c>
      <c r="M179" s="9">
        <f t="shared" si="10"/>
        <v>0</v>
      </c>
    </row>
    <row r="180" spans="2:13" ht="24" customHeight="1">
      <c r="B180" s="4">
        <v>177</v>
      </c>
      <c r="C180" s="219" t="s">
        <v>446</v>
      </c>
      <c r="D180" s="13" t="s">
        <v>83</v>
      </c>
      <c r="E180" s="14">
        <v>100</v>
      </c>
      <c r="F180" s="18"/>
      <c r="G180" s="14"/>
      <c r="H180" s="14"/>
      <c r="I180" s="11"/>
      <c r="J180" s="7"/>
      <c r="K180" s="8"/>
      <c r="L180" s="9">
        <f t="shared" si="11"/>
        <v>0</v>
      </c>
      <c r="M180" s="9">
        <f t="shared" si="10"/>
        <v>0</v>
      </c>
    </row>
    <row r="181" spans="2:13" ht="24" customHeight="1">
      <c r="B181" s="4">
        <v>178</v>
      </c>
      <c r="C181" s="219" t="s">
        <v>447</v>
      </c>
      <c r="D181" s="13" t="s">
        <v>83</v>
      </c>
      <c r="E181" s="14">
        <v>100</v>
      </c>
      <c r="F181" s="18"/>
      <c r="G181" s="14"/>
      <c r="H181" s="14"/>
      <c r="I181" s="11"/>
      <c r="J181" s="7"/>
      <c r="K181" s="8"/>
      <c r="L181" s="9">
        <f t="shared" si="11"/>
        <v>0</v>
      </c>
      <c r="M181" s="9">
        <f t="shared" si="10"/>
        <v>0</v>
      </c>
    </row>
    <row r="182" spans="2:13" ht="24" customHeight="1">
      <c r="B182" s="4">
        <v>179</v>
      </c>
      <c r="C182" s="218" t="s">
        <v>113</v>
      </c>
      <c r="D182" s="13" t="s">
        <v>321</v>
      </c>
      <c r="E182" s="14">
        <v>100</v>
      </c>
      <c r="F182" s="18"/>
      <c r="G182" s="14"/>
      <c r="H182" s="14"/>
      <c r="I182" s="11"/>
      <c r="J182" s="7"/>
      <c r="K182" s="8"/>
      <c r="L182" s="9">
        <f t="shared" si="11"/>
        <v>0</v>
      </c>
      <c r="M182" s="9">
        <f t="shared" si="10"/>
        <v>0</v>
      </c>
    </row>
    <row r="183" spans="2:13" ht="24" customHeight="1">
      <c r="B183" s="4">
        <v>180</v>
      </c>
      <c r="C183" s="218" t="s">
        <v>114</v>
      </c>
      <c r="D183" s="13" t="s">
        <v>83</v>
      </c>
      <c r="E183" s="14">
        <v>200</v>
      </c>
      <c r="F183" s="18"/>
      <c r="G183" s="14"/>
      <c r="H183" s="14"/>
      <c r="I183" s="11"/>
      <c r="J183" s="7"/>
      <c r="K183" s="8"/>
      <c r="L183" s="9">
        <f t="shared" si="11"/>
        <v>0</v>
      </c>
      <c r="M183" s="9">
        <f t="shared" si="10"/>
        <v>0</v>
      </c>
    </row>
    <row r="184" spans="2:13" ht="24" customHeight="1">
      <c r="B184" s="4">
        <v>181</v>
      </c>
      <c r="C184" s="218" t="s">
        <v>115</v>
      </c>
      <c r="D184" s="19" t="s">
        <v>345</v>
      </c>
      <c r="E184" s="20">
        <v>6</v>
      </c>
      <c r="F184" s="21"/>
      <c r="G184" s="20"/>
      <c r="H184" s="20"/>
      <c r="I184" s="22"/>
      <c r="J184" s="7"/>
      <c r="K184" s="8"/>
      <c r="L184" s="9">
        <f t="shared" si="11"/>
        <v>0</v>
      </c>
      <c r="M184" s="9">
        <f t="shared" si="10"/>
        <v>0</v>
      </c>
    </row>
    <row r="185" spans="2:13" ht="24" customHeight="1">
      <c r="B185" s="4">
        <v>182</v>
      </c>
      <c r="C185" s="221" t="s">
        <v>116</v>
      </c>
      <c r="D185" s="19" t="s">
        <v>83</v>
      </c>
      <c r="E185" s="20">
        <v>10</v>
      </c>
      <c r="F185" s="21"/>
      <c r="G185" s="20"/>
      <c r="H185" s="20"/>
      <c r="I185" s="22"/>
      <c r="J185" s="7"/>
      <c r="K185" s="8"/>
      <c r="L185" s="9">
        <f t="shared" si="11"/>
        <v>0</v>
      </c>
      <c r="M185" s="9">
        <f t="shared" si="10"/>
        <v>0</v>
      </c>
    </row>
    <row r="186" spans="2:13" ht="24" customHeight="1">
      <c r="B186" s="4">
        <v>183</v>
      </c>
      <c r="C186" s="221" t="s">
        <v>117</v>
      </c>
      <c r="D186" s="13" t="s">
        <v>83</v>
      </c>
      <c r="E186" s="14">
        <v>10</v>
      </c>
      <c r="F186" s="18"/>
      <c r="G186" s="14"/>
      <c r="H186" s="14"/>
      <c r="I186" s="11"/>
      <c r="J186" s="7"/>
      <c r="K186" s="8"/>
      <c r="L186" s="9">
        <f t="shared" si="11"/>
        <v>0</v>
      </c>
      <c r="M186" s="9">
        <f t="shared" si="10"/>
        <v>0</v>
      </c>
    </row>
    <row r="187" spans="2:13" ht="24" customHeight="1">
      <c r="B187" s="4">
        <v>184</v>
      </c>
      <c r="C187" s="221" t="s">
        <v>118</v>
      </c>
      <c r="D187" s="13" t="s">
        <v>83</v>
      </c>
      <c r="E187" s="14">
        <v>10</v>
      </c>
      <c r="F187" s="18"/>
      <c r="G187" s="14"/>
      <c r="H187" s="14"/>
      <c r="I187" s="11"/>
      <c r="J187" s="7"/>
      <c r="K187" s="8"/>
      <c r="L187" s="9">
        <f t="shared" si="11"/>
        <v>0</v>
      </c>
      <c r="M187" s="9">
        <f t="shared" si="10"/>
        <v>0</v>
      </c>
    </row>
    <row r="188" spans="2:13" ht="24" customHeight="1">
      <c r="B188" s="4">
        <v>185</v>
      </c>
      <c r="C188" s="221" t="s">
        <v>119</v>
      </c>
      <c r="D188" s="13" t="s">
        <v>83</v>
      </c>
      <c r="E188" s="14">
        <v>10</v>
      </c>
      <c r="F188" s="18"/>
      <c r="G188" s="14"/>
      <c r="H188" s="14"/>
      <c r="I188" s="11"/>
      <c r="J188" s="7"/>
      <c r="K188" s="8"/>
      <c r="L188" s="9">
        <f t="shared" si="11"/>
        <v>0</v>
      </c>
      <c r="M188" s="9">
        <f t="shared" si="10"/>
        <v>0</v>
      </c>
    </row>
    <row r="189" spans="2:13" ht="24" customHeight="1">
      <c r="B189" s="4">
        <v>186</v>
      </c>
      <c r="C189" s="222" t="s">
        <v>120</v>
      </c>
      <c r="D189" s="13" t="s">
        <v>90</v>
      </c>
      <c r="E189" s="14">
        <v>27</v>
      </c>
      <c r="F189" s="18"/>
      <c r="G189" s="14"/>
      <c r="H189" s="14"/>
      <c r="I189" s="11"/>
      <c r="J189" s="7"/>
      <c r="K189" s="8"/>
      <c r="L189" s="9">
        <f t="shared" si="11"/>
        <v>0</v>
      </c>
      <c r="M189" s="9">
        <f t="shared" si="10"/>
        <v>0</v>
      </c>
    </row>
    <row r="190" spans="2:13" ht="24" customHeight="1">
      <c r="B190" s="4">
        <v>187</v>
      </c>
      <c r="C190" s="219" t="s">
        <v>121</v>
      </c>
      <c r="D190" s="13" t="s">
        <v>83</v>
      </c>
      <c r="E190" s="14">
        <v>40</v>
      </c>
      <c r="F190" s="18"/>
      <c r="G190" s="14"/>
      <c r="H190" s="14"/>
      <c r="I190" s="11"/>
      <c r="J190" s="7"/>
      <c r="K190" s="8"/>
      <c r="L190" s="9">
        <f t="shared" si="11"/>
        <v>0</v>
      </c>
      <c r="M190" s="9">
        <f t="shared" si="10"/>
        <v>0</v>
      </c>
    </row>
    <row r="191" spans="2:13" ht="121.5" customHeight="1">
      <c r="B191" s="4">
        <v>188</v>
      </c>
      <c r="C191" s="219" t="s">
        <v>448</v>
      </c>
      <c r="D191" s="13" t="s">
        <v>83</v>
      </c>
      <c r="E191" s="14">
        <v>40</v>
      </c>
      <c r="F191" s="18"/>
      <c r="G191" s="14"/>
      <c r="H191" s="14"/>
      <c r="I191" s="11"/>
      <c r="J191" s="7"/>
      <c r="K191" s="8"/>
      <c r="L191" s="9">
        <f t="shared" si="11"/>
        <v>0</v>
      </c>
      <c r="M191" s="9">
        <f t="shared" si="10"/>
        <v>0</v>
      </c>
    </row>
    <row r="192" spans="2:13" ht="113.25" customHeight="1">
      <c r="B192" s="4">
        <v>189</v>
      </c>
      <c r="C192" s="219" t="s">
        <v>449</v>
      </c>
      <c r="D192" s="13" t="s">
        <v>83</v>
      </c>
      <c r="E192" s="14">
        <v>40</v>
      </c>
      <c r="F192" s="18"/>
      <c r="G192" s="14"/>
      <c r="H192" s="14"/>
      <c r="I192" s="11"/>
      <c r="J192" s="7"/>
      <c r="K192" s="8"/>
      <c r="L192" s="9">
        <f t="shared" si="11"/>
        <v>0</v>
      </c>
      <c r="M192" s="9">
        <f t="shared" si="10"/>
        <v>0</v>
      </c>
    </row>
    <row r="193" spans="2:13" ht="111" customHeight="1">
      <c r="B193" s="4">
        <v>190</v>
      </c>
      <c r="C193" s="219" t="s">
        <v>450</v>
      </c>
      <c r="D193" s="13" t="s">
        <v>83</v>
      </c>
      <c r="E193" s="14">
        <v>40</v>
      </c>
      <c r="F193" s="18"/>
      <c r="G193" s="14"/>
      <c r="H193" s="14"/>
      <c r="I193" s="11"/>
      <c r="J193" s="7"/>
      <c r="K193" s="8"/>
      <c r="L193" s="9">
        <f t="shared" si="11"/>
        <v>0</v>
      </c>
      <c r="M193" s="9">
        <f t="shared" si="10"/>
        <v>0</v>
      </c>
    </row>
    <row r="194" spans="2:13" ht="111" customHeight="1">
      <c r="B194" s="4">
        <v>191</v>
      </c>
      <c r="C194" s="223" t="s">
        <v>451</v>
      </c>
      <c r="D194" s="13" t="s">
        <v>90</v>
      </c>
      <c r="E194" s="14">
        <v>40</v>
      </c>
      <c r="F194" s="18"/>
      <c r="G194" s="14"/>
      <c r="H194" s="14"/>
      <c r="I194" s="11"/>
      <c r="J194" s="7"/>
      <c r="K194" s="8"/>
      <c r="L194" s="9">
        <f t="shared" si="11"/>
        <v>0</v>
      </c>
      <c r="M194" s="9">
        <f t="shared" si="10"/>
        <v>0</v>
      </c>
    </row>
    <row r="195" spans="2:13" ht="54" customHeight="1">
      <c r="B195" s="4">
        <v>192</v>
      </c>
      <c r="C195" s="218" t="s">
        <v>122</v>
      </c>
      <c r="D195" s="13" t="s">
        <v>90</v>
      </c>
      <c r="E195" s="14">
        <v>40</v>
      </c>
      <c r="F195" s="18"/>
      <c r="G195" s="14"/>
      <c r="H195" s="14"/>
      <c r="I195" s="11"/>
      <c r="J195" s="7"/>
      <c r="K195" s="8"/>
      <c r="L195" s="9">
        <f t="shared" si="11"/>
        <v>0</v>
      </c>
      <c r="M195" s="9">
        <f t="shared" si="10"/>
        <v>0</v>
      </c>
    </row>
    <row r="196" spans="2:13" ht="49.5" customHeight="1">
      <c r="B196" s="4">
        <v>193</v>
      </c>
      <c r="C196" s="224" t="s">
        <v>123</v>
      </c>
      <c r="D196" s="13" t="s">
        <v>83</v>
      </c>
      <c r="E196" s="14">
        <v>40</v>
      </c>
      <c r="F196" s="18"/>
      <c r="G196" s="14"/>
      <c r="H196" s="14"/>
      <c r="I196" s="11"/>
      <c r="J196" s="7"/>
      <c r="K196" s="8"/>
      <c r="L196" s="9">
        <f t="shared" si="11"/>
        <v>0</v>
      </c>
      <c r="M196" s="9">
        <f t="shared" si="10"/>
        <v>0</v>
      </c>
    </row>
    <row r="197" spans="2:13" ht="24" customHeight="1">
      <c r="B197" s="4">
        <v>194</v>
      </c>
      <c r="C197" s="218" t="s">
        <v>129</v>
      </c>
      <c r="D197" s="13" t="s">
        <v>83</v>
      </c>
      <c r="E197" s="14">
        <v>20</v>
      </c>
      <c r="F197" s="15"/>
      <c r="G197" s="15"/>
      <c r="H197" s="15"/>
      <c r="I197" s="11"/>
      <c r="J197" s="16"/>
      <c r="K197" s="8"/>
      <c r="L197" s="9">
        <f t="shared" si="11"/>
        <v>0</v>
      </c>
      <c r="M197" s="9">
        <f t="shared" si="10"/>
        <v>0</v>
      </c>
    </row>
    <row r="198" spans="2:13" ht="104.25" customHeight="1">
      <c r="B198" s="4">
        <v>195</v>
      </c>
      <c r="C198" s="219" t="s">
        <v>452</v>
      </c>
      <c r="D198" s="13" t="s">
        <v>83</v>
      </c>
      <c r="E198" s="14">
        <v>15</v>
      </c>
      <c r="F198" s="18"/>
      <c r="G198" s="14"/>
      <c r="H198" s="14"/>
      <c r="I198" s="11"/>
      <c r="J198" s="7"/>
      <c r="K198" s="8"/>
      <c r="L198" s="9">
        <f t="shared" si="11"/>
        <v>0</v>
      </c>
      <c r="M198" s="9">
        <f t="shared" si="10"/>
        <v>0</v>
      </c>
    </row>
    <row r="199" spans="2:13" ht="24" customHeight="1">
      <c r="B199" s="4">
        <v>196</v>
      </c>
      <c r="C199" s="219" t="s">
        <v>130</v>
      </c>
      <c r="D199" s="13" t="s">
        <v>83</v>
      </c>
      <c r="E199" s="14">
        <v>5</v>
      </c>
      <c r="F199" s="18"/>
      <c r="G199" s="14"/>
      <c r="H199" s="14"/>
      <c r="I199" s="23"/>
      <c r="J199" s="7"/>
      <c r="K199" s="8"/>
      <c r="L199" s="9">
        <f t="shared" si="11"/>
        <v>0</v>
      </c>
      <c r="M199" s="9">
        <f t="shared" si="10"/>
        <v>0</v>
      </c>
    </row>
    <row r="200" spans="2:13" ht="66.75" customHeight="1">
      <c r="B200" s="4">
        <v>197</v>
      </c>
      <c r="C200" s="219" t="s">
        <v>131</v>
      </c>
      <c r="D200" s="13" t="s">
        <v>83</v>
      </c>
      <c r="E200" s="14">
        <v>450</v>
      </c>
      <c r="F200" s="18"/>
      <c r="G200" s="14"/>
      <c r="H200" s="14"/>
      <c r="I200" s="11"/>
      <c r="J200" s="7"/>
      <c r="K200" s="8"/>
      <c r="L200" s="9">
        <f t="shared" si="11"/>
        <v>0</v>
      </c>
      <c r="M200" s="9">
        <f t="shared" si="10"/>
        <v>0</v>
      </c>
    </row>
    <row r="201" spans="2:13" ht="62.25" customHeight="1">
      <c r="B201" s="4">
        <v>198</v>
      </c>
      <c r="C201" s="219" t="s">
        <v>132</v>
      </c>
      <c r="D201" s="13" t="s">
        <v>83</v>
      </c>
      <c r="E201" s="14">
        <v>750</v>
      </c>
      <c r="F201" s="18"/>
      <c r="G201" s="14"/>
      <c r="H201" s="14"/>
      <c r="I201" s="11"/>
      <c r="J201" s="7"/>
      <c r="K201" s="8"/>
      <c r="L201" s="9">
        <f t="shared" si="11"/>
        <v>0</v>
      </c>
      <c r="M201" s="9">
        <f t="shared" si="10"/>
        <v>0</v>
      </c>
    </row>
    <row r="202" spans="2:13" ht="35.25" customHeight="1">
      <c r="B202" s="4">
        <v>199</v>
      </c>
      <c r="C202" s="219" t="s">
        <v>133</v>
      </c>
      <c r="D202" s="13" t="s">
        <v>90</v>
      </c>
      <c r="E202" s="14">
        <v>15</v>
      </c>
      <c r="F202" s="18"/>
      <c r="G202" s="14"/>
      <c r="H202" s="14"/>
      <c r="I202" s="11"/>
      <c r="J202" s="7"/>
      <c r="K202" s="8"/>
      <c r="L202" s="9">
        <f t="shared" si="11"/>
        <v>0</v>
      </c>
      <c r="M202" s="9">
        <f t="shared" si="10"/>
        <v>0</v>
      </c>
    </row>
    <row r="203" spans="2:13" ht="24" customHeight="1">
      <c r="B203" s="4">
        <v>200</v>
      </c>
      <c r="C203" s="219" t="s">
        <v>134</v>
      </c>
      <c r="D203" s="13" t="s">
        <v>319</v>
      </c>
      <c r="E203" s="14">
        <v>2</v>
      </c>
      <c r="F203" s="18"/>
      <c r="G203" s="14"/>
      <c r="H203" s="14"/>
      <c r="I203" s="11"/>
      <c r="J203" s="7"/>
      <c r="K203" s="8"/>
      <c r="L203" s="9">
        <f t="shared" si="11"/>
        <v>0</v>
      </c>
      <c r="M203" s="9">
        <f t="shared" si="10"/>
        <v>0</v>
      </c>
    </row>
    <row r="204" spans="2:13" ht="24" customHeight="1">
      <c r="B204" s="4">
        <v>201</v>
      </c>
      <c r="C204" s="217" t="s">
        <v>137</v>
      </c>
      <c r="D204" s="4" t="s">
        <v>83</v>
      </c>
      <c r="E204" s="10">
        <v>10</v>
      </c>
      <c r="F204" s="5"/>
      <c r="G204" s="10"/>
      <c r="H204" s="10"/>
      <c r="I204" s="11"/>
      <c r="J204" s="7"/>
      <c r="K204" s="8"/>
      <c r="L204" s="9">
        <f t="shared" si="11"/>
        <v>0</v>
      </c>
      <c r="M204" s="9">
        <f t="shared" si="10"/>
        <v>0</v>
      </c>
    </row>
    <row r="205" spans="2:13" ht="24" customHeight="1">
      <c r="B205" s="4">
        <v>202</v>
      </c>
      <c r="C205" s="218" t="s">
        <v>138</v>
      </c>
      <c r="D205" s="13" t="s">
        <v>319</v>
      </c>
      <c r="E205" s="14">
        <v>4</v>
      </c>
      <c r="F205" s="18"/>
      <c r="G205" s="14"/>
      <c r="H205" s="14"/>
      <c r="I205" s="11"/>
      <c r="J205" s="7"/>
      <c r="K205" s="8"/>
      <c r="L205" s="9">
        <f t="shared" si="11"/>
        <v>0</v>
      </c>
      <c r="M205" s="9">
        <f t="shared" si="10"/>
        <v>0</v>
      </c>
    </row>
    <row r="206" spans="2:13" ht="24" customHeight="1">
      <c r="B206" s="4">
        <v>203</v>
      </c>
      <c r="C206" s="219" t="s">
        <v>139</v>
      </c>
      <c r="D206" s="13" t="s">
        <v>83</v>
      </c>
      <c r="E206" s="14">
        <v>15</v>
      </c>
      <c r="F206" s="18"/>
      <c r="G206" s="14"/>
      <c r="H206" s="14"/>
      <c r="I206" s="11"/>
      <c r="J206" s="7"/>
      <c r="K206" s="8"/>
      <c r="L206" s="9">
        <f t="shared" si="11"/>
        <v>0</v>
      </c>
      <c r="M206" s="9">
        <f t="shared" si="10"/>
        <v>0</v>
      </c>
    </row>
    <row r="207" spans="2:13" ht="24" customHeight="1">
      <c r="B207" s="4">
        <v>204</v>
      </c>
      <c r="C207" s="219" t="s">
        <v>140</v>
      </c>
      <c r="D207" s="13" t="s">
        <v>83</v>
      </c>
      <c r="E207" s="14">
        <v>80</v>
      </c>
      <c r="F207" s="18"/>
      <c r="G207" s="14"/>
      <c r="H207" s="14"/>
      <c r="I207" s="11"/>
      <c r="J207" s="7"/>
      <c r="K207" s="8"/>
      <c r="L207" s="9">
        <f t="shared" si="11"/>
        <v>0</v>
      </c>
      <c r="M207" s="9">
        <f t="shared" si="10"/>
        <v>0</v>
      </c>
    </row>
    <row r="208" spans="2:13" ht="24" customHeight="1">
      <c r="B208" s="4">
        <v>205</v>
      </c>
      <c r="C208" s="219" t="s">
        <v>141</v>
      </c>
      <c r="D208" s="13" t="s">
        <v>83</v>
      </c>
      <c r="E208" s="14">
        <v>80</v>
      </c>
      <c r="F208" s="15"/>
      <c r="G208" s="15"/>
      <c r="H208" s="15"/>
      <c r="I208" s="11"/>
      <c r="J208" s="16"/>
      <c r="K208" s="8"/>
      <c r="L208" s="9">
        <f t="shared" si="11"/>
        <v>0</v>
      </c>
      <c r="M208" s="9">
        <f t="shared" si="10"/>
        <v>0</v>
      </c>
    </row>
    <row r="209" spans="2:13" ht="24" customHeight="1">
      <c r="B209" s="4">
        <v>206</v>
      </c>
      <c r="C209" s="219" t="s">
        <v>142</v>
      </c>
      <c r="D209" s="13" t="s">
        <v>90</v>
      </c>
      <c r="E209" s="14">
        <v>60</v>
      </c>
      <c r="F209" s="15"/>
      <c r="G209" s="15"/>
      <c r="H209" s="15"/>
      <c r="I209" s="14"/>
      <c r="J209" s="16"/>
      <c r="K209" s="8"/>
      <c r="L209" s="9">
        <f t="shared" si="11"/>
        <v>0</v>
      </c>
      <c r="M209" s="9">
        <f t="shared" si="10"/>
        <v>0</v>
      </c>
    </row>
    <row r="210" spans="2:13" ht="12.75">
      <c r="B210" s="1" t="s">
        <v>143</v>
      </c>
      <c r="L210" s="24">
        <f>SUM(L7:L209)</f>
        <v>0</v>
      </c>
      <c r="M210" s="24">
        <f>SUM(M7:M209)</f>
        <v>0</v>
      </c>
    </row>
    <row r="211" spans="8:12" ht="51" customHeight="1">
      <c r="H211" s="236" t="s">
        <v>144</v>
      </c>
      <c r="I211" s="236"/>
      <c r="J211" s="236"/>
      <c r="K211" s="236"/>
      <c r="L211" s="236"/>
    </row>
    <row r="212" spans="3:12" ht="12.75">
      <c r="C212" s="25"/>
      <c r="H212" s="237" t="s">
        <v>145</v>
      </c>
      <c r="I212" s="237"/>
      <c r="J212" s="237"/>
      <c r="K212" s="237"/>
      <c r="L212" s="237"/>
    </row>
  </sheetData>
  <sheetProtection selectLockedCells="1" selectUnlockedCells="1"/>
  <mergeCells count="3">
    <mergeCell ref="B5:M5"/>
    <mergeCell ref="H211:L211"/>
    <mergeCell ref="H212:L212"/>
  </mergeCells>
  <printOptions/>
  <pageMargins left="0.2361111111111111" right="0.2361111111111111" top="0.3541666666666667" bottom="0.3541666666666667"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B1:M12"/>
  <sheetViews>
    <sheetView zoomScalePageLayoutView="0" workbookViewId="0" topLeftCell="A4">
      <selection activeCell="C12" sqref="C12"/>
    </sheetView>
  </sheetViews>
  <sheetFormatPr defaultColWidth="9.140625" defaultRowHeight="12.75"/>
  <cols>
    <col min="1" max="1" width="5.28125" style="0" customWidth="1"/>
    <col min="2" max="2" width="7.00390625" style="0" customWidth="1"/>
    <col min="3" max="3" width="22.140625" style="0" customWidth="1"/>
    <col min="4" max="4" width="5.57421875" style="0" customWidth="1"/>
    <col min="5" max="5" width="7.28125" style="0" customWidth="1"/>
    <col min="6" max="6" width="17.00390625" style="0" customWidth="1"/>
    <col min="7" max="7" width="8.00390625" style="0" customWidth="1"/>
    <col min="8" max="8" width="7.421875" style="0" customWidth="1"/>
    <col min="10" max="10" width="7.28125" style="0" customWidth="1"/>
    <col min="12" max="12" width="12.421875" style="0" customWidth="1"/>
    <col min="13" max="13" width="11.140625" style="0" customWidth="1"/>
  </cols>
  <sheetData>
    <row r="1" s="1" customFormat="1" ht="12.75">
      <c r="C1" s="1" t="s">
        <v>69</v>
      </c>
    </row>
    <row r="2" s="1" customFormat="1" ht="12.75">
      <c r="C2" s="2" t="s">
        <v>70</v>
      </c>
    </row>
    <row r="3" s="1" customFormat="1" ht="12.75"/>
    <row r="4" s="1" customFormat="1" ht="12.75">
      <c r="C4" s="3" t="s">
        <v>518</v>
      </c>
    </row>
    <row r="5" spans="2:13" s="1" customFormat="1" ht="12.75">
      <c r="B5" s="235" t="s">
        <v>487</v>
      </c>
      <c r="C5" s="235"/>
      <c r="D5" s="235"/>
      <c r="E5" s="235"/>
      <c r="F5" s="235"/>
      <c r="G5" s="235"/>
      <c r="H5" s="235"/>
      <c r="I5" s="235"/>
      <c r="J5" s="235"/>
      <c r="K5" s="235"/>
      <c r="L5" s="235"/>
      <c r="M5" s="235"/>
    </row>
    <row r="6" spans="2:13" s="1" customFormat="1" ht="48">
      <c r="B6" s="4" t="s">
        <v>72</v>
      </c>
      <c r="C6" s="4" t="s">
        <v>73</v>
      </c>
      <c r="D6" s="4" t="s">
        <v>74</v>
      </c>
      <c r="E6" s="4" t="s">
        <v>75</v>
      </c>
      <c r="F6" s="4" t="s">
        <v>76</v>
      </c>
      <c r="G6" s="4" t="s">
        <v>74</v>
      </c>
      <c r="H6" s="4" t="s">
        <v>77</v>
      </c>
      <c r="I6" s="4" t="s">
        <v>78</v>
      </c>
      <c r="J6" s="4" t="s">
        <v>79</v>
      </c>
      <c r="K6" s="4" t="s">
        <v>80</v>
      </c>
      <c r="L6" s="4" t="s">
        <v>81</v>
      </c>
      <c r="M6" s="4" t="s">
        <v>82</v>
      </c>
    </row>
    <row r="7" spans="2:13" s="1" customFormat="1" ht="95.25" customHeight="1">
      <c r="B7" s="4">
        <v>1</v>
      </c>
      <c r="C7" s="197" t="s">
        <v>406</v>
      </c>
      <c r="D7" s="4" t="s">
        <v>407</v>
      </c>
      <c r="E7" s="10">
        <v>150</v>
      </c>
      <c r="F7" s="5"/>
      <c r="G7" s="10"/>
      <c r="H7" s="10"/>
      <c r="I7" s="11"/>
      <c r="J7" s="7"/>
      <c r="K7" s="8"/>
      <c r="L7" s="9">
        <f>E7*I7</f>
        <v>0</v>
      </c>
      <c r="M7" s="9">
        <f>L7+L7*J7</f>
        <v>0</v>
      </c>
    </row>
    <row r="8" spans="2:13" s="1" customFormat="1" ht="12.75">
      <c r="B8" s="1" t="s">
        <v>143</v>
      </c>
      <c r="L8" s="24">
        <f>SUM(L7)</f>
        <v>0</v>
      </c>
      <c r="M8" s="24">
        <f>SUM(M7,)</f>
        <v>0</v>
      </c>
    </row>
    <row r="11" ht="12.75">
      <c r="C11" t="s">
        <v>525</v>
      </c>
    </row>
    <row r="12" ht="12.75">
      <c r="C12" t="s">
        <v>145</v>
      </c>
    </row>
  </sheetData>
  <sheetProtection/>
  <mergeCells count="1">
    <mergeCell ref="B5:M5"/>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1:M12"/>
  <sheetViews>
    <sheetView zoomScalePageLayoutView="0" workbookViewId="0" topLeftCell="A4">
      <selection activeCell="C7" sqref="C7"/>
    </sheetView>
  </sheetViews>
  <sheetFormatPr defaultColWidth="9.140625" defaultRowHeight="12.75"/>
  <cols>
    <col min="1" max="1" width="6.00390625" style="0" customWidth="1"/>
    <col min="3" max="3" width="24.00390625" style="0" customWidth="1"/>
    <col min="4" max="4" width="6.57421875" style="0" customWidth="1"/>
    <col min="5" max="5" width="5.57421875" style="0" customWidth="1"/>
    <col min="6" max="6" width="16.57421875" style="0" customWidth="1"/>
    <col min="7" max="7" width="6.7109375" style="0" customWidth="1"/>
    <col min="10" max="10" width="7.140625" style="0" customWidth="1"/>
    <col min="12" max="13" width="11.140625" style="0" customWidth="1"/>
  </cols>
  <sheetData>
    <row r="1" s="1" customFormat="1" ht="12.75">
      <c r="C1" s="1" t="s">
        <v>69</v>
      </c>
    </row>
    <row r="2" s="1" customFormat="1" ht="12.75">
      <c r="C2" s="2" t="s">
        <v>70</v>
      </c>
    </row>
    <row r="3" s="1" customFormat="1" ht="12.75"/>
    <row r="4" s="1" customFormat="1" ht="12.75">
      <c r="C4" s="3" t="s">
        <v>518</v>
      </c>
    </row>
    <row r="5" spans="2:13" s="1" customFormat="1" ht="12.75">
      <c r="B5" s="235" t="s">
        <v>493</v>
      </c>
      <c r="C5" s="235"/>
      <c r="D5" s="235"/>
      <c r="E5" s="235"/>
      <c r="F5" s="235"/>
      <c r="G5" s="235"/>
      <c r="H5" s="235"/>
      <c r="I5" s="235"/>
      <c r="J5" s="235"/>
      <c r="K5" s="235"/>
      <c r="L5" s="235"/>
      <c r="M5" s="235"/>
    </row>
    <row r="6" spans="2:13" s="1" customFormat="1" ht="48">
      <c r="B6" s="4" t="s">
        <v>72</v>
      </c>
      <c r="C6" s="4" t="s">
        <v>73</v>
      </c>
      <c r="D6" s="4" t="s">
        <v>74</v>
      </c>
      <c r="E6" s="4" t="s">
        <v>75</v>
      </c>
      <c r="F6" s="4" t="s">
        <v>76</v>
      </c>
      <c r="G6" s="4" t="s">
        <v>74</v>
      </c>
      <c r="H6" s="4" t="s">
        <v>77</v>
      </c>
      <c r="I6" s="4" t="s">
        <v>78</v>
      </c>
      <c r="J6" s="4" t="s">
        <v>79</v>
      </c>
      <c r="K6" s="4" t="s">
        <v>80</v>
      </c>
      <c r="L6" s="4" t="s">
        <v>81</v>
      </c>
      <c r="M6" s="4" t="s">
        <v>82</v>
      </c>
    </row>
    <row r="7" spans="2:13" s="1" customFormat="1" ht="359.25" customHeight="1">
      <c r="B7" s="4">
        <v>1</v>
      </c>
      <c r="C7" s="12" t="s">
        <v>388</v>
      </c>
      <c r="D7" s="4" t="s">
        <v>319</v>
      </c>
      <c r="E7" s="10">
        <v>35</v>
      </c>
      <c r="F7" s="5"/>
      <c r="G7" s="10"/>
      <c r="H7" s="10"/>
      <c r="I7" s="11"/>
      <c r="J7" s="7"/>
      <c r="K7" s="8"/>
      <c r="L7" s="9">
        <f>E7*I7</f>
        <v>0</v>
      </c>
      <c r="M7" s="9">
        <f>L7+L7*J7</f>
        <v>0</v>
      </c>
    </row>
    <row r="8" spans="2:13" s="1" customFormat="1" ht="75.75" customHeight="1">
      <c r="B8" s="4">
        <v>2</v>
      </c>
      <c r="C8" s="17" t="s">
        <v>405</v>
      </c>
      <c r="D8" s="13" t="s">
        <v>407</v>
      </c>
      <c r="E8" s="14">
        <v>4</v>
      </c>
      <c r="F8" s="15"/>
      <c r="G8" s="15"/>
      <c r="H8" s="15"/>
      <c r="I8" s="11"/>
      <c r="J8" s="16"/>
      <c r="K8" s="8"/>
      <c r="L8" s="9">
        <f>E8*I8</f>
        <v>0</v>
      </c>
      <c r="M8" s="9">
        <f>L8+L8*J8</f>
        <v>0</v>
      </c>
    </row>
    <row r="9" spans="2:13" s="1" customFormat="1" ht="12.75">
      <c r="B9" s="1" t="s">
        <v>143</v>
      </c>
      <c r="L9" s="24">
        <f>SUM(L7,L8)</f>
        <v>0</v>
      </c>
      <c r="M9" s="24">
        <f>SUM(M7,M8)</f>
        <v>0</v>
      </c>
    </row>
    <row r="11" ht="12.75">
      <c r="C11" t="s">
        <v>56</v>
      </c>
    </row>
    <row r="12" ht="12.75">
      <c r="C12" t="s">
        <v>145</v>
      </c>
    </row>
  </sheetData>
  <sheetProtection/>
  <mergeCells count="1">
    <mergeCell ref="B5:M5"/>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B1:M27"/>
  <sheetViews>
    <sheetView zoomScalePageLayoutView="0" workbookViewId="0" topLeftCell="A16">
      <selection activeCell="I21" sqref="I21"/>
    </sheetView>
  </sheetViews>
  <sheetFormatPr defaultColWidth="9.140625" defaultRowHeight="12.75"/>
  <cols>
    <col min="1" max="1" width="5.28125" style="0" customWidth="1"/>
    <col min="2" max="2" width="4.7109375" style="0" customWidth="1"/>
    <col min="3" max="3" width="20.8515625" style="0" customWidth="1"/>
    <col min="4" max="4" width="6.140625" style="0" customWidth="1"/>
    <col min="6" max="6" width="16.00390625" style="0" customWidth="1"/>
    <col min="10" max="10" width="7.140625" style="0" customWidth="1"/>
    <col min="12" max="12" width="11.57421875" style="0" customWidth="1"/>
    <col min="13" max="13" width="12.28125" style="0" customWidth="1"/>
  </cols>
  <sheetData>
    <row r="1" s="1" customFormat="1" ht="12.75">
      <c r="C1" s="1" t="s">
        <v>69</v>
      </c>
    </row>
    <row r="2" s="1" customFormat="1" ht="12.75">
      <c r="C2" s="2" t="s">
        <v>70</v>
      </c>
    </row>
    <row r="3" s="1" customFormat="1" ht="12.75"/>
    <row r="4" s="1" customFormat="1" ht="12.75">
      <c r="C4" s="3" t="s">
        <v>518</v>
      </c>
    </row>
    <row r="5" spans="2:13" s="1" customFormat="1" ht="12.75">
      <c r="B5" s="235" t="s">
        <v>494</v>
      </c>
      <c r="C5" s="235"/>
      <c r="D5" s="235"/>
      <c r="E5" s="235"/>
      <c r="F5" s="235"/>
      <c r="G5" s="235"/>
      <c r="H5" s="235"/>
      <c r="I5" s="235"/>
      <c r="J5" s="235"/>
      <c r="K5" s="235"/>
      <c r="L5" s="235"/>
      <c r="M5" s="235"/>
    </row>
    <row r="6" spans="2:13" s="1" customFormat="1" ht="48">
      <c r="B6" s="176" t="s">
        <v>72</v>
      </c>
      <c r="C6" s="176" t="s">
        <v>73</v>
      </c>
      <c r="D6" s="176" t="s">
        <v>74</v>
      </c>
      <c r="E6" s="176" t="s">
        <v>75</v>
      </c>
      <c r="F6" s="176" t="s">
        <v>76</v>
      </c>
      <c r="G6" s="176" t="s">
        <v>74</v>
      </c>
      <c r="H6" s="176" t="s">
        <v>77</v>
      </c>
      <c r="I6" s="176" t="s">
        <v>78</v>
      </c>
      <c r="J6" s="176" t="s">
        <v>79</v>
      </c>
      <c r="K6" s="176" t="s">
        <v>80</v>
      </c>
      <c r="L6" s="176" t="s">
        <v>81</v>
      </c>
      <c r="M6" s="176" t="s">
        <v>82</v>
      </c>
    </row>
    <row r="7" spans="2:13" s="1" customFormat="1" ht="48">
      <c r="B7" s="176">
        <v>1</v>
      </c>
      <c r="C7" s="12" t="s">
        <v>391</v>
      </c>
      <c r="D7" s="4" t="s">
        <v>90</v>
      </c>
      <c r="E7" s="10">
        <v>5</v>
      </c>
      <c r="F7" s="5"/>
      <c r="G7" s="10"/>
      <c r="H7" s="10"/>
      <c r="I7" s="11"/>
      <c r="J7" s="7"/>
      <c r="K7" s="8"/>
      <c r="L7" s="9">
        <f aca="true" t="shared" si="0" ref="L7:L19">E7*I7</f>
        <v>0</v>
      </c>
      <c r="M7" s="9">
        <f aca="true" t="shared" si="1" ref="M7:M19">L7+L7*J7</f>
        <v>0</v>
      </c>
    </row>
    <row r="8" spans="2:13" s="1" customFormat="1" ht="104.25" customHeight="1">
      <c r="B8" s="4">
        <v>2</v>
      </c>
      <c r="C8" s="12" t="s">
        <v>392</v>
      </c>
      <c r="D8" s="4" t="s">
        <v>90</v>
      </c>
      <c r="E8" s="10">
        <v>5</v>
      </c>
      <c r="F8" s="5"/>
      <c r="G8" s="10"/>
      <c r="H8" s="10"/>
      <c r="I8" s="11"/>
      <c r="J8" s="7"/>
      <c r="K8" s="8"/>
      <c r="L8" s="9">
        <f t="shared" si="0"/>
        <v>0</v>
      </c>
      <c r="M8" s="9">
        <f t="shared" si="1"/>
        <v>0</v>
      </c>
    </row>
    <row r="9" spans="2:13" s="1" customFormat="1" ht="69.75" customHeight="1">
      <c r="B9" s="4">
        <v>3</v>
      </c>
      <c r="C9" s="12" t="s">
        <v>393</v>
      </c>
      <c r="D9" s="4" t="s">
        <v>90</v>
      </c>
      <c r="E9" s="10">
        <v>5</v>
      </c>
      <c r="F9" s="5"/>
      <c r="G9" s="10"/>
      <c r="H9" s="10"/>
      <c r="I9" s="11"/>
      <c r="J9" s="7"/>
      <c r="K9" s="8"/>
      <c r="L9" s="9">
        <f t="shared" si="0"/>
        <v>0</v>
      </c>
      <c r="M9" s="211">
        <f t="shared" si="1"/>
        <v>0</v>
      </c>
    </row>
    <row r="10" spans="2:13" s="1" customFormat="1" ht="69.75" customHeight="1">
      <c r="B10" s="4">
        <v>4</v>
      </c>
      <c r="C10" s="12" t="s">
        <v>389</v>
      </c>
      <c r="D10" s="4" t="s">
        <v>90</v>
      </c>
      <c r="E10" s="10">
        <v>300</v>
      </c>
      <c r="F10" s="5"/>
      <c r="G10" s="10"/>
      <c r="H10" s="10"/>
      <c r="I10" s="11"/>
      <c r="J10" s="7"/>
      <c r="K10" s="8"/>
      <c r="L10" s="210">
        <f t="shared" si="0"/>
        <v>0</v>
      </c>
      <c r="M10" s="213">
        <f t="shared" si="1"/>
        <v>0</v>
      </c>
    </row>
    <row r="11" spans="2:13" s="1" customFormat="1" ht="69.75" customHeight="1">
      <c r="B11" s="4">
        <v>5</v>
      </c>
      <c r="C11" s="12" t="s">
        <v>390</v>
      </c>
      <c r="D11" s="4" t="s">
        <v>90</v>
      </c>
      <c r="E11" s="10">
        <v>300</v>
      </c>
      <c r="F11" s="5"/>
      <c r="G11" s="10"/>
      <c r="H11" s="10"/>
      <c r="I11" s="11"/>
      <c r="J11" s="7"/>
      <c r="K11" s="8"/>
      <c r="L11" s="210">
        <f t="shared" si="0"/>
        <v>0</v>
      </c>
      <c r="M11" s="213">
        <f t="shared" si="1"/>
        <v>0</v>
      </c>
    </row>
    <row r="12" spans="2:13" s="1" customFormat="1" ht="102" customHeight="1">
      <c r="B12" s="4">
        <v>6</v>
      </c>
      <c r="C12" s="17" t="s">
        <v>488</v>
      </c>
      <c r="D12" s="13" t="s">
        <v>83</v>
      </c>
      <c r="E12" s="14">
        <v>200</v>
      </c>
      <c r="F12" s="18"/>
      <c r="G12" s="14"/>
      <c r="H12" s="14"/>
      <c r="I12" s="11"/>
      <c r="J12" s="7"/>
      <c r="K12" s="8"/>
      <c r="L12" s="9">
        <f t="shared" si="0"/>
        <v>0</v>
      </c>
      <c r="M12" s="214">
        <f t="shared" si="1"/>
        <v>0</v>
      </c>
    </row>
    <row r="13" spans="2:13" s="1" customFormat="1" ht="102" customHeight="1">
      <c r="B13" s="4">
        <v>7</v>
      </c>
      <c r="C13" s="177" t="s">
        <v>527</v>
      </c>
      <c r="D13" s="4" t="s">
        <v>90</v>
      </c>
      <c r="E13" s="10">
        <v>40</v>
      </c>
      <c r="F13" s="5"/>
      <c r="G13" s="10"/>
      <c r="H13" s="10"/>
      <c r="I13" s="11"/>
      <c r="J13" s="7"/>
      <c r="K13" s="8"/>
      <c r="L13" s="210">
        <f t="shared" si="0"/>
        <v>0</v>
      </c>
      <c r="M13" s="213">
        <f t="shared" si="1"/>
        <v>0</v>
      </c>
    </row>
    <row r="14" spans="2:13" s="1" customFormat="1" ht="102" customHeight="1">
      <c r="B14" s="4">
        <v>8</v>
      </c>
      <c r="C14" s="177" t="s">
        <v>528</v>
      </c>
      <c r="D14" s="4" t="s">
        <v>90</v>
      </c>
      <c r="E14" s="10">
        <v>40</v>
      </c>
      <c r="F14" s="5"/>
      <c r="G14" s="10"/>
      <c r="H14" s="10"/>
      <c r="I14" s="11"/>
      <c r="J14" s="7"/>
      <c r="K14" s="8"/>
      <c r="L14" s="210">
        <f t="shared" si="0"/>
        <v>0</v>
      </c>
      <c r="M14" s="213">
        <f t="shared" si="1"/>
        <v>0</v>
      </c>
    </row>
    <row r="15" spans="2:13" s="1" customFormat="1" ht="102" customHeight="1">
      <c r="B15" s="4">
        <v>9</v>
      </c>
      <c r="C15" s="177" t="s">
        <v>529</v>
      </c>
      <c r="D15" s="4" t="s">
        <v>90</v>
      </c>
      <c r="E15" s="10">
        <v>40</v>
      </c>
      <c r="F15" s="5"/>
      <c r="G15" s="10"/>
      <c r="H15" s="10"/>
      <c r="I15" s="11"/>
      <c r="J15" s="7"/>
      <c r="K15" s="8"/>
      <c r="L15" s="210">
        <f t="shared" si="0"/>
        <v>0</v>
      </c>
      <c r="M15" s="213">
        <f t="shared" si="1"/>
        <v>0</v>
      </c>
    </row>
    <row r="16" spans="2:13" s="1" customFormat="1" ht="60" customHeight="1">
      <c r="B16" s="4">
        <v>10</v>
      </c>
      <c r="C16" s="17" t="s">
        <v>530</v>
      </c>
      <c r="D16" s="13" t="s">
        <v>83</v>
      </c>
      <c r="E16" s="14">
        <v>120</v>
      </c>
      <c r="F16" s="18"/>
      <c r="G16" s="14"/>
      <c r="H16" s="14"/>
      <c r="I16" s="11"/>
      <c r="J16" s="7"/>
      <c r="K16" s="8"/>
      <c r="L16" s="210">
        <f t="shared" si="0"/>
        <v>0</v>
      </c>
      <c r="M16" s="213">
        <f t="shared" si="1"/>
        <v>0</v>
      </c>
    </row>
    <row r="17" spans="2:13" s="1" customFormat="1" ht="48" customHeight="1">
      <c r="B17" s="4">
        <v>11</v>
      </c>
      <c r="C17" s="17" t="s">
        <v>531</v>
      </c>
      <c r="D17" s="13" t="s">
        <v>83</v>
      </c>
      <c r="E17" s="10">
        <v>300</v>
      </c>
      <c r="F17" s="5"/>
      <c r="G17" s="10"/>
      <c r="H17" s="10"/>
      <c r="I17" s="11"/>
      <c r="J17" s="7"/>
      <c r="K17" s="8"/>
      <c r="L17" s="9">
        <f t="shared" si="0"/>
        <v>0</v>
      </c>
      <c r="M17" s="212">
        <f t="shared" si="1"/>
        <v>0</v>
      </c>
    </row>
    <row r="18" spans="2:13" s="1" customFormat="1" ht="48" customHeight="1">
      <c r="B18" s="4">
        <v>12</v>
      </c>
      <c r="C18" s="17" t="s">
        <v>532</v>
      </c>
      <c r="D18" s="13" t="s">
        <v>83</v>
      </c>
      <c r="E18" s="10">
        <v>300</v>
      </c>
      <c r="F18" s="5"/>
      <c r="G18" s="10"/>
      <c r="H18" s="10"/>
      <c r="I18" s="11"/>
      <c r="J18" s="7"/>
      <c r="K18" s="8"/>
      <c r="L18" s="9">
        <f t="shared" si="0"/>
        <v>0</v>
      </c>
      <c r="M18" s="9">
        <f t="shared" si="1"/>
        <v>0</v>
      </c>
    </row>
    <row r="19" spans="2:13" s="1" customFormat="1" ht="34.5" customHeight="1">
      <c r="B19" s="4">
        <v>13</v>
      </c>
      <c r="C19" s="17" t="s">
        <v>346</v>
      </c>
      <c r="D19" s="13" t="s">
        <v>83</v>
      </c>
      <c r="E19" s="14">
        <v>50</v>
      </c>
      <c r="F19" s="18"/>
      <c r="G19" s="14"/>
      <c r="H19" s="14"/>
      <c r="I19" s="11"/>
      <c r="J19" s="7"/>
      <c r="K19" s="8"/>
      <c r="L19" s="9">
        <f t="shared" si="0"/>
        <v>0</v>
      </c>
      <c r="M19" s="9">
        <f t="shared" si="1"/>
        <v>0</v>
      </c>
    </row>
    <row r="20" spans="2:13" s="1" customFormat="1" ht="12.75">
      <c r="B20" s="1" t="s">
        <v>143</v>
      </c>
      <c r="L20" s="24">
        <f>SUM(L7:L19)</f>
        <v>0</v>
      </c>
      <c r="M20" s="24">
        <f>SUM(M7:M19)</f>
        <v>0</v>
      </c>
    </row>
    <row r="21" s="1" customFormat="1" ht="66.75" customHeight="1">
      <c r="C21" s="234" t="s">
        <v>526</v>
      </c>
    </row>
    <row r="22" spans="2:13" s="1" customFormat="1" ht="24" customHeight="1">
      <c r="B22" s="187"/>
      <c r="C22" s="252" t="s">
        <v>145</v>
      </c>
      <c r="D22" s="253"/>
      <c r="E22" s="253"/>
      <c r="F22" s="191"/>
      <c r="G22" s="190"/>
      <c r="H22" s="190"/>
      <c r="I22" s="192"/>
      <c r="J22" s="193"/>
      <c r="K22" s="194"/>
      <c r="L22" s="186"/>
      <c r="M22" s="186"/>
    </row>
    <row r="23" spans="2:13" s="1" customFormat="1" ht="24" customHeight="1">
      <c r="B23" s="187"/>
      <c r="C23" s="188"/>
      <c r="D23" s="189"/>
      <c r="E23" s="190"/>
      <c r="F23" s="191"/>
      <c r="G23" s="190"/>
      <c r="H23" s="190"/>
      <c r="I23" s="192"/>
      <c r="J23" s="193"/>
      <c r="K23" s="194"/>
      <c r="L23" s="186"/>
      <c r="M23" s="186"/>
    </row>
    <row r="24" spans="2:13" s="1" customFormat="1" ht="24" customHeight="1">
      <c r="B24" s="187"/>
      <c r="C24" s="188"/>
      <c r="D24" s="189"/>
      <c r="E24" s="190"/>
      <c r="F24" s="191"/>
      <c r="G24" s="190"/>
      <c r="H24" s="190"/>
      <c r="I24" s="192"/>
      <c r="J24" s="193"/>
      <c r="K24" s="194"/>
      <c r="L24" s="186"/>
      <c r="M24" s="186"/>
    </row>
    <row r="25" spans="2:13" s="1" customFormat="1" ht="24" customHeight="1">
      <c r="B25" s="187"/>
      <c r="C25" s="188"/>
      <c r="D25" s="189"/>
      <c r="E25" s="190"/>
      <c r="F25" s="191"/>
      <c r="G25" s="190"/>
      <c r="H25" s="190"/>
      <c r="I25" s="192"/>
      <c r="J25" s="193"/>
      <c r="K25" s="194"/>
      <c r="L25" s="186"/>
      <c r="M25" s="186"/>
    </row>
    <row r="26" spans="2:13" s="1" customFormat="1" ht="24" customHeight="1">
      <c r="B26"/>
      <c r="C26" s="188"/>
      <c r="D26" s="189"/>
      <c r="E26" s="190"/>
      <c r="F26" s="191"/>
      <c r="G26" s="190"/>
      <c r="H26" s="190"/>
      <c r="I26" s="192"/>
      <c r="J26" s="193"/>
      <c r="K26" s="194"/>
      <c r="L26" s="186"/>
      <c r="M26" s="186"/>
    </row>
    <row r="27" spans="2:13" s="1" customFormat="1" ht="24" customHeight="1">
      <c r="B27"/>
      <c r="C27" s="188"/>
      <c r="D27" s="189"/>
      <c r="E27" s="190"/>
      <c r="F27" s="191"/>
      <c r="G27" s="190"/>
      <c r="H27" s="190"/>
      <c r="I27" s="192"/>
      <c r="J27" s="193"/>
      <c r="K27" s="194"/>
      <c r="L27" s="186"/>
      <c r="M27" s="186"/>
    </row>
  </sheetData>
  <sheetProtection/>
  <mergeCells count="2">
    <mergeCell ref="B5:M5"/>
    <mergeCell ref="C22:E2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3"/>
  <sheetViews>
    <sheetView zoomScalePageLayoutView="0" workbookViewId="0" topLeftCell="A16">
      <selection activeCell="J8" sqref="J8"/>
    </sheetView>
  </sheetViews>
  <sheetFormatPr defaultColWidth="8.7109375" defaultRowHeight="12.75"/>
  <cols>
    <col min="1" max="1" width="4.140625" style="26" customWidth="1"/>
    <col min="2" max="2" width="38.00390625" style="0" customWidth="1"/>
    <col min="3" max="3" width="6.421875" style="0" customWidth="1"/>
    <col min="4" max="4" width="5.28125" style="26" customWidth="1"/>
    <col min="5" max="5" width="27.28125" style="26" customWidth="1"/>
    <col min="6" max="6" width="7.7109375" style="26" customWidth="1"/>
    <col min="7" max="7" width="7.00390625" style="26" customWidth="1"/>
    <col min="8" max="8" width="7.421875" style="0" customWidth="1"/>
    <col min="9" max="9" width="7.00390625" style="0" customWidth="1"/>
    <col min="10" max="10" width="12.7109375" style="0" customWidth="1"/>
    <col min="11" max="11" width="7.421875" style="26" customWidth="1"/>
    <col min="12" max="12" width="12.7109375" style="0" customWidth="1"/>
    <col min="13" max="13" width="8.7109375" style="0" customWidth="1"/>
  </cols>
  <sheetData>
    <row r="1" ht="30.75" customHeight="1">
      <c r="B1" t="s">
        <v>146</v>
      </c>
    </row>
    <row r="2" ht="12.75">
      <c r="B2" s="26" t="s">
        <v>70</v>
      </c>
    </row>
    <row r="4" ht="12.75">
      <c r="B4" s="27" t="s">
        <v>517</v>
      </c>
    </row>
    <row r="5" spans="1:12" ht="12.75">
      <c r="A5" s="238" t="s">
        <v>489</v>
      </c>
      <c r="B5" s="238"/>
      <c r="C5" s="238"/>
      <c r="D5" s="238"/>
      <c r="E5" s="238"/>
      <c r="F5" s="238"/>
      <c r="G5" s="238"/>
      <c r="H5" s="238"/>
      <c r="I5" s="238"/>
      <c r="J5" s="238"/>
      <c r="K5" s="238"/>
      <c r="L5" s="238"/>
    </row>
    <row r="6" spans="1:12" ht="12.75">
      <c r="A6" s="238"/>
      <c r="B6" s="238"/>
      <c r="C6" s="238"/>
      <c r="D6" s="238"/>
      <c r="E6" s="238"/>
      <c r="F6" s="238"/>
      <c r="G6" s="238"/>
      <c r="H6" s="238"/>
      <c r="I6" s="238"/>
      <c r="J6" s="238"/>
      <c r="K6" s="238"/>
      <c r="L6" s="238"/>
    </row>
    <row r="7" spans="1:12" s="32" customFormat="1" ht="78.75">
      <c r="A7" s="28" t="s">
        <v>72</v>
      </c>
      <c r="B7" s="28" t="s">
        <v>147</v>
      </c>
      <c r="C7" s="28" t="s">
        <v>74</v>
      </c>
      <c r="D7" s="28" t="s">
        <v>148</v>
      </c>
      <c r="E7" s="29" t="s">
        <v>149</v>
      </c>
      <c r="F7" s="29" t="s">
        <v>150</v>
      </c>
      <c r="G7" s="29" t="s">
        <v>151</v>
      </c>
      <c r="H7" s="30" t="s">
        <v>152</v>
      </c>
      <c r="I7" s="30" t="s">
        <v>153</v>
      </c>
      <c r="J7" s="31" t="s">
        <v>154</v>
      </c>
      <c r="K7" s="31" t="s">
        <v>155</v>
      </c>
      <c r="L7" s="31" t="s">
        <v>156</v>
      </c>
    </row>
    <row r="8" spans="1:12" ht="181.5" customHeight="1">
      <c r="A8" s="33">
        <v>1</v>
      </c>
      <c r="B8" s="201" t="s">
        <v>471</v>
      </c>
      <c r="C8" s="35" t="s">
        <v>90</v>
      </c>
      <c r="D8" s="35">
        <v>300</v>
      </c>
      <c r="E8" s="35"/>
      <c r="F8" s="35"/>
      <c r="G8" s="35"/>
      <c r="H8" s="54"/>
      <c r="I8" s="37"/>
      <c r="J8" s="38">
        <f aca="true" t="shared" si="0" ref="J8:J18">H8*D8</f>
        <v>0</v>
      </c>
      <c r="K8" s="55"/>
      <c r="L8" s="38">
        <f aca="true" t="shared" si="1" ref="L8:L18">J8+J8*K8</f>
        <v>0</v>
      </c>
    </row>
    <row r="9" spans="1:12" ht="186" customHeight="1">
      <c r="A9" s="33">
        <v>2</v>
      </c>
      <c r="B9" s="201" t="s">
        <v>472</v>
      </c>
      <c r="C9" s="35" t="s">
        <v>90</v>
      </c>
      <c r="D9" s="35">
        <v>18</v>
      </c>
      <c r="E9" s="35"/>
      <c r="F9" s="35"/>
      <c r="G9" s="35"/>
      <c r="H9" s="54"/>
      <c r="I9" s="37"/>
      <c r="J9" s="38">
        <f t="shared" si="0"/>
        <v>0</v>
      </c>
      <c r="K9" s="55"/>
      <c r="L9" s="38">
        <f t="shared" si="1"/>
        <v>0</v>
      </c>
    </row>
    <row r="10" spans="1:12" ht="300.75" customHeight="1">
      <c r="A10" s="33">
        <v>3</v>
      </c>
      <c r="B10" s="201" t="s">
        <v>473</v>
      </c>
      <c r="C10" s="35" t="s">
        <v>90</v>
      </c>
      <c r="D10" s="35">
        <v>14</v>
      </c>
      <c r="E10" s="36"/>
      <c r="F10" s="36"/>
      <c r="G10" s="36"/>
      <c r="H10" s="57"/>
      <c r="I10" s="37"/>
      <c r="J10" s="38">
        <f t="shared" si="0"/>
        <v>0</v>
      </c>
      <c r="K10" s="55"/>
      <c r="L10" s="38">
        <f t="shared" si="1"/>
        <v>0</v>
      </c>
    </row>
    <row r="11" spans="1:12" ht="143.25" customHeight="1">
      <c r="A11" s="33">
        <v>4</v>
      </c>
      <c r="B11" s="199" t="s">
        <v>474</v>
      </c>
      <c r="C11" s="35" t="s">
        <v>90</v>
      </c>
      <c r="D11" s="35">
        <v>100</v>
      </c>
      <c r="E11" s="36"/>
      <c r="F11" s="36"/>
      <c r="G11" s="36"/>
      <c r="H11" s="57"/>
      <c r="I11" s="37"/>
      <c r="J11" s="38">
        <f aca="true" t="shared" si="2" ref="J11:J16">H11*D11</f>
        <v>0</v>
      </c>
      <c r="K11" s="55"/>
      <c r="L11" s="38">
        <f aca="true" t="shared" si="3" ref="L11:L16">J11+J11*K11</f>
        <v>0</v>
      </c>
    </row>
    <row r="12" spans="1:12" ht="60" customHeight="1">
      <c r="A12" s="33">
        <v>5</v>
      </c>
      <c r="B12" s="199" t="s">
        <v>475</v>
      </c>
      <c r="C12" s="35" t="s">
        <v>90</v>
      </c>
      <c r="D12" s="35">
        <v>50</v>
      </c>
      <c r="E12" s="36"/>
      <c r="F12" s="36"/>
      <c r="G12" s="36"/>
      <c r="H12" s="57"/>
      <c r="I12" s="37"/>
      <c r="J12" s="38">
        <f t="shared" si="2"/>
        <v>0</v>
      </c>
      <c r="K12" s="55"/>
      <c r="L12" s="38">
        <f t="shared" si="3"/>
        <v>0</v>
      </c>
    </row>
    <row r="13" spans="1:12" ht="148.5" customHeight="1">
      <c r="A13" s="33">
        <v>6</v>
      </c>
      <c r="B13" s="199" t="s">
        <v>476</v>
      </c>
      <c r="C13" s="35" t="s">
        <v>90</v>
      </c>
      <c r="D13" s="35">
        <v>100</v>
      </c>
      <c r="E13" s="36"/>
      <c r="F13" s="36"/>
      <c r="G13" s="36"/>
      <c r="H13" s="57"/>
      <c r="I13" s="37"/>
      <c r="J13" s="38">
        <f t="shared" si="2"/>
        <v>0</v>
      </c>
      <c r="K13" s="55"/>
      <c r="L13" s="38">
        <f t="shared" si="3"/>
        <v>0</v>
      </c>
    </row>
    <row r="14" spans="1:12" ht="72.75" customHeight="1">
      <c r="A14" s="33">
        <v>7</v>
      </c>
      <c r="B14" s="199" t="s">
        <v>477</v>
      </c>
      <c r="C14" s="35" t="s">
        <v>90</v>
      </c>
      <c r="D14" s="35">
        <v>50</v>
      </c>
      <c r="E14" s="36"/>
      <c r="F14" s="36"/>
      <c r="G14" s="36"/>
      <c r="H14" s="57"/>
      <c r="I14" s="37"/>
      <c r="J14" s="38">
        <f t="shared" si="2"/>
        <v>0</v>
      </c>
      <c r="K14" s="55"/>
      <c r="L14" s="38">
        <f t="shared" si="3"/>
        <v>0</v>
      </c>
    </row>
    <row r="15" spans="1:12" ht="150" customHeight="1">
      <c r="A15" s="33">
        <v>8</v>
      </c>
      <c r="B15" s="201" t="s">
        <v>478</v>
      </c>
      <c r="C15" s="35" t="s">
        <v>83</v>
      </c>
      <c r="D15" s="35">
        <v>100</v>
      </c>
      <c r="E15" s="36"/>
      <c r="F15" s="36"/>
      <c r="G15" s="36"/>
      <c r="H15" s="57"/>
      <c r="I15" s="37"/>
      <c r="J15" s="38">
        <f t="shared" si="2"/>
        <v>0</v>
      </c>
      <c r="K15" s="55"/>
      <c r="L15" s="38">
        <f t="shared" si="3"/>
        <v>0</v>
      </c>
    </row>
    <row r="16" spans="1:12" ht="165.75" customHeight="1">
      <c r="A16" s="33">
        <v>9</v>
      </c>
      <c r="B16" s="201" t="s">
        <v>479</v>
      </c>
      <c r="C16" s="35" t="s">
        <v>83</v>
      </c>
      <c r="D16" s="35">
        <v>40</v>
      </c>
      <c r="E16" s="36"/>
      <c r="F16" s="36"/>
      <c r="G16" s="36"/>
      <c r="H16" s="57"/>
      <c r="I16" s="37"/>
      <c r="J16" s="38">
        <f t="shared" si="2"/>
        <v>0</v>
      </c>
      <c r="K16" s="55"/>
      <c r="L16" s="38">
        <f t="shared" si="3"/>
        <v>0</v>
      </c>
    </row>
    <row r="17" spans="1:12" ht="323.25" customHeight="1">
      <c r="A17" s="33">
        <v>10</v>
      </c>
      <c r="B17" s="201" t="s">
        <v>480</v>
      </c>
      <c r="C17" s="35" t="s">
        <v>90</v>
      </c>
      <c r="D17" s="35">
        <v>10</v>
      </c>
      <c r="E17" s="36"/>
      <c r="F17" s="36"/>
      <c r="G17" s="36"/>
      <c r="H17" s="57"/>
      <c r="I17" s="37"/>
      <c r="J17" s="38">
        <f t="shared" si="0"/>
        <v>0</v>
      </c>
      <c r="K17" s="55"/>
      <c r="L17" s="38">
        <f t="shared" si="1"/>
        <v>0</v>
      </c>
    </row>
    <row r="18" spans="1:12" ht="143.25" customHeight="1">
      <c r="A18" s="33">
        <v>11</v>
      </c>
      <c r="B18" s="201" t="s">
        <v>481</v>
      </c>
      <c r="C18" s="35" t="s">
        <v>90</v>
      </c>
      <c r="D18" s="35">
        <v>2</v>
      </c>
      <c r="E18" s="36"/>
      <c r="F18" s="36"/>
      <c r="G18" s="36"/>
      <c r="H18" s="57"/>
      <c r="I18" s="37"/>
      <c r="J18" s="38">
        <f t="shared" si="0"/>
        <v>0</v>
      </c>
      <c r="K18" s="55"/>
      <c r="L18" s="38">
        <f t="shared" si="1"/>
        <v>0</v>
      </c>
    </row>
    <row r="19" spans="1:12" ht="12.75" customHeight="1">
      <c r="A19" s="239" t="s">
        <v>453</v>
      </c>
      <c r="B19" s="239"/>
      <c r="C19" s="239"/>
      <c r="D19" s="239"/>
      <c r="E19" s="239"/>
      <c r="F19" s="239"/>
      <c r="G19" s="239"/>
      <c r="H19" s="239"/>
      <c r="I19" s="239"/>
      <c r="J19" s="59">
        <f>SUM(J8:J18)</f>
        <v>0</v>
      </c>
      <c r="K19" s="58"/>
      <c r="L19" s="59">
        <f>SUM(L8:L18)</f>
        <v>0</v>
      </c>
    </row>
    <row r="21" ht="23.25" customHeight="1"/>
    <row r="22" ht="12.75">
      <c r="B22" s="60" t="s">
        <v>178</v>
      </c>
    </row>
    <row r="23" ht="12.75">
      <c r="B23" s="60" t="s">
        <v>145</v>
      </c>
    </row>
  </sheetData>
  <sheetProtection selectLockedCells="1" selectUnlockedCells="1"/>
  <mergeCells count="2">
    <mergeCell ref="A5:L6"/>
    <mergeCell ref="A19:I19"/>
  </mergeCells>
  <printOptions/>
  <pageMargins left="0.2361111111111111" right="0.2361111111111111" top="0.3541666666666667" bottom="0.3541666666666667"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A25">
      <selection activeCell="P8" sqref="P8"/>
    </sheetView>
  </sheetViews>
  <sheetFormatPr defaultColWidth="8.7109375" defaultRowHeight="12.75"/>
  <cols>
    <col min="1" max="1" width="4.140625" style="26" customWidth="1"/>
    <col min="2" max="2" width="37.8515625" style="0" customWidth="1"/>
    <col min="3" max="3" width="6.421875" style="0" customWidth="1"/>
    <col min="4" max="4" width="5.28125" style="26" customWidth="1"/>
    <col min="5" max="5" width="26.57421875" style="26" customWidth="1"/>
    <col min="6" max="6" width="7.7109375" style="26" customWidth="1"/>
    <col min="7" max="7" width="7.00390625" style="26" customWidth="1"/>
    <col min="8" max="8" width="7.421875" style="0" customWidth="1"/>
    <col min="9" max="9" width="7.00390625" style="0" customWidth="1"/>
    <col min="10" max="10" width="9.140625" style="0" customWidth="1"/>
    <col min="11" max="11" width="7.421875" style="26" customWidth="1"/>
    <col min="12" max="12" width="9.00390625" style="0" customWidth="1"/>
  </cols>
  <sheetData>
    <row r="1" ht="30.75" customHeight="1">
      <c r="B1" t="s">
        <v>146</v>
      </c>
    </row>
    <row r="2" ht="12.75">
      <c r="B2" s="26" t="s">
        <v>70</v>
      </c>
    </row>
    <row r="4" ht="12.75">
      <c r="B4" s="27" t="s">
        <v>517</v>
      </c>
    </row>
    <row r="5" spans="1:12" ht="12.75">
      <c r="A5" s="238" t="s">
        <v>490</v>
      </c>
      <c r="B5" s="238"/>
      <c r="C5" s="238"/>
      <c r="D5" s="238"/>
      <c r="E5" s="238"/>
      <c r="F5" s="238"/>
      <c r="G5" s="238"/>
      <c r="H5" s="238"/>
      <c r="I5" s="238"/>
      <c r="J5" s="238"/>
      <c r="K5" s="238"/>
      <c r="L5" s="238"/>
    </row>
    <row r="6" spans="1:12" ht="12.75">
      <c r="A6" s="238"/>
      <c r="B6" s="238"/>
      <c r="C6" s="238"/>
      <c r="D6" s="238"/>
      <c r="E6" s="238"/>
      <c r="F6" s="238"/>
      <c r="G6" s="238"/>
      <c r="H6" s="238"/>
      <c r="I6" s="238"/>
      <c r="J6" s="238"/>
      <c r="K6" s="238"/>
      <c r="L6" s="238"/>
    </row>
    <row r="7" spans="1:12" s="32" customFormat="1" ht="78.75">
      <c r="A7" s="28" t="s">
        <v>72</v>
      </c>
      <c r="B7" s="28" t="s">
        <v>147</v>
      </c>
      <c r="C7" s="28" t="s">
        <v>74</v>
      </c>
      <c r="D7" s="28" t="s">
        <v>148</v>
      </c>
      <c r="E7" s="29" t="s">
        <v>149</v>
      </c>
      <c r="F7" s="29" t="s">
        <v>150</v>
      </c>
      <c r="G7" s="29" t="s">
        <v>151</v>
      </c>
      <c r="H7" s="30" t="s">
        <v>152</v>
      </c>
      <c r="I7" s="30" t="s">
        <v>153</v>
      </c>
      <c r="J7" s="31" t="s">
        <v>154</v>
      </c>
      <c r="K7" s="31" t="s">
        <v>155</v>
      </c>
      <c r="L7" s="31" t="s">
        <v>156</v>
      </c>
    </row>
    <row r="8" spans="1:12" ht="147.75" customHeight="1">
      <c r="A8" s="33">
        <v>1</v>
      </c>
      <c r="B8" s="40" t="s">
        <v>157</v>
      </c>
      <c r="C8" s="35" t="s">
        <v>90</v>
      </c>
      <c r="D8" s="35">
        <v>50</v>
      </c>
      <c r="E8" s="36"/>
      <c r="F8" s="36"/>
      <c r="G8" s="36"/>
      <c r="H8" s="37"/>
      <c r="I8" s="37"/>
      <c r="J8" s="38">
        <f aca="true" t="shared" si="0" ref="J8:J16">H8*D8</f>
        <v>0</v>
      </c>
      <c r="K8" s="39"/>
      <c r="L8" s="38">
        <f aca="true" t="shared" si="1" ref="L8:L25">J8+J8*K8</f>
        <v>0</v>
      </c>
    </row>
    <row r="9" spans="1:12" ht="97.5" customHeight="1">
      <c r="A9" s="33">
        <v>2</v>
      </c>
      <c r="B9" s="40" t="s">
        <v>158</v>
      </c>
      <c r="C9" s="35" t="s">
        <v>90</v>
      </c>
      <c r="D9" s="35">
        <v>150</v>
      </c>
      <c r="E9" s="36"/>
      <c r="F9" s="36"/>
      <c r="G9" s="36"/>
      <c r="H9" s="37"/>
      <c r="I9" s="37"/>
      <c r="J9" s="38">
        <f t="shared" si="0"/>
        <v>0</v>
      </c>
      <c r="K9" s="39"/>
      <c r="L9" s="38">
        <f t="shared" si="1"/>
        <v>0</v>
      </c>
    </row>
    <row r="10" spans="1:12" ht="111.75" customHeight="1">
      <c r="A10" s="33">
        <v>3</v>
      </c>
      <c r="B10" s="34" t="s">
        <v>167</v>
      </c>
      <c r="C10" s="35" t="s">
        <v>90</v>
      </c>
      <c r="D10" s="35">
        <v>60</v>
      </c>
      <c r="E10" s="36"/>
      <c r="F10" s="36"/>
      <c r="G10" s="36"/>
      <c r="H10" s="37"/>
      <c r="I10" s="37"/>
      <c r="J10" s="38">
        <f t="shared" si="0"/>
        <v>0</v>
      </c>
      <c r="K10" s="39"/>
      <c r="L10" s="38">
        <f t="shared" si="1"/>
        <v>0</v>
      </c>
    </row>
    <row r="11" spans="1:12" ht="34.5" customHeight="1">
      <c r="A11" s="33">
        <v>4</v>
      </c>
      <c r="B11" s="34" t="s">
        <v>159</v>
      </c>
      <c r="C11" s="35" t="s">
        <v>83</v>
      </c>
      <c r="D11" s="35">
        <v>100</v>
      </c>
      <c r="E11" s="36"/>
      <c r="F11" s="36"/>
      <c r="G11" s="36"/>
      <c r="H11" s="37"/>
      <c r="I11" s="37"/>
      <c r="J11" s="38">
        <f t="shared" si="0"/>
        <v>0</v>
      </c>
      <c r="K11" s="39"/>
      <c r="L11" s="38">
        <f t="shared" si="1"/>
        <v>0</v>
      </c>
    </row>
    <row r="12" spans="1:12" ht="40.5" customHeight="1">
      <c r="A12" s="33">
        <v>5</v>
      </c>
      <c r="B12" s="34" t="s">
        <v>160</v>
      </c>
      <c r="C12" s="35" t="s">
        <v>83</v>
      </c>
      <c r="D12" s="35">
        <v>30</v>
      </c>
      <c r="E12" s="36"/>
      <c r="F12" s="36"/>
      <c r="G12" s="36"/>
      <c r="H12" s="37"/>
      <c r="I12" s="37"/>
      <c r="J12" s="38">
        <f t="shared" si="0"/>
        <v>0</v>
      </c>
      <c r="K12" s="39"/>
      <c r="L12" s="38">
        <f t="shared" si="1"/>
        <v>0</v>
      </c>
    </row>
    <row r="13" spans="1:12" ht="58.5" customHeight="1">
      <c r="A13" s="33">
        <v>6</v>
      </c>
      <c r="B13" s="34" t="s">
        <v>161</v>
      </c>
      <c r="C13" s="35" t="s">
        <v>83</v>
      </c>
      <c r="D13" s="35">
        <v>50</v>
      </c>
      <c r="E13" s="36"/>
      <c r="F13" s="36"/>
      <c r="G13" s="36"/>
      <c r="H13" s="37"/>
      <c r="I13" s="37"/>
      <c r="J13" s="38">
        <f t="shared" si="0"/>
        <v>0</v>
      </c>
      <c r="K13" s="39"/>
      <c r="L13" s="38">
        <f>J13+J13*K13</f>
        <v>0</v>
      </c>
    </row>
    <row r="14" spans="1:12" ht="70.5" customHeight="1">
      <c r="A14" s="33">
        <v>7</v>
      </c>
      <c r="B14" s="198" t="s">
        <v>454</v>
      </c>
      <c r="C14" s="35" t="s">
        <v>83</v>
      </c>
      <c r="D14" s="35">
        <v>50</v>
      </c>
      <c r="E14" s="36"/>
      <c r="F14" s="36"/>
      <c r="G14" s="36"/>
      <c r="H14" s="37"/>
      <c r="I14" s="37"/>
      <c r="J14" s="38">
        <f t="shared" si="0"/>
        <v>0</v>
      </c>
      <c r="K14" s="39"/>
      <c r="L14" s="38">
        <f>J14+J14*K14</f>
        <v>0</v>
      </c>
    </row>
    <row r="15" spans="1:12" ht="209.25" customHeight="1">
      <c r="A15" s="33">
        <v>8</v>
      </c>
      <c r="B15" s="47" t="s">
        <v>162</v>
      </c>
      <c r="C15" s="35" t="s">
        <v>90</v>
      </c>
      <c r="D15" s="35">
        <v>60</v>
      </c>
      <c r="E15" s="36"/>
      <c r="F15" s="36"/>
      <c r="G15" s="36"/>
      <c r="H15" s="37"/>
      <c r="I15" s="37"/>
      <c r="J15" s="38">
        <f t="shared" si="0"/>
        <v>0</v>
      </c>
      <c r="K15" s="39"/>
      <c r="L15" s="38">
        <f t="shared" si="1"/>
        <v>0</v>
      </c>
    </row>
    <row r="16" spans="1:12" ht="127.5" customHeight="1">
      <c r="A16" s="33">
        <v>9</v>
      </c>
      <c r="B16" s="42" t="s">
        <v>163</v>
      </c>
      <c r="C16" s="35" t="s">
        <v>164</v>
      </c>
      <c r="D16" s="35">
        <v>25</v>
      </c>
      <c r="E16" s="36"/>
      <c r="F16" s="36"/>
      <c r="G16" s="36"/>
      <c r="H16" s="37"/>
      <c r="I16" s="37"/>
      <c r="J16" s="38">
        <f t="shared" si="0"/>
        <v>0</v>
      </c>
      <c r="K16" s="39"/>
      <c r="L16" s="38">
        <f t="shared" si="1"/>
        <v>0</v>
      </c>
    </row>
    <row r="17" spans="1:12" ht="114.75" customHeight="1">
      <c r="A17" s="33">
        <v>10</v>
      </c>
      <c r="B17" s="40" t="s">
        <v>165</v>
      </c>
      <c r="C17" s="35" t="s">
        <v>90</v>
      </c>
      <c r="D17" s="35">
        <v>10</v>
      </c>
      <c r="E17" s="35"/>
      <c r="F17" s="35"/>
      <c r="G17" s="35"/>
      <c r="H17" s="41"/>
      <c r="I17" s="37"/>
      <c r="J17" s="38">
        <f aca="true" t="shared" si="2" ref="J17:J25">H17*D17</f>
        <v>0</v>
      </c>
      <c r="K17" s="39"/>
      <c r="L17" s="38">
        <f t="shared" si="1"/>
        <v>0</v>
      </c>
    </row>
    <row r="18" spans="1:12" ht="68.25" customHeight="1">
      <c r="A18" s="33">
        <v>11</v>
      </c>
      <c r="B18" s="40" t="s">
        <v>166</v>
      </c>
      <c r="C18" s="35" t="s">
        <v>90</v>
      </c>
      <c r="D18" s="35">
        <v>6</v>
      </c>
      <c r="E18" s="35"/>
      <c r="F18" s="35"/>
      <c r="G18" s="35"/>
      <c r="H18" s="41"/>
      <c r="I18" s="37"/>
      <c r="J18" s="38">
        <f t="shared" si="2"/>
        <v>0</v>
      </c>
      <c r="K18" s="39"/>
      <c r="L18" s="38">
        <f t="shared" si="1"/>
        <v>0</v>
      </c>
    </row>
    <row r="19" spans="1:12" ht="142.5" customHeight="1">
      <c r="A19" s="33">
        <v>12</v>
      </c>
      <c r="B19" s="40" t="s">
        <v>169</v>
      </c>
      <c r="C19" s="35" t="s">
        <v>90</v>
      </c>
      <c r="D19" s="35">
        <v>4</v>
      </c>
      <c r="E19" s="35"/>
      <c r="F19" s="35"/>
      <c r="G19" s="35"/>
      <c r="H19" s="41"/>
      <c r="I19" s="37"/>
      <c r="J19" s="38">
        <f t="shared" si="2"/>
        <v>0</v>
      </c>
      <c r="K19" s="39"/>
      <c r="L19" s="38">
        <f t="shared" si="1"/>
        <v>0</v>
      </c>
    </row>
    <row r="20" spans="1:12" ht="62.25" customHeight="1">
      <c r="A20" s="33">
        <v>13</v>
      </c>
      <c r="B20" s="48" t="s">
        <v>170</v>
      </c>
      <c r="C20" s="43" t="s">
        <v>83</v>
      </c>
      <c r="D20" s="43">
        <v>10</v>
      </c>
      <c r="E20" s="43"/>
      <c r="F20" s="43"/>
      <c r="G20" s="43"/>
      <c r="H20" s="44"/>
      <c r="I20" s="37"/>
      <c r="J20" s="38">
        <f t="shared" si="2"/>
        <v>0</v>
      </c>
      <c r="K20" s="45"/>
      <c r="L20" s="38">
        <f t="shared" si="1"/>
        <v>0</v>
      </c>
    </row>
    <row r="21" spans="1:12" ht="101.25" customHeight="1">
      <c r="A21" s="33">
        <v>14</v>
      </c>
      <c r="B21" s="56" t="s">
        <v>173</v>
      </c>
      <c r="C21" s="35" t="s">
        <v>174</v>
      </c>
      <c r="D21" s="35">
        <v>30</v>
      </c>
      <c r="E21" s="35"/>
      <c r="F21" s="35"/>
      <c r="G21" s="35"/>
      <c r="H21" s="54"/>
      <c r="I21" s="37"/>
      <c r="J21" s="38">
        <f t="shared" si="2"/>
        <v>0</v>
      </c>
      <c r="K21" s="55"/>
      <c r="L21" s="38">
        <f t="shared" si="1"/>
        <v>0</v>
      </c>
    </row>
    <row r="22" spans="1:12" ht="30.75" customHeight="1">
      <c r="A22" s="33">
        <v>15</v>
      </c>
      <c r="B22" s="50" t="s">
        <v>168</v>
      </c>
      <c r="C22" s="35" t="s">
        <v>83</v>
      </c>
      <c r="D22" s="35">
        <v>20</v>
      </c>
      <c r="E22" s="35"/>
      <c r="F22" s="35"/>
      <c r="G22" s="35"/>
      <c r="H22" s="54"/>
      <c r="I22" s="37"/>
      <c r="J22" s="38">
        <f t="shared" si="2"/>
        <v>0</v>
      </c>
      <c r="K22" s="55"/>
      <c r="L22" s="38">
        <f t="shared" si="1"/>
        <v>0</v>
      </c>
    </row>
    <row r="23" spans="1:12" ht="271.5" customHeight="1">
      <c r="A23" s="33">
        <v>16</v>
      </c>
      <c r="B23" s="40" t="s">
        <v>175</v>
      </c>
      <c r="C23" s="35" t="s">
        <v>90</v>
      </c>
      <c r="D23" s="35">
        <v>50</v>
      </c>
      <c r="E23" s="35"/>
      <c r="F23" s="35"/>
      <c r="G23" s="35"/>
      <c r="H23" s="54"/>
      <c r="I23" s="37"/>
      <c r="J23" s="38">
        <f t="shared" si="2"/>
        <v>0</v>
      </c>
      <c r="K23" s="55"/>
      <c r="L23" s="38">
        <f t="shared" si="1"/>
        <v>0</v>
      </c>
    </row>
    <row r="24" spans="1:12" ht="171" customHeight="1">
      <c r="A24" s="33">
        <v>17</v>
      </c>
      <c r="B24" s="49" t="s">
        <v>171</v>
      </c>
      <c r="C24" s="35" t="s">
        <v>83</v>
      </c>
      <c r="D24" s="35">
        <v>60</v>
      </c>
      <c r="E24" s="35"/>
      <c r="F24" s="35"/>
      <c r="G24" s="35"/>
      <c r="H24" s="41"/>
      <c r="I24" s="37"/>
      <c r="J24" s="38">
        <f t="shared" si="2"/>
        <v>0</v>
      </c>
      <c r="K24" s="39"/>
      <c r="L24" s="38">
        <f t="shared" si="1"/>
        <v>0</v>
      </c>
    </row>
    <row r="25" spans="1:12" ht="191.25" customHeight="1">
      <c r="A25" s="33">
        <v>18</v>
      </c>
      <c r="B25" s="50" t="s">
        <v>172</v>
      </c>
      <c r="C25" s="51" t="s">
        <v>83</v>
      </c>
      <c r="D25" s="51">
        <v>20</v>
      </c>
      <c r="E25" s="51"/>
      <c r="F25" s="51"/>
      <c r="G25" s="51"/>
      <c r="H25" s="52"/>
      <c r="I25" s="37"/>
      <c r="J25" s="38">
        <f t="shared" si="2"/>
        <v>0</v>
      </c>
      <c r="K25" s="53"/>
      <c r="L25" s="38">
        <f t="shared" si="1"/>
        <v>0</v>
      </c>
    </row>
    <row r="26" spans="1:12" ht="12.75" customHeight="1">
      <c r="A26" s="239" t="s">
        <v>453</v>
      </c>
      <c r="B26" s="239"/>
      <c r="C26" s="239"/>
      <c r="D26" s="239"/>
      <c r="E26" s="239"/>
      <c r="F26" s="239"/>
      <c r="G26" s="239"/>
      <c r="H26" s="239"/>
      <c r="I26" s="239"/>
      <c r="J26" s="59">
        <f>SUM(J8:J25)</f>
        <v>0</v>
      </c>
      <c r="K26" s="58"/>
      <c r="L26" s="59">
        <f>SUM(L8:L25)</f>
        <v>0</v>
      </c>
    </row>
    <row r="28" ht="23.25" customHeight="1"/>
    <row r="29" ht="12.75">
      <c r="B29" s="60" t="s">
        <v>178</v>
      </c>
    </row>
    <row r="30" ht="12.75">
      <c r="B30" s="60" t="s">
        <v>145</v>
      </c>
    </row>
  </sheetData>
  <sheetProtection selectLockedCells="1" selectUnlockedCells="1"/>
  <mergeCells count="2">
    <mergeCell ref="A5:L6"/>
    <mergeCell ref="A26:I26"/>
  </mergeCells>
  <printOptions/>
  <pageMargins left="0.2361111111111111" right="0.2361111111111111" top="0.3541666666666667" bottom="0.354166666666666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L33"/>
  <sheetViews>
    <sheetView tabSelected="1" zoomScalePageLayoutView="0" workbookViewId="0" topLeftCell="A10">
      <selection activeCell="N12" sqref="N12"/>
    </sheetView>
  </sheetViews>
  <sheetFormatPr defaultColWidth="8.7109375" defaultRowHeight="12.75"/>
  <cols>
    <col min="1" max="1" width="4.140625" style="26" customWidth="1"/>
    <col min="2" max="2" width="40.421875" style="0" customWidth="1"/>
    <col min="3" max="3" width="6.421875" style="0" customWidth="1"/>
    <col min="4" max="4" width="5.28125" style="26" customWidth="1"/>
    <col min="5" max="5" width="25.28125" style="26" customWidth="1"/>
    <col min="6" max="6" width="7.7109375" style="26" customWidth="1"/>
    <col min="7" max="7" width="7.00390625" style="26" customWidth="1"/>
    <col min="8" max="8" width="7.421875" style="0" customWidth="1"/>
    <col min="9" max="9" width="7.00390625" style="0" customWidth="1"/>
    <col min="10" max="10" width="12.7109375" style="0" customWidth="1"/>
    <col min="11" max="11" width="7.421875" style="26" customWidth="1"/>
    <col min="12" max="12" width="12.7109375" style="0" customWidth="1"/>
  </cols>
  <sheetData>
    <row r="1" ht="30.75" customHeight="1">
      <c r="B1" t="s">
        <v>146</v>
      </c>
    </row>
    <row r="2" ht="12.75">
      <c r="B2" s="26" t="s">
        <v>70</v>
      </c>
    </row>
    <row r="4" ht="12.75">
      <c r="B4" s="27" t="s">
        <v>517</v>
      </c>
    </row>
    <row r="5" spans="1:12" ht="12.75">
      <c r="A5" s="238" t="s">
        <v>491</v>
      </c>
      <c r="B5" s="238"/>
      <c r="C5" s="238"/>
      <c r="D5" s="238"/>
      <c r="E5" s="238"/>
      <c r="F5" s="238"/>
      <c r="G5" s="238"/>
      <c r="H5" s="238"/>
      <c r="I5" s="238"/>
      <c r="J5" s="238"/>
      <c r="K5" s="238"/>
      <c r="L5" s="238"/>
    </row>
    <row r="6" spans="1:12" ht="12.75">
      <c r="A6" s="238"/>
      <c r="B6" s="238"/>
      <c r="C6" s="238"/>
      <c r="D6" s="238"/>
      <c r="E6" s="238"/>
      <c r="F6" s="238"/>
      <c r="G6" s="238"/>
      <c r="H6" s="238"/>
      <c r="I6" s="238"/>
      <c r="J6" s="238"/>
      <c r="K6" s="238"/>
      <c r="L6" s="238"/>
    </row>
    <row r="7" spans="1:12" s="32" customFormat="1" ht="78.75">
      <c r="A7" s="28" t="s">
        <v>72</v>
      </c>
      <c r="B7" s="28" t="s">
        <v>147</v>
      </c>
      <c r="C7" s="28" t="s">
        <v>74</v>
      </c>
      <c r="D7" s="28" t="s">
        <v>148</v>
      </c>
      <c r="E7" s="29" t="s">
        <v>149</v>
      </c>
      <c r="F7" s="29" t="s">
        <v>150</v>
      </c>
      <c r="G7" s="29" t="s">
        <v>151</v>
      </c>
      <c r="H7" s="30" t="s">
        <v>152</v>
      </c>
      <c r="I7" s="30" t="s">
        <v>153</v>
      </c>
      <c r="J7" s="31" t="s">
        <v>154</v>
      </c>
      <c r="K7" s="31" t="s">
        <v>155</v>
      </c>
      <c r="L7" s="31" t="s">
        <v>156</v>
      </c>
    </row>
    <row r="8" spans="1:12" ht="15" customHeight="1">
      <c r="A8" s="33">
        <v>1</v>
      </c>
      <c r="B8" s="199" t="s">
        <v>455</v>
      </c>
      <c r="C8" s="35" t="s">
        <v>90</v>
      </c>
      <c r="D8" s="35">
        <v>3</v>
      </c>
      <c r="E8" s="36"/>
      <c r="F8" s="36"/>
      <c r="G8" s="36"/>
      <c r="H8" s="37"/>
      <c r="I8" s="37"/>
      <c r="J8" s="38">
        <f>H8*D8</f>
        <v>0</v>
      </c>
      <c r="K8" s="39"/>
      <c r="L8" s="38">
        <f aca="true" t="shared" si="0" ref="L8:L28">J8+J8*K8</f>
        <v>0</v>
      </c>
    </row>
    <row r="9" spans="1:12" ht="21" customHeight="1">
      <c r="A9" s="33">
        <v>2</v>
      </c>
      <c r="B9" s="199" t="s">
        <v>456</v>
      </c>
      <c r="C9" s="35" t="s">
        <v>90</v>
      </c>
      <c r="D9" s="35">
        <v>6</v>
      </c>
      <c r="E9" s="35"/>
      <c r="F9" s="36"/>
      <c r="G9" s="36"/>
      <c r="H9" s="41"/>
      <c r="I9" s="37"/>
      <c r="J9" s="38">
        <f>H9*D9</f>
        <v>0</v>
      </c>
      <c r="K9" s="39"/>
      <c r="L9" s="38">
        <f t="shared" si="0"/>
        <v>0</v>
      </c>
    </row>
    <row r="10" spans="1:12" ht="166.5" customHeight="1">
      <c r="A10" s="33">
        <v>3</v>
      </c>
      <c r="B10" s="200" t="s">
        <v>457</v>
      </c>
      <c r="C10" s="43" t="s">
        <v>90</v>
      </c>
      <c r="D10" s="43">
        <v>30</v>
      </c>
      <c r="E10" s="43"/>
      <c r="F10" s="43"/>
      <c r="G10" s="43"/>
      <c r="H10" s="44"/>
      <c r="I10" s="37"/>
      <c r="J10" s="38">
        <f>H10*D10</f>
        <v>0</v>
      </c>
      <c r="K10" s="45"/>
      <c r="L10" s="38">
        <f t="shared" si="0"/>
        <v>0</v>
      </c>
    </row>
    <row r="11" spans="1:12" ht="116.25" customHeight="1">
      <c r="A11" s="33">
        <v>4</v>
      </c>
      <c r="B11" s="199" t="s">
        <v>458</v>
      </c>
      <c r="C11" s="43" t="s">
        <v>90</v>
      </c>
      <c r="D11" s="43">
        <v>350</v>
      </c>
      <c r="E11" s="43"/>
      <c r="F11" s="43"/>
      <c r="G11" s="43"/>
      <c r="H11" s="44"/>
      <c r="I11" s="37"/>
      <c r="J11" s="38">
        <f>H11*D11</f>
        <v>0</v>
      </c>
      <c r="K11" s="39"/>
      <c r="L11" s="38">
        <f t="shared" si="0"/>
        <v>0</v>
      </c>
    </row>
    <row r="12" spans="1:12" ht="97.5" customHeight="1">
      <c r="A12" s="33">
        <v>5</v>
      </c>
      <c r="B12" s="46" t="s">
        <v>534</v>
      </c>
      <c r="C12" s="35" t="s">
        <v>83</v>
      </c>
      <c r="D12" s="35">
        <v>30</v>
      </c>
      <c r="E12" s="35"/>
      <c r="F12" s="35"/>
      <c r="G12" s="35"/>
      <c r="H12" s="41"/>
      <c r="I12" s="37"/>
      <c r="J12" s="38">
        <f aca="true" t="shared" si="1" ref="J12:J28">H12*D12</f>
        <v>0</v>
      </c>
      <c r="K12" s="39"/>
      <c r="L12" s="38">
        <f t="shared" si="0"/>
        <v>0</v>
      </c>
    </row>
    <row r="13" spans="1:12" ht="207.75" customHeight="1">
      <c r="A13" s="33">
        <v>6</v>
      </c>
      <c r="B13" s="201" t="s">
        <v>459</v>
      </c>
      <c r="C13" s="35" t="s">
        <v>90</v>
      </c>
      <c r="D13" s="35">
        <v>12</v>
      </c>
      <c r="E13" s="36"/>
      <c r="F13" s="36"/>
      <c r="G13" s="36"/>
      <c r="H13" s="37"/>
      <c r="I13" s="37"/>
      <c r="J13" s="38">
        <f t="shared" si="1"/>
        <v>0</v>
      </c>
      <c r="K13" s="39"/>
      <c r="L13" s="38">
        <f t="shared" si="0"/>
        <v>0</v>
      </c>
    </row>
    <row r="14" spans="1:12" ht="196.5" customHeight="1">
      <c r="A14" s="33">
        <v>7</v>
      </c>
      <c r="B14" s="202" t="s">
        <v>460</v>
      </c>
      <c r="C14" s="35" t="s">
        <v>90</v>
      </c>
      <c r="D14" s="35">
        <v>45</v>
      </c>
      <c r="E14" s="35"/>
      <c r="F14" s="35"/>
      <c r="G14" s="35"/>
      <c r="H14" s="41"/>
      <c r="I14" s="37"/>
      <c r="J14" s="38">
        <f t="shared" si="1"/>
        <v>0</v>
      </c>
      <c r="K14" s="39"/>
      <c r="L14" s="38">
        <f t="shared" si="0"/>
        <v>0</v>
      </c>
    </row>
    <row r="15" spans="1:12" ht="87" customHeight="1">
      <c r="A15" s="33">
        <v>8</v>
      </c>
      <c r="B15" s="201" t="s">
        <v>461</v>
      </c>
      <c r="C15" s="35" t="s">
        <v>90</v>
      </c>
      <c r="D15" s="35">
        <v>15</v>
      </c>
      <c r="E15" s="35"/>
      <c r="F15" s="35"/>
      <c r="G15" s="35"/>
      <c r="H15" s="41"/>
      <c r="I15" s="37"/>
      <c r="J15" s="38">
        <f t="shared" si="1"/>
        <v>0</v>
      </c>
      <c r="K15" s="39"/>
      <c r="L15" s="38">
        <f t="shared" si="0"/>
        <v>0</v>
      </c>
    </row>
    <row r="16" spans="1:12" ht="409.5" customHeight="1">
      <c r="A16" s="33">
        <v>9</v>
      </c>
      <c r="B16" s="202" t="s">
        <v>533</v>
      </c>
      <c r="C16" s="118" t="s">
        <v>83</v>
      </c>
      <c r="D16" s="43">
        <v>5</v>
      </c>
      <c r="E16" s="43"/>
      <c r="F16" s="43"/>
      <c r="G16" s="43"/>
      <c r="H16" s="44"/>
      <c r="I16" s="37"/>
      <c r="J16" s="38">
        <f t="shared" si="1"/>
        <v>0</v>
      </c>
      <c r="K16" s="45"/>
      <c r="L16" s="38">
        <f t="shared" si="0"/>
        <v>0</v>
      </c>
    </row>
    <row r="17" spans="1:12" ht="174.75" customHeight="1">
      <c r="A17" s="33">
        <v>11</v>
      </c>
      <c r="B17" s="201" t="s">
        <v>462</v>
      </c>
      <c r="C17" s="35" t="s">
        <v>90</v>
      </c>
      <c r="D17" s="35">
        <v>240</v>
      </c>
      <c r="E17" s="35"/>
      <c r="F17" s="35"/>
      <c r="G17" s="35"/>
      <c r="H17" s="54"/>
      <c r="I17" s="37"/>
      <c r="J17" s="38">
        <f t="shared" si="1"/>
        <v>0</v>
      </c>
      <c r="K17" s="55"/>
      <c r="L17" s="38">
        <f t="shared" si="0"/>
        <v>0</v>
      </c>
    </row>
    <row r="18" spans="1:12" ht="219.75" customHeight="1">
      <c r="A18" s="33">
        <v>12</v>
      </c>
      <c r="B18" s="201" t="s">
        <v>463</v>
      </c>
      <c r="C18" s="35" t="s">
        <v>90</v>
      </c>
      <c r="D18" s="35">
        <v>12</v>
      </c>
      <c r="E18" s="35"/>
      <c r="F18" s="35"/>
      <c r="G18" s="35"/>
      <c r="H18" s="54"/>
      <c r="I18" s="37"/>
      <c r="J18" s="38">
        <f t="shared" si="1"/>
        <v>0</v>
      </c>
      <c r="K18" s="55"/>
      <c r="L18" s="38">
        <f t="shared" si="0"/>
        <v>0</v>
      </c>
    </row>
    <row r="19" spans="1:12" ht="147.75" customHeight="1">
      <c r="A19" s="33">
        <v>13</v>
      </c>
      <c r="B19" s="199" t="s">
        <v>464</v>
      </c>
      <c r="C19" s="35" t="s">
        <v>90</v>
      </c>
      <c r="D19" s="35">
        <v>30</v>
      </c>
      <c r="E19" s="35"/>
      <c r="F19" s="35"/>
      <c r="G19" s="35"/>
      <c r="H19" s="54"/>
      <c r="I19" s="37"/>
      <c r="J19" s="38">
        <f t="shared" si="1"/>
        <v>0</v>
      </c>
      <c r="K19" s="55"/>
      <c r="L19" s="38">
        <f t="shared" si="0"/>
        <v>0</v>
      </c>
    </row>
    <row r="20" spans="1:12" ht="131.25" customHeight="1">
      <c r="A20" s="33">
        <v>14</v>
      </c>
      <c r="B20" s="199" t="s">
        <v>465</v>
      </c>
      <c r="C20" s="35" t="s">
        <v>90</v>
      </c>
      <c r="D20" s="35">
        <v>5</v>
      </c>
      <c r="E20" s="35"/>
      <c r="F20" s="35"/>
      <c r="G20" s="35"/>
      <c r="H20" s="54"/>
      <c r="I20" s="37"/>
      <c r="J20" s="38">
        <f t="shared" si="1"/>
        <v>0</v>
      </c>
      <c r="K20" s="55"/>
      <c r="L20" s="38">
        <f t="shared" si="0"/>
        <v>0</v>
      </c>
    </row>
    <row r="21" spans="1:12" ht="54.75" customHeight="1">
      <c r="A21" s="33">
        <v>15</v>
      </c>
      <c r="B21" s="199" t="s">
        <v>466</v>
      </c>
      <c r="C21" s="35" t="s">
        <v>90</v>
      </c>
      <c r="D21" s="35">
        <v>8</v>
      </c>
      <c r="E21" s="35"/>
      <c r="F21" s="35"/>
      <c r="G21" s="35"/>
      <c r="H21" s="54"/>
      <c r="I21" s="37"/>
      <c r="J21" s="38">
        <f t="shared" si="1"/>
        <v>0</v>
      </c>
      <c r="K21" s="55"/>
      <c r="L21" s="38">
        <f t="shared" si="0"/>
        <v>0</v>
      </c>
    </row>
    <row r="22" spans="1:12" ht="177.75" customHeight="1">
      <c r="A22" s="33">
        <v>16</v>
      </c>
      <c r="B22" s="201" t="s">
        <v>467</v>
      </c>
      <c r="C22" s="35" t="s">
        <v>90</v>
      </c>
      <c r="D22" s="35">
        <v>120</v>
      </c>
      <c r="E22" s="35"/>
      <c r="F22" s="35"/>
      <c r="G22" s="35"/>
      <c r="H22" s="54"/>
      <c r="I22" s="37"/>
      <c r="J22" s="38">
        <f t="shared" si="1"/>
        <v>0</v>
      </c>
      <c r="K22" s="55"/>
      <c r="L22" s="38">
        <f t="shared" si="0"/>
        <v>0</v>
      </c>
    </row>
    <row r="23" spans="1:12" ht="152.25" customHeight="1">
      <c r="A23" s="33">
        <v>17</v>
      </c>
      <c r="B23" s="199" t="s">
        <v>468</v>
      </c>
      <c r="C23" s="35" t="s">
        <v>90</v>
      </c>
      <c r="D23" s="35">
        <v>25</v>
      </c>
      <c r="E23" s="35"/>
      <c r="F23" s="35"/>
      <c r="G23" s="35"/>
      <c r="H23" s="54"/>
      <c r="I23" s="37"/>
      <c r="J23" s="38">
        <f t="shared" si="1"/>
        <v>0</v>
      </c>
      <c r="K23" s="55"/>
      <c r="L23" s="38">
        <f t="shared" si="0"/>
        <v>0</v>
      </c>
    </row>
    <row r="24" spans="1:12" ht="76.5" customHeight="1">
      <c r="A24" s="33">
        <v>18</v>
      </c>
      <c r="B24" s="201" t="s">
        <v>176</v>
      </c>
      <c r="C24" s="35" t="s">
        <v>90</v>
      </c>
      <c r="D24" s="35">
        <v>6</v>
      </c>
      <c r="E24" s="36"/>
      <c r="F24" s="36"/>
      <c r="G24" s="36"/>
      <c r="H24" s="57"/>
      <c r="I24" s="37"/>
      <c r="J24" s="38">
        <f t="shared" si="1"/>
        <v>0</v>
      </c>
      <c r="K24" s="55"/>
      <c r="L24" s="38">
        <f t="shared" si="0"/>
        <v>0</v>
      </c>
    </row>
    <row r="25" spans="1:12" ht="70.5" customHeight="1">
      <c r="A25" s="33">
        <v>19</v>
      </c>
      <c r="B25" s="199" t="s">
        <v>469</v>
      </c>
      <c r="C25" s="35" t="s">
        <v>83</v>
      </c>
      <c r="D25" s="35">
        <v>20</v>
      </c>
      <c r="E25" s="35"/>
      <c r="F25" s="35"/>
      <c r="G25" s="35"/>
      <c r="H25" s="54"/>
      <c r="I25" s="37"/>
      <c r="J25" s="38">
        <f t="shared" si="1"/>
        <v>0</v>
      </c>
      <c r="K25" s="55"/>
      <c r="L25" s="38">
        <f t="shared" si="0"/>
        <v>0</v>
      </c>
    </row>
    <row r="26" spans="1:12" ht="219.75" customHeight="1">
      <c r="A26" s="33">
        <v>20</v>
      </c>
      <c r="B26" s="201" t="s">
        <v>470</v>
      </c>
      <c r="C26" s="35" t="s">
        <v>345</v>
      </c>
      <c r="D26" s="35">
        <v>10</v>
      </c>
      <c r="E26" s="35"/>
      <c r="F26" s="35"/>
      <c r="G26" s="35"/>
      <c r="H26" s="41"/>
      <c r="I26" s="37"/>
      <c r="J26" s="38">
        <f t="shared" si="1"/>
        <v>0</v>
      </c>
      <c r="K26" s="39"/>
      <c r="L26" s="38">
        <f t="shared" si="0"/>
        <v>0</v>
      </c>
    </row>
    <row r="27" spans="1:12" ht="93.75" customHeight="1">
      <c r="A27" s="33">
        <v>21</v>
      </c>
      <c r="B27" s="201" t="s">
        <v>92</v>
      </c>
      <c r="C27" s="35" t="s">
        <v>345</v>
      </c>
      <c r="D27" s="35">
        <v>60</v>
      </c>
      <c r="E27" s="35"/>
      <c r="F27" s="35"/>
      <c r="G27" s="35"/>
      <c r="H27" s="41"/>
      <c r="I27" s="37"/>
      <c r="J27" s="38">
        <f t="shared" si="1"/>
        <v>0</v>
      </c>
      <c r="K27" s="39"/>
      <c r="L27" s="38">
        <f t="shared" si="0"/>
        <v>0</v>
      </c>
    </row>
    <row r="28" spans="1:12" ht="40.5" customHeight="1">
      <c r="A28" s="33">
        <v>22</v>
      </c>
      <c r="B28" s="203" t="s">
        <v>91</v>
      </c>
      <c r="C28" s="43" t="s">
        <v>83</v>
      </c>
      <c r="D28" s="43">
        <v>20</v>
      </c>
      <c r="E28" s="43"/>
      <c r="F28" s="43"/>
      <c r="G28" s="43"/>
      <c r="H28" s="44"/>
      <c r="I28" s="37"/>
      <c r="J28" s="38">
        <f t="shared" si="1"/>
        <v>0</v>
      </c>
      <c r="K28" s="45"/>
      <c r="L28" s="38">
        <f t="shared" si="0"/>
        <v>0</v>
      </c>
    </row>
    <row r="29" spans="1:12" ht="12.75" customHeight="1">
      <c r="A29" s="239" t="s">
        <v>453</v>
      </c>
      <c r="B29" s="239"/>
      <c r="C29" s="239"/>
      <c r="D29" s="239"/>
      <c r="E29" s="239"/>
      <c r="F29" s="239"/>
      <c r="G29" s="239"/>
      <c r="H29" s="239"/>
      <c r="I29" s="239"/>
      <c r="J29" s="59">
        <f>SUM(J8:J28)</f>
        <v>0</v>
      </c>
      <c r="K29" s="58"/>
      <c r="L29" s="59">
        <f>SUM(L8:L28)</f>
        <v>0</v>
      </c>
    </row>
    <row r="31" ht="23.25" customHeight="1"/>
    <row r="32" ht="12.75">
      <c r="B32" s="60" t="s">
        <v>178</v>
      </c>
    </row>
    <row r="33" ht="12.75">
      <c r="B33" s="60" t="s">
        <v>145</v>
      </c>
    </row>
  </sheetData>
  <sheetProtection selectLockedCells="1" selectUnlockedCells="1"/>
  <mergeCells count="2">
    <mergeCell ref="A5:L6"/>
    <mergeCell ref="A29:I29"/>
  </mergeCells>
  <printOptions/>
  <pageMargins left="0.2361111111111111" right="0.2361111111111111" top="0.3541666666666667" bottom="0.354166666666666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K38"/>
  <sheetViews>
    <sheetView zoomScalePageLayoutView="0" workbookViewId="0" topLeftCell="A25">
      <selection activeCell="A27" sqref="A27:IV27"/>
    </sheetView>
  </sheetViews>
  <sheetFormatPr defaultColWidth="9.8515625" defaultRowHeight="12.75"/>
  <cols>
    <col min="1" max="1" width="5.421875" style="0" customWidth="1"/>
    <col min="2" max="2" width="31.421875" style="0" customWidth="1"/>
    <col min="3" max="3" width="8.140625" style="0" customWidth="1"/>
    <col min="4" max="4" width="9.421875" style="0" customWidth="1"/>
    <col min="5" max="5" width="6.00390625" style="0" customWidth="1"/>
    <col min="6" max="6" width="11.57421875" style="0" customWidth="1"/>
    <col min="7" max="7" width="8.28125" style="0" customWidth="1"/>
    <col min="8" max="8" width="8.140625" style="0" customWidth="1"/>
    <col min="9" max="9" width="12.00390625" style="0" customWidth="1"/>
    <col min="10" max="10" width="11.28125" style="0" customWidth="1"/>
    <col min="11" max="11" width="20.57421875" style="0" customWidth="1"/>
  </cols>
  <sheetData>
    <row r="1" spans="1:11" ht="30.75" customHeight="1">
      <c r="A1" s="26"/>
      <c r="B1" t="s">
        <v>146</v>
      </c>
      <c r="D1" s="26"/>
      <c r="E1" s="26"/>
      <c r="F1" s="26"/>
      <c r="G1" s="26"/>
      <c r="K1" s="26"/>
    </row>
    <row r="2" spans="1:11" ht="12.75">
      <c r="A2" s="26"/>
      <c r="B2" s="26" t="s">
        <v>70</v>
      </c>
      <c r="D2" s="26"/>
      <c r="E2" s="26"/>
      <c r="F2" s="26"/>
      <c r="G2" s="26"/>
      <c r="K2" s="26"/>
    </row>
    <row r="3" spans="1:11" ht="12.75">
      <c r="A3" s="26"/>
      <c r="D3" s="26"/>
      <c r="E3" s="26"/>
      <c r="F3" s="26"/>
      <c r="G3" s="26"/>
      <c r="K3" s="26"/>
    </row>
    <row r="4" spans="1:11" ht="12.75">
      <c r="A4" s="26"/>
      <c r="B4" s="27" t="s">
        <v>517</v>
      </c>
      <c r="D4" s="26"/>
      <c r="E4" s="26"/>
      <c r="F4" s="26"/>
      <c r="G4" s="26"/>
      <c r="K4" s="26"/>
    </row>
    <row r="5" spans="1:11" ht="12.75">
      <c r="A5" s="238" t="s">
        <v>492</v>
      </c>
      <c r="B5" s="238"/>
      <c r="C5" s="238"/>
      <c r="D5" s="238"/>
      <c r="E5" s="238"/>
      <c r="F5" s="238"/>
      <c r="G5" s="238"/>
      <c r="H5" s="238"/>
      <c r="I5" s="238"/>
      <c r="J5" s="238"/>
      <c r="K5" s="238"/>
    </row>
    <row r="6" spans="1:11" ht="12.75">
      <c r="A6" s="238"/>
      <c r="B6" s="238"/>
      <c r="C6" s="238"/>
      <c r="D6" s="238"/>
      <c r="E6" s="238"/>
      <c r="F6" s="238"/>
      <c r="G6" s="238"/>
      <c r="H6" s="238"/>
      <c r="I6" s="238"/>
      <c r="J6" s="238"/>
      <c r="K6" s="238"/>
    </row>
    <row r="7" spans="1:11" s="121" customFormat="1" ht="60" customHeight="1">
      <c r="A7" s="119" t="s">
        <v>246</v>
      </c>
      <c r="B7" s="119" t="s">
        <v>247</v>
      </c>
      <c r="C7" s="119" t="s">
        <v>248</v>
      </c>
      <c r="D7" s="119" t="s">
        <v>249</v>
      </c>
      <c r="E7" s="119" t="s">
        <v>250</v>
      </c>
      <c r="F7" s="119" t="s">
        <v>251</v>
      </c>
      <c r="G7" s="120" t="s">
        <v>252</v>
      </c>
      <c r="H7" s="119" t="s">
        <v>253</v>
      </c>
      <c r="I7" s="119" t="s">
        <v>254</v>
      </c>
      <c r="J7" s="119" t="s">
        <v>255</v>
      </c>
      <c r="K7" s="119" t="s">
        <v>256</v>
      </c>
    </row>
    <row r="8" spans="1:11" s="121" customFormat="1" ht="19.5" customHeight="1">
      <c r="A8" s="119" t="s">
        <v>257</v>
      </c>
      <c r="B8" s="122" t="s">
        <v>258</v>
      </c>
      <c r="C8" s="122" t="s">
        <v>259</v>
      </c>
      <c r="D8" s="122" t="s">
        <v>260</v>
      </c>
      <c r="E8" s="122" t="s">
        <v>261</v>
      </c>
      <c r="F8" s="122" t="s">
        <v>262</v>
      </c>
      <c r="G8" s="122" t="s">
        <v>263</v>
      </c>
      <c r="H8" s="122" t="s">
        <v>264</v>
      </c>
      <c r="I8" s="122" t="s">
        <v>265</v>
      </c>
      <c r="J8" s="122" t="s">
        <v>266</v>
      </c>
      <c r="K8" s="122" t="s">
        <v>267</v>
      </c>
    </row>
    <row r="9" spans="1:11" s="121" customFormat="1" ht="96" customHeight="1">
      <c r="A9" s="123">
        <v>1</v>
      </c>
      <c r="B9" s="124" t="s">
        <v>399</v>
      </c>
      <c r="C9" s="125" t="s">
        <v>268</v>
      </c>
      <c r="D9" s="126" t="s">
        <v>269</v>
      </c>
      <c r="E9" s="127">
        <v>100</v>
      </c>
      <c r="F9" s="128"/>
      <c r="G9" s="129"/>
      <c r="H9" s="130"/>
      <c r="I9" s="130">
        <f aca="true" t="shared" si="0" ref="I9:I34">E9*H9</f>
        <v>0</v>
      </c>
      <c r="J9" s="131">
        <f aca="true" t="shared" si="1" ref="J9:J34">I9+I9*G9</f>
        <v>0</v>
      </c>
      <c r="K9" s="152"/>
    </row>
    <row r="10" spans="1:11" s="121" customFormat="1" ht="75.75" customHeight="1">
      <c r="A10" s="123">
        <v>2</v>
      </c>
      <c r="B10" s="124" t="s">
        <v>400</v>
      </c>
      <c r="C10" s="125" t="s">
        <v>270</v>
      </c>
      <c r="D10" s="126" t="s">
        <v>269</v>
      </c>
      <c r="E10" s="119">
        <v>150</v>
      </c>
      <c r="F10" s="128"/>
      <c r="G10" s="129"/>
      <c r="H10" s="130"/>
      <c r="I10" s="130">
        <f t="shared" si="0"/>
        <v>0</v>
      </c>
      <c r="J10" s="131">
        <f t="shared" si="1"/>
        <v>0</v>
      </c>
      <c r="K10" s="152"/>
    </row>
    <row r="11" spans="1:11" s="121" customFormat="1" ht="107.25" customHeight="1">
      <c r="A11" s="123">
        <v>3</v>
      </c>
      <c r="B11" s="132" t="s">
        <v>271</v>
      </c>
      <c r="C11" s="19" t="s">
        <v>272</v>
      </c>
      <c r="D11" s="126" t="s">
        <v>269</v>
      </c>
      <c r="E11" s="119">
        <v>400</v>
      </c>
      <c r="F11" s="128"/>
      <c r="G11" s="129"/>
      <c r="H11" s="130"/>
      <c r="I11" s="130">
        <f t="shared" si="0"/>
        <v>0</v>
      </c>
      <c r="J11" s="131">
        <f t="shared" si="1"/>
        <v>0</v>
      </c>
      <c r="K11" s="152"/>
    </row>
    <row r="12" spans="1:11" s="121" customFormat="1" ht="67.5" customHeight="1">
      <c r="A12" s="123">
        <v>4</v>
      </c>
      <c r="B12" s="133" t="s">
        <v>273</v>
      </c>
      <c r="C12" s="19" t="s">
        <v>182</v>
      </c>
      <c r="D12" s="126" t="s">
        <v>269</v>
      </c>
      <c r="E12" s="119">
        <v>100</v>
      </c>
      <c r="F12" s="134"/>
      <c r="G12" s="129"/>
      <c r="H12" s="130"/>
      <c r="I12" s="130">
        <f t="shared" si="0"/>
        <v>0</v>
      </c>
      <c r="J12" s="131">
        <f t="shared" si="1"/>
        <v>0</v>
      </c>
      <c r="K12" s="153"/>
    </row>
    <row r="13" spans="1:11" s="121" customFormat="1" ht="70.5" customHeight="1">
      <c r="A13" s="123">
        <v>5</v>
      </c>
      <c r="B13" s="135" t="s">
        <v>274</v>
      </c>
      <c r="C13" s="19" t="s">
        <v>182</v>
      </c>
      <c r="D13" s="126" t="s">
        <v>269</v>
      </c>
      <c r="E13" s="119">
        <v>50</v>
      </c>
      <c r="F13" s="128"/>
      <c r="G13" s="129"/>
      <c r="H13" s="130"/>
      <c r="I13" s="130">
        <f t="shared" si="0"/>
        <v>0</v>
      </c>
      <c r="J13" s="131">
        <f t="shared" si="1"/>
        <v>0</v>
      </c>
      <c r="K13" s="152"/>
    </row>
    <row r="14" spans="1:11" s="121" customFormat="1" ht="122.25" customHeight="1">
      <c r="A14" s="123">
        <v>6</v>
      </c>
      <c r="B14" s="135" t="s">
        <v>275</v>
      </c>
      <c r="C14" s="136" t="s">
        <v>276</v>
      </c>
      <c r="D14" s="126" t="s">
        <v>277</v>
      </c>
      <c r="E14" s="119">
        <v>12</v>
      </c>
      <c r="F14" s="137"/>
      <c r="G14" s="138"/>
      <c r="H14" s="139"/>
      <c r="I14" s="139">
        <f t="shared" si="0"/>
        <v>0</v>
      </c>
      <c r="J14" s="140">
        <f t="shared" si="1"/>
        <v>0</v>
      </c>
      <c r="K14" s="13"/>
    </row>
    <row r="15" spans="1:11" s="121" customFormat="1" ht="120" customHeight="1">
      <c r="A15" s="123">
        <v>7</v>
      </c>
      <c r="B15" s="135" t="s">
        <v>278</v>
      </c>
      <c r="C15" s="136" t="s">
        <v>279</v>
      </c>
      <c r="D15" s="126" t="s">
        <v>277</v>
      </c>
      <c r="E15" s="119">
        <v>30</v>
      </c>
      <c r="F15" s="137"/>
      <c r="G15" s="138"/>
      <c r="H15" s="139"/>
      <c r="I15" s="139">
        <f t="shared" si="0"/>
        <v>0</v>
      </c>
      <c r="J15" s="140">
        <f t="shared" si="1"/>
        <v>0</v>
      </c>
      <c r="K15" s="13"/>
    </row>
    <row r="16" spans="1:11" s="121" customFormat="1" ht="119.25" customHeight="1">
      <c r="A16" s="123">
        <v>8</v>
      </c>
      <c r="B16" s="135" t="s">
        <v>280</v>
      </c>
      <c r="C16" s="136" t="s">
        <v>281</v>
      </c>
      <c r="D16" s="126" t="s">
        <v>277</v>
      </c>
      <c r="E16" s="119">
        <v>20</v>
      </c>
      <c r="F16" s="137"/>
      <c r="G16" s="138"/>
      <c r="H16" s="139"/>
      <c r="I16" s="139">
        <f t="shared" si="0"/>
        <v>0</v>
      </c>
      <c r="J16" s="140">
        <f t="shared" si="1"/>
        <v>0</v>
      </c>
      <c r="K16" s="13"/>
    </row>
    <row r="17" spans="1:11" s="121" customFormat="1" ht="121.5" customHeight="1">
      <c r="A17" s="123">
        <v>9</v>
      </c>
      <c r="B17" s="135" t="s">
        <v>282</v>
      </c>
      <c r="C17" s="136" t="s">
        <v>283</v>
      </c>
      <c r="D17" s="126" t="s">
        <v>277</v>
      </c>
      <c r="E17" s="119">
        <v>20</v>
      </c>
      <c r="F17" s="137"/>
      <c r="G17" s="138"/>
      <c r="H17" s="139"/>
      <c r="I17" s="139">
        <f t="shared" si="0"/>
        <v>0</v>
      </c>
      <c r="J17" s="140">
        <f t="shared" si="1"/>
        <v>0</v>
      </c>
      <c r="K17" s="13"/>
    </row>
    <row r="18" spans="1:11" s="121" customFormat="1" ht="123" customHeight="1">
      <c r="A18" s="123">
        <v>10</v>
      </c>
      <c r="B18" s="141" t="s">
        <v>401</v>
      </c>
      <c r="C18" s="136" t="s">
        <v>284</v>
      </c>
      <c r="D18" s="126"/>
      <c r="E18" s="119">
        <v>100</v>
      </c>
      <c r="F18" s="137"/>
      <c r="G18" s="138"/>
      <c r="H18" s="139"/>
      <c r="I18" s="139">
        <f t="shared" si="0"/>
        <v>0</v>
      </c>
      <c r="J18" s="140">
        <f t="shared" si="1"/>
        <v>0</v>
      </c>
      <c r="K18" s="154"/>
    </row>
    <row r="19" spans="1:11" s="121" customFormat="1" ht="149.25" customHeight="1">
      <c r="A19" s="123">
        <v>11</v>
      </c>
      <c r="B19" s="141" t="s">
        <v>402</v>
      </c>
      <c r="C19" s="136" t="s">
        <v>285</v>
      </c>
      <c r="D19" s="126"/>
      <c r="E19" s="119">
        <v>100</v>
      </c>
      <c r="F19" s="137"/>
      <c r="G19" s="138"/>
      <c r="H19" s="139"/>
      <c r="I19" s="139">
        <f t="shared" si="0"/>
        <v>0</v>
      </c>
      <c r="J19" s="140">
        <f t="shared" si="1"/>
        <v>0</v>
      </c>
      <c r="K19" s="154"/>
    </row>
    <row r="20" spans="1:11" s="121" customFormat="1" ht="135" customHeight="1">
      <c r="A20" s="123">
        <v>12</v>
      </c>
      <c r="B20" s="124" t="s">
        <v>403</v>
      </c>
      <c r="C20" s="136" t="s">
        <v>182</v>
      </c>
      <c r="D20" s="126" t="s">
        <v>286</v>
      </c>
      <c r="E20" s="119">
        <v>60</v>
      </c>
      <c r="F20" s="137"/>
      <c r="G20" s="138"/>
      <c r="H20" s="139"/>
      <c r="I20" s="139">
        <f t="shared" si="0"/>
        <v>0</v>
      </c>
      <c r="J20" s="140">
        <f t="shared" si="1"/>
        <v>0</v>
      </c>
      <c r="K20" s="155"/>
    </row>
    <row r="21" spans="1:11" ht="135" customHeight="1">
      <c r="A21" s="123">
        <v>13</v>
      </c>
      <c r="B21" s="142" t="s">
        <v>404</v>
      </c>
      <c r="C21" s="158" t="s">
        <v>182</v>
      </c>
      <c r="D21" s="126" t="s">
        <v>269</v>
      </c>
      <c r="E21" s="119">
        <v>50</v>
      </c>
      <c r="F21" s="137"/>
      <c r="G21" s="138"/>
      <c r="H21" s="139"/>
      <c r="I21" s="139">
        <f t="shared" si="0"/>
        <v>0</v>
      </c>
      <c r="J21" s="140">
        <f t="shared" si="1"/>
        <v>0</v>
      </c>
      <c r="K21" s="156"/>
    </row>
    <row r="22" spans="1:11" s="145" customFormat="1" ht="406.5" customHeight="1">
      <c r="A22" s="123">
        <v>14</v>
      </c>
      <c r="B22" s="143" t="s">
        <v>239</v>
      </c>
      <c r="C22" s="225" t="s">
        <v>182</v>
      </c>
      <c r="D22" s="126" t="s">
        <v>286</v>
      </c>
      <c r="E22" s="119">
        <v>150</v>
      </c>
      <c r="F22" s="137"/>
      <c r="G22" s="138"/>
      <c r="H22" s="139"/>
      <c r="I22" s="139">
        <f t="shared" si="0"/>
        <v>0</v>
      </c>
      <c r="J22" s="140">
        <f t="shared" si="1"/>
        <v>0</v>
      </c>
      <c r="K22" s="144"/>
    </row>
    <row r="23" spans="1:11" ht="297.75" customHeight="1">
      <c r="A23" s="123">
        <v>15</v>
      </c>
      <c r="B23" s="143" t="s">
        <v>386</v>
      </c>
      <c r="C23" s="158"/>
      <c r="D23" s="126" t="s">
        <v>286</v>
      </c>
      <c r="E23" s="119">
        <v>180</v>
      </c>
      <c r="F23" s="137"/>
      <c r="G23" s="138"/>
      <c r="H23" s="139"/>
      <c r="I23" s="139">
        <f t="shared" si="0"/>
        <v>0</v>
      </c>
      <c r="J23" s="140">
        <f t="shared" si="1"/>
        <v>0</v>
      </c>
      <c r="K23" s="146"/>
    </row>
    <row r="24" spans="1:11" ht="96" customHeight="1">
      <c r="A24" s="123">
        <v>16</v>
      </c>
      <c r="B24" s="157" t="s">
        <v>241</v>
      </c>
      <c r="C24" s="158" t="s">
        <v>243</v>
      </c>
      <c r="D24" s="126" t="s">
        <v>269</v>
      </c>
      <c r="E24" s="119">
        <v>100</v>
      </c>
      <c r="F24" s="137"/>
      <c r="G24" s="138"/>
      <c r="H24" s="139"/>
      <c r="I24" s="139">
        <f>E24*H24</f>
        <v>0</v>
      </c>
      <c r="J24" s="140">
        <f t="shared" si="1"/>
        <v>0</v>
      </c>
      <c r="K24" s="146"/>
    </row>
    <row r="25" spans="1:11" ht="165" customHeight="1">
      <c r="A25" s="123">
        <v>17</v>
      </c>
      <c r="B25" s="157" t="s">
        <v>242</v>
      </c>
      <c r="C25" s="158" t="s">
        <v>244</v>
      </c>
      <c r="D25" s="126" t="s">
        <v>269</v>
      </c>
      <c r="E25" s="119">
        <v>30</v>
      </c>
      <c r="F25" s="137"/>
      <c r="G25" s="138"/>
      <c r="H25" s="139"/>
      <c r="I25" s="139">
        <f t="shared" si="0"/>
        <v>0</v>
      </c>
      <c r="J25" s="140">
        <f t="shared" si="1"/>
        <v>0</v>
      </c>
      <c r="K25" s="146"/>
    </row>
    <row r="26" spans="1:11" ht="186" customHeight="1">
      <c r="A26" s="123">
        <v>18</v>
      </c>
      <c r="B26" s="157" t="s">
        <v>245</v>
      </c>
      <c r="C26" s="158"/>
      <c r="D26" s="126" t="s">
        <v>387</v>
      </c>
      <c r="E26" s="119">
        <v>200</v>
      </c>
      <c r="F26" s="137"/>
      <c r="G26" s="138"/>
      <c r="H26" s="139"/>
      <c r="I26" s="139">
        <f t="shared" si="0"/>
        <v>0</v>
      </c>
      <c r="J26" s="140">
        <f t="shared" si="1"/>
        <v>0</v>
      </c>
      <c r="K26" s="195"/>
    </row>
    <row r="27" spans="1:11" s="1" customFormat="1" ht="24" customHeight="1">
      <c r="A27" s="123">
        <v>20</v>
      </c>
      <c r="B27" s="204" t="s">
        <v>135</v>
      </c>
      <c r="C27" s="13" t="s">
        <v>182</v>
      </c>
      <c r="D27" s="14" t="s">
        <v>482</v>
      </c>
      <c r="E27" s="13">
        <v>6</v>
      </c>
      <c r="F27" s="205"/>
      <c r="G27" s="138"/>
      <c r="H27" s="139"/>
      <c r="I27" s="139">
        <f t="shared" si="0"/>
        <v>0</v>
      </c>
      <c r="J27" s="140">
        <f t="shared" si="1"/>
        <v>0</v>
      </c>
      <c r="K27" s="9"/>
    </row>
    <row r="28" spans="1:11" s="1" customFormat="1" ht="24" customHeight="1">
      <c r="A28" s="123">
        <v>21</v>
      </c>
      <c r="B28" s="204" t="s">
        <v>136</v>
      </c>
      <c r="C28" s="13" t="s">
        <v>182</v>
      </c>
      <c r="D28" s="14" t="s">
        <v>387</v>
      </c>
      <c r="E28" s="13">
        <v>60</v>
      </c>
      <c r="F28" s="205"/>
      <c r="G28" s="138"/>
      <c r="H28" s="139"/>
      <c r="I28" s="139">
        <f t="shared" si="0"/>
        <v>0</v>
      </c>
      <c r="J28" s="140">
        <f t="shared" si="1"/>
        <v>0</v>
      </c>
      <c r="K28" s="9"/>
    </row>
    <row r="29" spans="1:11" s="1" customFormat="1" ht="24" customHeight="1">
      <c r="A29" s="123">
        <v>22</v>
      </c>
      <c r="B29" s="5" t="s">
        <v>124</v>
      </c>
      <c r="C29" s="13" t="s">
        <v>182</v>
      </c>
      <c r="D29" s="13" t="s">
        <v>398</v>
      </c>
      <c r="E29" s="14">
        <v>2</v>
      </c>
      <c r="F29" s="206"/>
      <c r="G29" s="138"/>
      <c r="H29" s="209"/>
      <c r="I29" s="139">
        <f t="shared" si="0"/>
        <v>0</v>
      </c>
      <c r="J29" s="140">
        <f t="shared" si="1"/>
        <v>0</v>
      </c>
      <c r="K29" s="196"/>
    </row>
    <row r="30" spans="1:11" s="1" customFormat="1" ht="28.5" customHeight="1">
      <c r="A30" s="123">
        <v>23</v>
      </c>
      <c r="B30" s="5" t="s">
        <v>125</v>
      </c>
      <c r="C30" s="13" t="s">
        <v>182</v>
      </c>
      <c r="D30" s="13" t="s">
        <v>398</v>
      </c>
      <c r="E30" s="14">
        <v>28</v>
      </c>
      <c r="F30" s="206"/>
      <c r="G30" s="138"/>
      <c r="H30" s="209"/>
      <c r="I30" s="139">
        <f t="shared" si="0"/>
        <v>0</v>
      </c>
      <c r="J30" s="140">
        <f t="shared" si="1"/>
        <v>0</v>
      </c>
      <c r="K30" s="8"/>
    </row>
    <row r="31" spans="1:11" ht="30" customHeight="1">
      <c r="A31" s="123">
        <v>24</v>
      </c>
      <c r="B31" s="5" t="s">
        <v>126</v>
      </c>
      <c r="C31" s="13" t="s">
        <v>182</v>
      </c>
      <c r="D31" s="13" t="s">
        <v>398</v>
      </c>
      <c r="E31" s="14">
        <v>8</v>
      </c>
      <c r="F31" s="207"/>
      <c r="G31" s="138"/>
      <c r="H31" s="209"/>
      <c r="I31" s="139">
        <f t="shared" si="0"/>
        <v>0</v>
      </c>
      <c r="J31" s="140">
        <f t="shared" si="1"/>
        <v>0</v>
      </c>
      <c r="K31" s="8"/>
    </row>
    <row r="32" spans="1:11" ht="24.75" customHeight="1">
      <c r="A32" s="123">
        <v>25</v>
      </c>
      <c r="B32" s="5" t="s">
        <v>127</v>
      </c>
      <c r="C32" s="13" t="s">
        <v>182</v>
      </c>
      <c r="D32" s="13" t="s">
        <v>398</v>
      </c>
      <c r="E32" s="14">
        <v>1</v>
      </c>
      <c r="F32" s="206"/>
      <c r="G32" s="138"/>
      <c r="H32" s="209"/>
      <c r="I32" s="139">
        <f t="shared" si="0"/>
        <v>0</v>
      </c>
      <c r="J32" s="140">
        <f t="shared" si="1"/>
        <v>0</v>
      </c>
      <c r="K32" s="8"/>
    </row>
    <row r="33" spans="1:11" ht="20.25" customHeight="1">
      <c r="A33" s="123">
        <v>26</v>
      </c>
      <c r="B33" s="5" t="s">
        <v>128</v>
      </c>
      <c r="C33" s="13" t="s">
        <v>182</v>
      </c>
      <c r="D33" s="13" t="s">
        <v>398</v>
      </c>
      <c r="E33" s="14">
        <v>1</v>
      </c>
      <c r="F33" s="206"/>
      <c r="G33" s="138"/>
      <c r="H33" s="209"/>
      <c r="I33" s="139">
        <f t="shared" si="0"/>
        <v>0</v>
      </c>
      <c r="J33" s="140">
        <f t="shared" si="1"/>
        <v>0</v>
      </c>
      <c r="K33" s="8"/>
    </row>
    <row r="34" spans="1:11" ht="18" customHeight="1">
      <c r="A34" s="123">
        <v>27</v>
      </c>
      <c r="B34" s="143" t="s">
        <v>240</v>
      </c>
      <c r="C34" s="113" t="s">
        <v>182</v>
      </c>
      <c r="D34" s="126" t="s">
        <v>269</v>
      </c>
      <c r="E34" s="119">
        <v>2000</v>
      </c>
      <c r="F34" s="208"/>
      <c r="G34" s="138"/>
      <c r="H34" s="139"/>
      <c r="I34" s="139">
        <f t="shared" si="0"/>
        <v>0</v>
      </c>
      <c r="J34" s="140">
        <f t="shared" si="1"/>
        <v>0</v>
      </c>
      <c r="K34" s="147"/>
    </row>
    <row r="35" spans="1:11" s="151" customFormat="1" ht="15">
      <c r="A35" s="148"/>
      <c r="B35" s="178"/>
      <c r="C35" s="81"/>
      <c r="D35" s="148"/>
      <c r="E35" s="179"/>
      <c r="F35" s="180"/>
      <c r="G35" s="181"/>
      <c r="H35" s="182"/>
      <c r="I35" s="183"/>
      <c r="J35" s="184"/>
      <c r="K35" s="185"/>
    </row>
    <row r="36" spans="1:10" ht="15">
      <c r="A36" s="148"/>
      <c r="H36" t="s">
        <v>143</v>
      </c>
      <c r="I36" s="149">
        <f>SUM(I9:I34)</f>
        <v>0</v>
      </c>
      <c r="J36" s="150">
        <f>SUM(J9:J34)</f>
        <v>0</v>
      </c>
    </row>
    <row r="38" spans="1:11" ht="15">
      <c r="A38" s="151"/>
      <c r="B38" s="151"/>
      <c r="C38" s="151"/>
      <c r="D38" s="151"/>
      <c r="E38" s="151"/>
      <c r="F38" s="151"/>
      <c r="G38" s="151"/>
      <c r="H38" s="151"/>
      <c r="I38" s="151"/>
      <c r="J38" s="151"/>
      <c r="K38" s="151"/>
    </row>
  </sheetData>
  <sheetProtection selectLockedCells="1" selectUnlockedCells="1"/>
  <mergeCells count="1">
    <mergeCell ref="A5:K6"/>
  </mergeCells>
  <printOptions/>
  <pageMargins left="0.2361111111111111" right="0.2361111111111111" top="0.3541666666666667" bottom="0.3541666666666667"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2:M65"/>
  <sheetViews>
    <sheetView zoomScalePageLayoutView="0" workbookViewId="0" topLeftCell="A4">
      <selection activeCell="V13" sqref="V13"/>
    </sheetView>
  </sheetViews>
  <sheetFormatPr defaultColWidth="9.140625" defaultRowHeight="12.75"/>
  <cols>
    <col min="1" max="1" width="9.140625" style="61" customWidth="1"/>
    <col min="2" max="2" width="27.28125" style="61" customWidth="1"/>
    <col min="3" max="3" width="7.57421875" style="62" customWidth="1"/>
    <col min="4" max="4" width="6.421875" style="61" customWidth="1"/>
    <col min="5" max="5" width="19.421875" style="61" customWidth="1"/>
    <col min="6" max="7" width="6.421875" style="61" customWidth="1"/>
    <col min="8" max="9" width="11.140625" style="61" customWidth="1"/>
    <col min="10" max="10" width="10.7109375" style="61" customWidth="1"/>
    <col min="11" max="11" width="9.57421875" style="62" customWidth="1"/>
    <col min="12" max="13" width="14.421875" style="61" customWidth="1"/>
    <col min="14" max="16384" width="9.140625" style="61" customWidth="1"/>
  </cols>
  <sheetData>
    <row r="2" ht="12.75">
      <c r="B2" s="61" t="s">
        <v>184</v>
      </c>
    </row>
    <row r="3" ht="12.75">
      <c r="B3" s="62" t="s">
        <v>70</v>
      </c>
    </row>
    <row r="5" spans="2:11" ht="12.75">
      <c r="B5" s="27" t="s">
        <v>517</v>
      </c>
      <c r="K5" s="26"/>
    </row>
    <row r="6" spans="1:13" ht="12.75" customHeight="1">
      <c r="A6" s="240" t="s">
        <v>484</v>
      </c>
      <c r="B6" s="240"/>
      <c r="C6" s="240"/>
      <c r="D6" s="240"/>
      <c r="E6" s="240"/>
      <c r="F6" s="240"/>
      <c r="G6" s="240"/>
      <c r="H6" s="240"/>
      <c r="I6" s="240"/>
      <c r="J6" s="240"/>
      <c r="K6" s="240"/>
      <c r="L6" s="240"/>
      <c r="M6" s="226"/>
    </row>
    <row r="8" spans="1:13" ht="95.25" customHeight="1">
      <c r="A8" s="230" t="s">
        <v>72</v>
      </c>
      <c r="B8" s="230" t="s">
        <v>73</v>
      </c>
      <c r="C8" s="230" t="s">
        <v>185</v>
      </c>
      <c r="D8" s="230" t="s">
        <v>186</v>
      </c>
      <c r="E8" s="230" t="s">
        <v>519</v>
      </c>
      <c r="F8" s="230" t="s">
        <v>520</v>
      </c>
      <c r="G8" s="230" t="s">
        <v>521</v>
      </c>
      <c r="H8" s="230" t="s">
        <v>187</v>
      </c>
      <c r="I8" s="230" t="s">
        <v>188</v>
      </c>
      <c r="J8" s="230" t="s">
        <v>189</v>
      </c>
      <c r="K8" s="230" t="s">
        <v>181</v>
      </c>
      <c r="L8" s="230" t="s">
        <v>190</v>
      </c>
      <c r="M8" s="227"/>
    </row>
    <row r="9" spans="1:13" ht="28.5" customHeight="1">
      <c r="A9" s="63">
        <v>1</v>
      </c>
      <c r="B9" s="64" t="s">
        <v>191</v>
      </c>
      <c r="C9" s="65" t="s">
        <v>90</v>
      </c>
      <c r="D9" s="63">
        <v>10</v>
      </c>
      <c r="E9" s="63"/>
      <c r="F9" s="63"/>
      <c r="G9" s="63"/>
      <c r="H9" s="66"/>
      <c r="I9" s="66"/>
      <c r="J9" s="67">
        <f aca="true" t="shared" si="0" ref="J9:J57">D9*H9</f>
        <v>0</v>
      </c>
      <c r="K9" s="68"/>
      <c r="L9" s="67">
        <f aca="true" t="shared" si="1" ref="L9:L57">J9+J9*K9</f>
        <v>0</v>
      </c>
      <c r="M9" s="228"/>
    </row>
    <row r="10" spans="1:13" ht="32.25" customHeight="1">
      <c r="A10" s="63">
        <v>2</v>
      </c>
      <c r="B10" s="64" t="s">
        <v>192</v>
      </c>
      <c r="C10" s="65" t="s">
        <v>90</v>
      </c>
      <c r="D10" s="63">
        <v>10</v>
      </c>
      <c r="E10" s="63"/>
      <c r="F10" s="63"/>
      <c r="G10" s="63"/>
      <c r="H10" s="66"/>
      <c r="I10" s="66"/>
      <c r="J10" s="67">
        <f t="shared" si="0"/>
        <v>0</v>
      </c>
      <c r="K10" s="68"/>
      <c r="L10" s="67">
        <f t="shared" si="1"/>
        <v>0</v>
      </c>
      <c r="M10" s="228"/>
    </row>
    <row r="11" spans="1:13" ht="36" customHeight="1">
      <c r="A11" s="63">
        <v>3</v>
      </c>
      <c r="B11" s="64" t="s">
        <v>193</v>
      </c>
      <c r="C11" s="65" t="s">
        <v>90</v>
      </c>
      <c r="D11" s="63">
        <v>10</v>
      </c>
      <c r="E11" s="63"/>
      <c r="F11" s="63"/>
      <c r="G11" s="63"/>
      <c r="H11" s="66"/>
      <c r="I11" s="66"/>
      <c r="J11" s="67">
        <f t="shared" si="0"/>
        <v>0</v>
      </c>
      <c r="K11" s="68"/>
      <c r="L11" s="67">
        <f t="shared" si="1"/>
        <v>0</v>
      </c>
      <c r="M11" s="228"/>
    </row>
    <row r="12" spans="1:13" ht="27.75" customHeight="1">
      <c r="A12" s="63">
        <v>4</v>
      </c>
      <c r="B12" s="64" t="s">
        <v>194</v>
      </c>
      <c r="C12" s="65" t="s">
        <v>90</v>
      </c>
      <c r="D12" s="63">
        <v>10</v>
      </c>
      <c r="E12" s="63"/>
      <c r="F12" s="63"/>
      <c r="G12" s="63"/>
      <c r="H12" s="66"/>
      <c r="I12" s="66"/>
      <c r="J12" s="67">
        <f t="shared" si="0"/>
        <v>0</v>
      </c>
      <c r="K12" s="68"/>
      <c r="L12" s="67">
        <f t="shared" si="1"/>
        <v>0</v>
      </c>
      <c r="M12" s="228"/>
    </row>
    <row r="13" spans="1:13" ht="30.75" customHeight="1">
      <c r="A13" s="63">
        <v>5</v>
      </c>
      <c r="B13" s="64" t="s">
        <v>195</v>
      </c>
      <c r="C13" s="65" t="s">
        <v>90</v>
      </c>
      <c r="D13" s="63">
        <v>10</v>
      </c>
      <c r="E13" s="63"/>
      <c r="F13" s="63"/>
      <c r="G13" s="63"/>
      <c r="H13" s="66"/>
      <c r="I13" s="66"/>
      <c r="J13" s="67">
        <f t="shared" si="0"/>
        <v>0</v>
      </c>
      <c r="K13" s="68"/>
      <c r="L13" s="67">
        <f t="shared" si="1"/>
        <v>0</v>
      </c>
      <c r="M13" s="228"/>
    </row>
    <row r="14" spans="1:13" ht="33" customHeight="1">
      <c r="A14" s="63">
        <v>6</v>
      </c>
      <c r="B14" s="64" t="s">
        <v>196</v>
      </c>
      <c r="C14" s="65" t="s">
        <v>90</v>
      </c>
      <c r="D14" s="63">
        <v>10</v>
      </c>
      <c r="E14" s="63"/>
      <c r="F14" s="63"/>
      <c r="G14" s="63"/>
      <c r="H14" s="66"/>
      <c r="I14" s="66"/>
      <c r="J14" s="67">
        <f t="shared" si="0"/>
        <v>0</v>
      </c>
      <c r="K14" s="68"/>
      <c r="L14" s="67">
        <f t="shared" si="1"/>
        <v>0</v>
      </c>
      <c r="M14" s="228"/>
    </row>
    <row r="15" spans="1:13" ht="32.25" customHeight="1">
      <c r="A15" s="63">
        <v>7</v>
      </c>
      <c r="B15" s="64" t="s">
        <v>197</v>
      </c>
      <c r="C15" s="65" t="s">
        <v>90</v>
      </c>
      <c r="D15" s="63">
        <v>10</v>
      </c>
      <c r="E15" s="63"/>
      <c r="F15" s="63"/>
      <c r="G15" s="63"/>
      <c r="H15" s="66"/>
      <c r="I15" s="66"/>
      <c r="J15" s="67">
        <f t="shared" si="0"/>
        <v>0</v>
      </c>
      <c r="K15" s="68"/>
      <c r="L15" s="67">
        <f t="shared" si="1"/>
        <v>0</v>
      </c>
      <c r="M15" s="228"/>
    </row>
    <row r="16" spans="1:13" ht="31.5" customHeight="1">
      <c r="A16" s="63">
        <v>8</v>
      </c>
      <c r="B16" s="64" t="s">
        <v>198</v>
      </c>
      <c r="C16" s="65" t="s">
        <v>90</v>
      </c>
      <c r="D16" s="63">
        <v>10</v>
      </c>
      <c r="E16" s="63"/>
      <c r="F16" s="63"/>
      <c r="G16" s="63"/>
      <c r="H16" s="66"/>
      <c r="I16" s="66"/>
      <c r="J16" s="67">
        <f t="shared" si="0"/>
        <v>0</v>
      </c>
      <c r="K16" s="68"/>
      <c r="L16" s="67">
        <f t="shared" si="1"/>
        <v>0</v>
      </c>
      <c r="M16" s="228"/>
    </row>
    <row r="17" spans="1:13" ht="30" customHeight="1">
      <c r="A17" s="63">
        <v>9</v>
      </c>
      <c r="B17" s="64" t="s">
        <v>199</v>
      </c>
      <c r="C17" s="65" t="s">
        <v>90</v>
      </c>
      <c r="D17" s="63">
        <v>10</v>
      </c>
      <c r="E17" s="63"/>
      <c r="F17" s="63"/>
      <c r="G17" s="63"/>
      <c r="H17" s="66"/>
      <c r="I17" s="66"/>
      <c r="J17" s="67">
        <f t="shared" si="0"/>
        <v>0</v>
      </c>
      <c r="K17" s="68"/>
      <c r="L17" s="67">
        <f t="shared" si="1"/>
        <v>0</v>
      </c>
      <c r="M17" s="228"/>
    </row>
    <row r="18" spans="1:13" ht="27" customHeight="1">
      <c r="A18" s="63">
        <v>10</v>
      </c>
      <c r="B18" s="64" t="s">
        <v>200</v>
      </c>
      <c r="C18" s="65" t="s">
        <v>90</v>
      </c>
      <c r="D18" s="63">
        <v>10</v>
      </c>
      <c r="E18" s="63"/>
      <c r="F18" s="63"/>
      <c r="G18" s="63"/>
      <c r="H18" s="66"/>
      <c r="I18" s="66"/>
      <c r="J18" s="67">
        <f t="shared" si="0"/>
        <v>0</v>
      </c>
      <c r="K18" s="68"/>
      <c r="L18" s="67">
        <f t="shared" si="1"/>
        <v>0</v>
      </c>
      <c r="M18" s="228"/>
    </row>
    <row r="19" spans="1:13" ht="27.75" customHeight="1">
      <c r="A19" s="63">
        <v>11</v>
      </c>
      <c r="B19" s="64" t="s">
        <v>201</v>
      </c>
      <c r="C19" s="65" t="s">
        <v>90</v>
      </c>
      <c r="D19" s="63">
        <v>10</v>
      </c>
      <c r="E19" s="63"/>
      <c r="F19" s="63"/>
      <c r="G19" s="63"/>
      <c r="H19" s="66"/>
      <c r="I19" s="66"/>
      <c r="J19" s="67">
        <f t="shared" si="0"/>
        <v>0</v>
      </c>
      <c r="K19" s="68"/>
      <c r="L19" s="67">
        <f t="shared" si="1"/>
        <v>0</v>
      </c>
      <c r="M19" s="228"/>
    </row>
    <row r="20" spans="1:13" ht="27" customHeight="1">
      <c r="A20" s="63">
        <v>12</v>
      </c>
      <c r="B20" s="64" t="s">
        <v>202</v>
      </c>
      <c r="C20" s="65" t="s">
        <v>90</v>
      </c>
      <c r="D20" s="63">
        <v>10</v>
      </c>
      <c r="E20" s="63"/>
      <c r="F20" s="63"/>
      <c r="G20" s="63"/>
      <c r="H20" s="66"/>
      <c r="I20" s="66"/>
      <c r="J20" s="67">
        <f t="shared" si="0"/>
        <v>0</v>
      </c>
      <c r="K20" s="68"/>
      <c r="L20" s="67">
        <f t="shared" si="1"/>
        <v>0</v>
      </c>
      <c r="M20" s="228"/>
    </row>
    <row r="21" spans="1:13" ht="25.5" customHeight="1">
      <c r="A21" s="63">
        <v>13</v>
      </c>
      <c r="B21" s="64" t="s">
        <v>203</v>
      </c>
      <c r="C21" s="65" t="s">
        <v>90</v>
      </c>
      <c r="D21" s="63">
        <v>10</v>
      </c>
      <c r="E21" s="63"/>
      <c r="F21" s="63"/>
      <c r="G21" s="63"/>
      <c r="H21" s="66"/>
      <c r="I21" s="66"/>
      <c r="J21" s="67">
        <f t="shared" si="0"/>
        <v>0</v>
      </c>
      <c r="K21" s="68"/>
      <c r="L21" s="67">
        <f t="shared" si="1"/>
        <v>0</v>
      </c>
      <c r="M21" s="228"/>
    </row>
    <row r="22" spans="1:13" ht="29.25" customHeight="1">
      <c r="A22" s="63">
        <v>14</v>
      </c>
      <c r="B22" s="64" t="s">
        <v>204</v>
      </c>
      <c r="C22" s="65" t="s">
        <v>90</v>
      </c>
      <c r="D22" s="63">
        <v>10</v>
      </c>
      <c r="E22" s="63"/>
      <c r="F22" s="63"/>
      <c r="G22" s="63"/>
      <c r="H22" s="66"/>
      <c r="I22" s="66"/>
      <c r="J22" s="67">
        <f t="shared" si="0"/>
        <v>0</v>
      </c>
      <c r="K22" s="68"/>
      <c r="L22" s="67">
        <f t="shared" si="1"/>
        <v>0</v>
      </c>
      <c r="M22" s="228"/>
    </row>
    <row r="23" spans="1:13" ht="26.25" customHeight="1">
      <c r="A23" s="63">
        <v>15</v>
      </c>
      <c r="B23" s="64" t="s">
        <v>205</v>
      </c>
      <c r="C23" s="65" t="s">
        <v>90</v>
      </c>
      <c r="D23" s="63">
        <v>10</v>
      </c>
      <c r="E23" s="63"/>
      <c r="F23" s="63"/>
      <c r="G23" s="63"/>
      <c r="H23" s="66"/>
      <c r="I23" s="66"/>
      <c r="J23" s="67">
        <f t="shared" si="0"/>
        <v>0</v>
      </c>
      <c r="K23" s="68"/>
      <c r="L23" s="67">
        <f t="shared" si="1"/>
        <v>0</v>
      </c>
      <c r="M23" s="228"/>
    </row>
    <row r="24" spans="1:13" ht="30.75" customHeight="1">
      <c r="A24" s="63">
        <v>16</v>
      </c>
      <c r="B24" s="64" t="s">
        <v>206</v>
      </c>
      <c r="C24" s="65" t="s">
        <v>90</v>
      </c>
      <c r="D24" s="63">
        <v>10</v>
      </c>
      <c r="E24" s="63"/>
      <c r="F24" s="63"/>
      <c r="G24" s="63"/>
      <c r="H24" s="66"/>
      <c r="I24" s="66"/>
      <c r="J24" s="67">
        <f t="shared" si="0"/>
        <v>0</v>
      </c>
      <c r="K24" s="68"/>
      <c r="L24" s="67">
        <f t="shared" si="1"/>
        <v>0</v>
      </c>
      <c r="M24" s="228"/>
    </row>
    <row r="25" spans="1:13" ht="30.75" customHeight="1">
      <c r="A25" s="63">
        <v>17</v>
      </c>
      <c r="B25" s="64" t="s">
        <v>207</v>
      </c>
      <c r="C25" s="65" t="s">
        <v>83</v>
      </c>
      <c r="D25" s="63">
        <v>1</v>
      </c>
      <c r="E25" s="63"/>
      <c r="F25" s="63"/>
      <c r="G25" s="63"/>
      <c r="H25" s="66"/>
      <c r="I25" s="66"/>
      <c r="J25" s="67">
        <f t="shared" si="0"/>
        <v>0</v>
      </c>
      <c r="K25" s="68"/>
      <c r="L25" s="67">
        <f t="shared" si="1"/>
        <v>0</v>
      </c>
      <c r="M25" s="228"/>
    </row>
    <row r="26" spans="1:13" ht="32.25" customHeight="1">
      <c r="A26" s="63">
        <v>18</v>
      </c>
      <c r="B26" s="64" t="s">
        <v>208</v>
      </c>
      <c r="C26" s="65" t="s">
        <v>83</v>
      </c>
      <c r="D26" s="63">
        <v>1</v>
      </c>
      <c r="E26" s="63"/>
      <c r="F26" s="63"/>
      <c r="G26" s="63"/>
      <c r="H26" s="66"/>
      <c r="I26" s="66"/>
      <c r="J26" s="67">
        <f t="shared" si="0"/>
        <v>0</v>
      </c>
      <c r="K26" s="68"/>
      <c r="L26" s="67">
        <f t="shared" si="1"/>
        <v>0</v>
      </c>
      <c r="M26" s="228"/>
    </row>
    <row r="27" spans="1:13" ht="32.25" customHeight="1">
      <c r="A27" s="63">
        <v>19</v>
      </c>
      <c r="B27" s="64" t="s">
        <v>209</v>
      </c>
      <c r="C27" s="65" t="s">
        <v>83</v>
      </c>
      <c r="D27" s="63">
        <v>1</v>
      </c>
      <c r="E27" s="63"/>
      <c r="F27" s="63"/>
      <c r="G27" s="63"/>
      <c r="H27" s="66"/>
      <c r="I27" s="66"/>
      <c r="J27" s="67">
        <f t="shared" si="0"/>
        <v>0</v>
      </c>
      <c r="K27" s="68"/>
      <c r="L27" s="67">
        <f t="shared" si="1"/>
        <v>0</v>
      </c>
      <c r="M27" s="228"/>
    </row>
    <row r="28" spans="1:13" ht="29.25" customHeight="1">
      <c r="A28" s="63">
        <v>20</v>
      </c>
      <c r="B28" s="64" t="s">
        <v>210</v>
      </c>
      <c r="C28" s="65" t="s">
        <v>83</v>
      </c>
      <c r="D28" s="63">
        <v>1</v>
      </c>
      <c r="E28" s="63"/>
      <c r="F28" s="63"/>
      <c r="G28" s="63"/>
      <c r="H28" s="66"/>
      <c r="I28" s="66"/>
      <c r="J28" s="67">
        <f t="shared" si="0"/>
        <v>0</v>
      </c>
      <c r="K28" s="68"/>
      <c r="L28" s="67">
        <f t="shared" si="1"/>
        <v>0</v>
      </c>
      <c r="M28" s="228"/>
    </row>
    <row r="29" spans="1:13" ht="27.75" customHeight="1">
      <c r="A29" s="63">
        <v>21</v>
      </c>
      <c r="B29" s="64" t="s">
        <v>211</v>
      </c>
      <c r="C29" s="65" t="s">
        <v>83</v>
      </c>
      <c r="D29" s="63">
        <v>1</v>
      </c>
      <c r="E29" s="63"/>
      <c r="F29" s="63"/>
      <c r="G29" s="63"/>
      <c r="H29" s="66"/>
      <c r="I29" s="66"/>
      <c r="J29" s="67">
        <f t="shared" si="0"/>
        <v>0</v>
      </c>
      <c r="K29" s="68"/>
      <c r="L29" s="67">
        <f t="shared" si="1"/>
        <v>0</v>
      </c>
      <c r="M29" s="228"/>
    </row>
    <row r="30" spans="1:13" ht="28.5" customHeight="1">
      <c r="A30" s="63">
        <v>22</v>
      </c>
      <c r="B30" s="64" t="s">
        <v>212</v>
      </c>
      <c r="C30" s="65" t="s">
        <v>83</v>
      </c>
      <c r="D30" s="63">
        <v>1</v>
      </c>
      <c r="E30" s="63"/>
      <c r="F30" s="63"/>
      <c r="G30" s="63"/>
      <c r="H30" s="66"/>
      <c r="I30" s="66"/>
      <c r="J30" s="67">
        <f t="shared" si="0"/>
        <v>0</v>
      </c>
      <c r="K30" s="68"/>
      <c r="L30" s="67">
        <f t="shared" si="1"/>
        <v>0</v>
      </c>
      <c r="M30" s="228"/>
    </row>
    <row r="31" spans="1:13" ht="27.75" customHeight="1">
      <c r="A31" s="63">
        <v>23</v>
      </c>
      <c r="B31" s="64" t="s">
        <v>213</v>
      </c>
      <c r="C31" s="65" t="s">
        <v>83</v>
      </c>
      <c r="D31" s="63">
        <v>1</v>
      </c>
      <c r="E31" s="63"/>
      <c r="F31" s="63"/>
      <c r="G31" s="63"/>
      <c r="H31" s="66"/>
      <c r="I31" s="66"/>
      <c r="J31" s="67">
        <f t="shared" si="0"/>
        <v>0</v>
      </c>
      <c r="K31" s="68"/>
      <c r="L31" s="67">
        <f t="shared" si="1"/>
        <v>0</v>
      </c>
      <c r="M31" s="228"/>
    </row>
    <row r="32" spans="1:13" ht="31.5" customHeight="1">
      <c r="A32" s="63">
        <v>24</v>
      </c>
      <c r="B32" s="64" t="s">
        <v>214</v>
      </c>
      <c r="C32" s="65" t="s">
        <v>83</v>
      </c>
      <c r="D32" s="63">
        <v>1</v>
      </c>
      <c r="E32" s="63"/>
      <c r="F32" s="63"/>
      <c r="G32" s="63"/>
      <c r="H32" s="66"/>
      <c r="I32" s="66"/>
      <c r="J32" s="67">
        <f t="shared" si="0"/>
        <v>0</v>
      </c>
      <c r="K32" s="68"/>
      <c r="L32" s="67">
        <f t="shared" si="1"/>
        <v>0</v>
      </c>
      <c r="M32" s="228"/>
    </row>
    <row r="33" spans="1:13" ht="29.25" customHeight="1">
      <c r="A33" s="63">
        <v>25</v>
      </c>
      <c r="B33" s="64" t="s">
        <v>215</v>
      </c>
      <c r="C33" s="65" t="s">
        <v>83</v>
      </c>
      <c r="D33" s="63">
        <v>1</v>
      </c>
      <c r="E33" s="63"/>
      <c r="F33" s="63"/>
      <c r="G33" s="63"/>
      <c r="H33" s="66"/>
      <c r="I33" s="66"/>
      <c r="J33" s="67">
        <f t="shared" si="0"/>
        <v>0</v>
      </c>
      <c r="K33" s="68"/>
      <c r="L33" s="67">
        <f t="shared" si="1"/>
        <v>0</v>
      </c>
      <c r="M33" s="228"/>
    </row>
    <row r="34" spans="1:13" ht="31.5" customHeight="1">
      <c r="A34" s="63">
        <v>26</v>
      </c>
      <c r="B34" s="64" t="s">
        <v>216</v>
      </c>
      <c r="C34" s="65" t="s">
        <v>83</v>
      </c>
      <c r="D34" s="63">
        <v>1</v>
      </c>
      <c r="E34" s="63"/>
      <c r="F34" s="63"/>
      <c r="G34" s="63"/>
      <c r="H34" s="66"/>
      <c r="I34" s="66"/>
      <c r="J34" s="67">
        <f t="shared" si="0"/>
        <v>0</v>
      </c>
      <c r="K34" s="68"/>
      <c r="L34" s="67">
        <f t="shared" si="1"/>
        <v>0</v>
      </c>
      <c r="M34" s="228"/>
    </row>
    <row r="35" spans="1:13" ht="30.75" customHeight="1">
      <c r="A35" s="63">
        <v>27</v>
      </c>
      <c r="B35" s="64" t="s">
        <v>217</v>
      </c>
      <c r="C35" s="65" t="s">
        <v>83</v>
      </c>
      <c r="D35" s="63">
        <v>1</v>
      </c>
      <c r="E35" s="63"/>
      <c r="F35" s="63"/>
      <c r="G35" s="63"/>
      <c r="H35" s="66"/>
      <c r="I35" s="66"/>
      <c r="J35" s="67">
        <f t="shared" si="0"/>
        <v>0</v>
      </c>
      <c r="K35" s="68"/>
      <c r="L35" s="67">
        <f t="shared" si="1"/>
        <v>0</v>
      </c>
      <c r="M35" s="228"/>
    </row>
    <row r="36" spans="1:13" ht="29.25" customHeight="1">
      <c r="A36" s="63">
        <v>28</v>
      </c>
      <c r="B36" s="64" t="s">
        <v>218</v>
      </c>
      <c r="C36" s="65" t="s">
        <v>83</v>
      </c>
      <c r="D36" s="63">
        <v>1</v>
      </c>
      <c r="E36" s="63"/>
      <c r="F36" s="63"/>
      <c r="G36" s="63"/>
      <c r="H36" s="66"/>
      <c r="I36" s="66"/>
      <c r="J36" s="67">
        <f t="shared" si="0"/>
        <v>0</v>
      </c>
      <c r="K36" s="68"/>
      <c r="L36" s="67">
        <f t="shared" si="1"/>
        <v>0</v>
      </c>
      <c r="M36" s="228"/>
    </row>
    <row r="37" spans="1:13" ht="30.75" customHeight="1">
      <c r="A37" s="63">
        <v>29</v>
      </c>
      <c r="B37" s="64" t="s">
        <v>219</v>
      </c>
      <c r="C37" s="65" t="s">
        <v>83</v>
      </c>
      <c r="D37" s="63">
        <v>1</v>
      </c>
      <c r="E37" s="63"/>
      <c r="F37" s="63"/>
      <c r="G37" s="63"/>
      <c r="H37" s="66"/>
      <c r="I37" s="66"/>
      <c r="J37" s="67">
        <f t="shared" si="0"/>
        <v>0</v>
      </c>
      <c r="K37" s="68"/>
      <c r="L37" s="67">
        <f t="shared" si="1"/>
        <v>0</v>
      </c>
      <c r="M37" s="228"/>
    </row>
    <row r="38" spans="1:13" ht="30.75" customHeight="1">
      <c r="A38" s="63">
        <v>30</v>
      </c>
      <c r="B38" s="64" t="s">
        <v>220</v>
      </c>
      <c r="C38" s="65" t="s">
        <v>83</v>
      </c>
      <c r="D38" s="63">
        <v>2</v>
      </c>
      <c r="E38" s="63"/>
      <c r="F38" s="63"/>
      <c r="G38" s="63"/>
      <c r="H38" s="66"/>
      <c r="I38" s="66"/>
      <c r="J38" s="67">
        <f t="shared" si="0"/>
        <v>0</v>
      </c>
      <c r="K38" s="68"/>
      <c r="L38" s="67">
        <f t="shared" si="1"/>
        <v>0</v>
      </c>
      <c r="M38" s="228"/>
    </row>
    <row r="39" spans="1:13" ht="36.75" customHeight="1">
      <c r="A39" s="63">
        <v>31</v>
      </c>
      <c r="B39" s="64" t="s">
        <v>221</v>
      </c>
      <c r="C39" s="65" t="s">
        <v>83</v>
      </c>
      <c r="D39" s="63">
        <v>2</v>
      </c>
      <c r="E39" s="63"/>
      <c r="F39" s="63"/>
      <c r="G39" s="63"/>
      <c r="H39" s="66"/>
      <c r="I39" s="66"/>
      <c r="J39" s="67">
        <f t="shared" si="0"/>
        <v>0</v>
      </c>
      <c r="K39" s="68"/>
      <c r="L39" s="67">
        <f t="shared" si="1"/>
        <v>0</v>
      </c>
      <c r="M39" s="228"/>
    </row>
    <row r="40" spans="1:13" ht="30" customHeight="1">
      <c r="A40" s="63">
        <v>32</v>
      </c>
      <c r="B40" s="64" t="s">
        <v>222</v>
      </c>
      <c r="C40" s="65" t="s">
        <v>83</v>
      </c>
      <c r="D40" s="63">
        <v>2</v>
      </c>
      <c r="E40" s="63"/>
      <c r="F40" s="63"/>
      <c r="G40" s="63"/>
      <c r="H40" s="66"/>
      <c r="I40" s="66"/>
      <c r="J40" s="67">
        <f t="shared" si="0"/>
        <v>0</v>
      </c>
      <c r="K40" s="68"/>
      <c r="L40" s="67">
        <f t="shared" si="1"/>
        <v>0</v>
      </c>
      <c r="M40" s="228"/>
    </row>
    <row r="41" spans="1:13" ht="33.75" customHeight="1">
      <c r="A41" s="63">
        <v>33</v>
      </c>
      <c r="B41" s="64" t="s">
        <v>223</v>
      </c>
      <c r="C41" s="65" t="s">
        <v>83</v>
      </c>
      <c r="D41" s="63">
        <v>2</v>
      </c>
      <c r="E41" s="63"/>
      <c r="F41" s="63"/>
      <c r="G41" s="63"/>
      <c r="H41" s="66"/>
      <c r="I41" s="66"/>
      <c r="J41" s="67">
        <f t="shared" si="0"/>
        <v>0</v>
      </c>
      <c r="K41" s="68"/>
      <c r="L41" s="67">
        <f t="shared" si="1"/>
        <v>0</v>
      </c>
      <c r="M41" s="228"/>
    </row>
    <row r="42" spans="1:13" ht="31.5" customHeight="1">
      <c r="A42" s="63">
        <v>34</v>
      </c>
      <c r="B42" s="64" t="s">
        <v>224</v>
      </c>
      <c r="C42" s="65" t="s">
        <v>83</v>
      </c>
      <c r="D42" s="63">
        <v>2</v>
      </c>
      <c r="E42" s="63"/>
      <c r="F42" s="63"/>
      <c r="G42" s="63"/>
      <c r="H42" s="66"/>
      <c r="I42" s="66"/>
      <c r="J42" s="67">
        <f t="shared" si="0"/>
        <v>0</v>
      </c>
      <c r="K42" s="68"/>
      <c r="L42" s="67">
        <f t="shared" si="1"/>
        <v>0</v>
      </c>
      <c r="M42" s="228"/>
    </row>
    <row r="43" spans="1:13" ht="31.5" customHeight="1">
      <c r="A43" s="63">
        <v>35</v>
      </c>
      <c r="B43" s="64" t="s">
        <v>225</v>
      </c>
      <c r="C43" s="65" t="s">
        <v>83</v>
      </c>
      <c r="D43" s="63">
        <v>2</v>
      </c>
      <c r="E43" s="63"/>
      <c r="F43" s="63"/>
      <c r="G43" s="63"/>
      <c r="H43" s="66"/>
      <c r="I43" s="66"/>
      <c r="J43" s="67">
        <f t="shared" si="0"/>
        <v>0</v>
      </c>
      <c r="K43" s="68"/>
      <c r="L43" s="67">
        <f t="shared" si="1"/>
        <v>0</v>
      </c>
      <c r="M43" s="228"/>
    </row>
    <row r="44" spans="1:13" ht="30" customHeight="1">
      <c r="A44" s="63">
        <v>36</v>
      </c>
      <c r="B44" s="64" t="s">
        <v>226</v>
      </c>
      <c r="C44" s="65" t="s">
        <v>90</v>
      </c>
      <c r="D44" s="63">
        <v>1</v>
      </c>
      <c r="E44" s="63"/>
      <c r="F44" s="63"/>
      <c r="G44" s="63"/>
      <c r="H44" s="66"/>
      <c r="I44" s="66"/>
      <c r="J44" s="67">
        <f t="shared" si="0"/>
        <v>0</v>
      </c>
      <c r="K44" s="68"/>
      <c r="L44" s="67">
        <f t="shared" si="1"/>
        <v>0</v>
      </c>
      <c r="M44" s="228"/>
    </row>
    <row r="45" spans="1:13" ht="30" customHeight="1">
      <c r="A45" s="63">
        <v>37</v>
      </c>
      <c r="B45" s="64" t="s">
        <v>227</v>
      </c>
      <c r="C45" s="65" t="s">
        <v>90</v>
      </c>
      <c r="D45" s="63">
        <v>1</v>
      </c>
      <c r="E45" s="63"/>
      <c r="F45" s="63"/>
      <c r="G45" s="63"/>
      <c r="H45" s="66"/>
      <c r="I45" s="66"/>
      <c r="J45" s="67">
        <f t="shared" si="0"/>
        <v>0</v>
      </c>
      <c r="K45" s="68"/>
      <c r="L45" s="67">
        <f t="shared" si="1"/>
        <v>0</v>
      </c>
      <c r="M45" s="228"/>
    </row>
    <row r="46" spans="1:13" ht="38.25" customHeight="1">
      <c r="A46" s="63">
        <v>38</v>
      </c>
      <c r="B46" s="64" t="s">
        <v>228</v>
      </c>
      <c r="C46" s="65" t="s">
        <v>90</v>
      </c>
      <c r="D46" s="63">
        <v>1</v>
      </c>
      <c r="E46" s="63"/>
      <c r="F46" s="63"/>
      <c r="G46" s="63"/>
      <c r="H46" s="66"/>
      <c r="I46" s="66"/>
      <c r="J46" s="67">
        <f t="shared" si="0"/>
        <v>0</v>
      </c>
      <c r="K46" s="68"/>
      <c r="L46" s="67">
        <f t="shared" si="1"/>
        <v>0</v>
      </c>
      <c r="M46" s="228"/>
    </row>
    <row r="47" spans="1:13" ht="45" customHeight="1">
      <c r="A47" s="63">
        <v>39</v>
      </c>
      <c r="B47" s="64" t="s">
        <v>229</v>
      </c>
      <c r="C47" s="65" t="s">
        <v>90</v>
      </c>
      <c r="D47" s="63">
        <v>1</v>
      </c>
      <c r="E47" s="63"/>
      <c r="F47" s="63"/>
      <c r="G47" s="63"/>
      <c r="H47" s="66"/>
      <c r="I47" s="66"/>
      <c r="J47" s="67">
        <f t="shared" si="0"/>
        <v>0</v>
      </c>
      <c r="K47" s="68"/>
      <c r="L47" s="67">
        <f t="shared" si="1"/>
        <v>0</v>
      </c>
      <c r="M47" s="228"/>
    </row>
    <row r="48" spans="1:13" ht="54.75" customHeight="1">
      <c r="A48" s="63">
        <v>40</v>
      </c>
      <c r="B48" s="64" t="s">
        <v>230</v>
      </c>
      <c r="C48" s="65" t="s">
        <v>83</v>
      </c>
      <c r="D48" s="63">
        <v>10</v>
      </c>
      <c r="E48" s="63"/>
      <c r="F48" s="63"/>
      <c r="G48" s="63"/>
      <c r="H48" s="66"/>
      <c r="I48" s="66"/>
      <c r="J48" s="67">
        <f t="shared" si="0"/>
        <v>0</v>
      </c>
      <c r="K48" s="68"/>
      <c r="L48" s="67">
        <f t="shared" si="1"/>
        <v>0</v>
      </c>
      <c r="M48" s="228"/>
    </row>
    <row r="49" spans="1:13" ht="38.25" customHeight="1">
      <c r="A49" s="63">
        <v>41</v>
      </c>
      <c r="B49" s="64" t="s">
        <v>231</v>
      </c>
      <c r="C49" s="65" t="s">
        <v>90</v>
      </c>
      <c r="D49" s="63">
        <v>2</v>
      </c>
      <c r="E49" s="63"/>
      <c r="F49" s="63"/>
      <c r="G49" s="63"/>
      <c r="H49" s="66"/>
      <c r="I49" s="66"/>
      <c r="J49" s="67">
        <f t="shared" si="0"/>
        <v>0</v>
      </c>
      <c r="K49" s="68"/>
      <c r="L49" s="67">
        <f t="shared" si="1"/>
        <v>0</v>
      </c>
      <c r="M49" s="228"/>
    </row>
    <row r="50" spans="1:13" ht="29.25" customHeight="1">
      <c r="A50" s="63">
        <v>42</v>
      </c>
      <c r="B50" s="64" t="s">
        <v>232</v>
      </c>
      <c r="C50" s="65" t="s">
        <v>83</v>
      </c>
      <c r="D50" s="63">
        <v>10</v>
      </c>
      <c r="E50" s="63"/>
      <c r="F50" s="63"/>
      <c r="G50" s="63"/>
      <c r="H50" s="66"/>
      <c r="I50" s="66"/>
      <c r="J50" s="67">
        <f t="shared" si="0"/>
        <v>0</v>
      </c>
      <c r="K50" s="68"/>
      <c r="L50" s="67">
        <f t="shared" si="1"/>
        <v>0</v>
      </c>
      <c r="M50" s="228"/>
    </row>
    <row r="51" spans="1:13" ht="35.25" customHeight="1">
      <c r="A51" s="63">
        <v>43</v>
      </c>
      <c r="B51" s="64" t="s">
        <v>233</v>
      </c>
      <c r="C51" s="65" t="s">
        <v>83</v>
      </c>
      <c r="D51" s="63">
        <v>4</v>
      </c>
      <c r="E51" s="63"/>
      <c r="F51" s="63"/>
      <c r="G51" s="63"/>
      <c r="H51" s="66"/>
      <c r="I51" s="66"/>
      <c r="J51" s="67">
        <f t="shared" si="0"/>
        <v>0</v>
      </c>
      <c r="K51" s="68"/>
      <c r="L51" s="67">
        <f t="shared" si="1"/>
        <v>0</v>
      </c>
      <c r="M51" s="228"/>
    </row>
    <row r="52" spans="1:13" ht="28.5" customHeight="1">
      <c r="A52" s="63">
        <v>44</v>
      </c>
      <c r="B52" s="64" t="s">
        <v>234</v>
      </c>
      <c r="C52" s="65" t="s">
        <v>83</v>
      </c>
      <c r="D52" s="63">
        <v>2</v>
      </c>
      <c r="E52" s="63"/>
      <c r="F52" s="63"/>
      <c r="G52" s="63"/>
      <c r="H52" s="66"/>
      <c r="I52" s="66"/>
      <c r="J52" s="67">
        <f t="shared" si="0"/>
        <v>0</v>
      </c>
      <c r="K52" s="68"/>
      <c r="L52" s="67">
        <f t="shared" si="1"/>
        <v>0</v>
      </c>
      <c r="M52" s="228"/>
    </row>
    <row r="53" spans="1:13" ht="24.75" customHeight="1">
      <c r="A53" s="63">
        <v>45</v>
      </c>
      <c r="B53" s="64" t="s">
        <v>235</v>
      </c>
      <c r="C53" s="65" t="s">
        <v>83</v>
      </c>
      <c r="D53" s="63">
        <v>10</v>
      </c>
      <c r="E53" s="63"/>
      <c r="F53" s="63"/>
      <c r="G53" s="63"/>
      <c r="H53" s="66"/>
      <c r="I53" s="66"/>
      <c r="J53" s="67">
        <f t="shared" si="0"/>
        <v>0</v>
      </c>
      <c r="K53" s="68"/>
      <c r="L53" s="67">
        <f t="shared" si="1"/>
        <v>0</v>
      </c>
      <c r="M53" s="228"/>
    </row>
    <row r="54" spans="1:13" ht="25.5" customHeight="1">
      <c r="A54" s="63">
        <v>46</v>
      </c>
      <c r="B54" s="64" t="s">
        <v>236</v>
      </c>
      <c r="C54" s="65" t="s">
        <v>83</v>
      </c>
      <c r="D54" s="63">
        <v>10</v>
      </c>
      <c r="E54" s="63"/>
      <c r="F54" s="63"/>
      <c r="G54" s="63"/>
      <c r="H54" s="66"/>
      <c r="I54" s="66"/>
      <c r="J54" s="67">
        <f t="shared" si="0"/>
        <v>0</v>
      </c>
      <c r="K54" s="68"/>
      <c r="L54" s="67">
        <f t="shared" si="1"/>
        <v>0</v>
      </c>
      <c r="M54" s="228"/>
    </row>
    <row r="55" spans="1:13" ht="22.5" customHeight="1">
      <c r="A55" s="63">
        <v>47</v>
      </c>
      <c r="B55" s="64" t="s">
        <v>237</v>
      </c>
      <c r="C55" s="65" t="s">
        <v>83</v>
      </c>
      <c r="D55" s="63">
        <v>5</v>
      </c>
      <c r="E55" s="63"/>
      <c r="F55" s="63"/>
      <c r="G55" s="63"/>
      <c r="H55" s="66"/>
      <c r="I55" s="66"/>
      <c r="J55" s="67">
        <f t="shared" si="0"/>
        <v>0</v>
      </c>
      <c r="K55" s="68"/>
      <c r="L55" s="67">
        <f t="shared" si="1"/>
        <v>0</v>
      </c>
      <c r="M55" s="228"/>
    </row>
    <row r="56" spans="1:13" ht="25.5" customHeight="1">
      <c r="A56" s="63">
        <v>48</v>
      </c>
      <c r="B56" s="64" t="s">
        <v>238</v>
      </c>
      <c r="C56" s="65" t="s">
        <v>83</v>
      </c>
      <c r="D56" s="63">
        <v>10</v>
      </c>
      <c r="E56" s="63"/>
      <c r="F56" s="63"/>
      <c r="G56" s="63"/>
      <c r="H56" s="66"/>
      <c r="I56" s="66"/>
      <c r="J56" s="67">
        <f t="shared" si="0"/>
        <v>0</v>
      </c>
      <c r="K56" s="68"/>
      <c r="L56" s="67">
        <f t="shared" si="1"/>
        <v>0</v>
      </c>
      <c r="M56" s="228"/>
    </row>
    <row r="57" spans="1:13" s="70" customFormat="1" ht="234" customHeight="1">
      <c r="A57" s="63">
        <v>49</v>
      </c>
      <c r="B57" s="64" t="s">
        <v>0</v>
      </c>
      <c r="C57" s="65" t="s">
        <v>83</v>
      </c>
      <c r="D57" s="63">
        <v>4</v>
      </c>
      <c r="E57" s="63"/>
      <c r="F57" s="63"/>
      <c r="G57" s="63"/>
      <c r="H57" s="69"/>
      <c r="I57" s="66"/>
      <c r="J57" s="67">
        <f t="shared" si="0"/>
        <v>0</v>
      </c>
      <c r="K57" s="68"/>
      <c r="L57" s="67">
        <f t="shared" si="1"/>
        <v>0</v>
      </c>
      <c r="M57" s="228"/>
    </row>
    <row r="58" spans="1:13" s="73" customFormat="1" ht="49.5" customHeight="1">
      <c r="A58" s="241" t="s">
        <v>453</v>
      </c>
      <c r="B58" s="241"/>
      <c r="C58" s="241"/>
      <c r="D58" s="241"/>
      <c r="E58" s="241"/>
      <c r="F58" s="241"/>
      <c r="G58" s="241"/>
      <c r="H58" s="241"/>
      <c r="I58" s="241"/>
      <c r="J58" s="71">
        <f>SUM(J9:J57)</f>
        <v>0</v>
      </c>
      <c r="K58" s="72"/>
      <c r="L58" s="71">
        <f>SUM(L9:L57)</f>
        <v>0</v>
      </c>
      <c r="M58" s="229"/>
    </row>
    <row r="60" ht="12.75">
      <c r="B60" s="74"/>
    </row>
    <row r="64" ht="12.75">
      <c r="B64" s="61" t="s">
        <v>1</v>
      </c>
    </row>
    <row r="65" ht="12.75">
      <c r="B65" s="61" t="s">
        <v>145</v>
      </c>
    </row>
  </sheetData>
  <sheetProtection selectLockedCells="1" selectUnlockedCells="1"/>
  <mergeCells count="2">
    <mergeCell ref="A6:L6"/>
    <mergeCell ref="A58:I58"/>
  </mergeCells>
  <printOptions/>
  <pageMargins left="0.25" right="0.25" top="0.75" bottom="0.75"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26"/>
  <sheetViews>
    <sheetView zoomScalePageLayoutView="0" workbookViewId="0" topLeftCell="A4">
      <selection activeCell="P7" sqref="P7"/>
    </sheetView>
  </sheetViews>
  <sheetFormatPr defaultColWidth="8.7109375" defaultRowHeight="12.75"/>
  <cols>
    <col min="1" max="1" width="4.7109375" style="0" customWidth="1"/>
    <col min="2" max="2" width="33.00390625" style="0" customWidth="1"/>
    <col min="3" max="3" width="6.57421875" style="0" customWidth="1"/>
    <col min="4" max="4" width="5.421875" style="0" customWidth="1"/>
    <col min="5" max="5" width="16.7109375" style="0" customWidth="1"/>
    <col min="6" max="7" width="7.57421875" style="0" customWidth="1"/>
    <col min="8" max="8" width="8.8515625" style="0" customWidth="1"/>
    <col min="9" max="9" width="8.7109375" style="0" customWidth="1"/>
    <col min="10" max="10" width="14.28125" style="60" customWidth="1"/>
    <col min="11" max="11" width="9.8515625" style="26" customWidth="1"/>
    <col min="12" max="12" width="18.7109375" style="60" customWidth="1"/>
  </cols>
  <sheetData>
    <row r="1" ht="24" customHeight="1">
      <c r="B1" t="s">
        <v>2</v>
      </c>
    </row>
    <row r="2" ht="12.75">
      <c r="B2" s="26" t="s">
        <v>70</v>
      </c>
    </row>
    <row r="4" spans="1:12" ht="12.75">
      <c r="A4" s="75"/>
      <c r="B4" s="76" t="s">
        <v>517</v>
      </c>
      <c r="C4" s="75"/>
      <c r="D4" s="75"/>
      <c r="E4" s="75"/>
      <c r="F4" s="75"/>
      <c r="G4" s="75"/>
      <c r="H4" s="75"/>
      <c r="I4" s="75"/>
      <c r="J4" s="77"/>
      <c r="K4" s="75"/>
      <c r="L4" s="77"/>
    </row>
    <row r="5" spans="1:13" ht="12.75">
      <c r="A5" s="78" t="s">
        <v>485</v>
      </c>
      <c r="B5" s="78"/>
      <c r="C5" s="78"/>
      <c r="D5" s="78"/>
      <c r="E5" s="78"/>
      <c r="F5" s="78"/>
      <c r="G5" s="78"/>
      <c r="H5" s="78"/>
      <c r="I5" s="78"/>
      <c r="J5" s="79"/>
      <c r="K5" s="78"/>
      <c r="L5" s="79"/>
      <c r="M5" s="78"/>
    </row>
    <row r="6" spans="1:13" ht="60">
      <c r="A6" s="80" t="s">
        <v>72</v>
      </c>
      <c r="B6" s="231" t="s">
        <v>73</v>
      </c>
      <c r="C6" s="231" t="s">
        <v>185</v>
      </c>
      <c r="D6" s="232" t="s">
        <v>186</v>
      </c>
      <c r="E6" s="232" t="s">
        <v>522</v>
      </c>
      <c r="F6" s="232" t="s">
        <v>523</v>
      </c>
      <c r="G6" s="232" t="s">
        <v>524</v>
      </c>
      <c r="H6" s="233" t="s">
        <v>179</v>
      </c>
      <c r="I6" s="233" t="s">
        <v>180</v>
      </c>
      <c r="J6" s="233" t="s">
        <v>3</v>
      </c>
      <c r="K6" s="233" t="s">
        <v>181</v>
      </c>
      <c r="L6" s="233" t="s">
        <v>4</v>
      </c>
      <c r="M6" s="81"/>
    </row>
    <row r="7" spans="1:12" ht="12.75">
      <c r="A7" s="242">
        <v>1</v>
      </c>
      <c r="B7" s="82" t="s">
        <v>5</v>
      </c>
      <c r="C7" s="83" t="s">
        <v>182</v>
      </c>
      <c r="D7" s="83" t="s">
        <v>182</v>
      </c>
      <c r="E7" s="83" t="s">
        <v>182</v>
      </c>
      <c r="F7" s="83" t="s">
        <v>182</v>
      </c>
      <c r="G7" s="83" t="s">
        <v>182</v>
      </c>
      <c r="H7" s="84" t="s">
        <v>182</v>
      </c>
      <c r="I7" s="84" t="s">
        <v>182</v>
      </c>
      <c r="J7" s="85" t="s">
        <v>182</v>
      </c>
      <c r="K7" s="86" t="s">
        <v>182</v>
      </c>
      <c r="L7" s="85" t="s">
        <v>182</v>
      </c>
    </row>
    <row r="8" spans="1:12" ht="12.75">
      <c r="A8" s="242"/>
      <c r="B8" s="82" t="s">
        <v>6</v>
      </c>
      <c r="C8" s="83" t="s">
        <v>7</v>
      </c>
      <c r="D8" s="83">
        <v>6</v>
      </c>
      <c r="E8" s="83"/>
      <c r="F8" s="83"/>
      <c r="G8" s="83"/>
      <c r="H8" s="87"/>
      <c r="I8" s="87"/>
      <c r="J8" s="85">
        <f aca="true" t="shared" si="0" ref="J8:J21">D8*H8</f>
        <v>0</v>
      </c>
      <c r="K8" s="88"/>
      <c r="L8" s="85">
        <f aca="true" t="shared" si="1" ref="L8:L21">J8+J8*K8</f>
        <v>0</v>
      </c>
    </row>
    <row r="9" spans="1:12" ht="12.75">
      <c r="A9" s="242"/>
      <c r="B9" s="82" t="s">
        <v>8</v>
      </c>
      <c r="C9" s="83" t="s">
        <v>7</v>
      </c>
      <c r="D9" s="83">
        <v>13</v>
      </c>
      <c r="E9" s="83"/>
      <c r="F9" s="83"/>
      <c r="G9" s="83"/>
      <c r="H9" s="87"/>
      <c r="I9" s="87"/>
      <c r="J9" s="85">
        <f t="shared" si="0"/>
        <v>0</v>
      </c>
      <c r="K9" s="88"/>
      <c r="L9" s="85">
        <f t="shared" si="1"/>
        <v>0</v>
      </c>
    </row>
    <row r="10" spans="1:12" ht="12.75">
      <c r="A10" s="242"/>
      <c r="B10" s="82" t="s">
        <v>9</v>
      </c>
      <c r="C10" s="83" t="s">
        <v>7</v>
      </c>
      <c r="D10" s="83">
        <v>9</v>
      </c>
      <c r="E10" s="83"/>
      <c r="F10" s="83"/>
      <c r="G10" s="83"/>
      <c r="H10" s="87"/>
      <c r="I10" s="87"/>
      <c r="J10" s="85">
        <f t="shared" si="0"/>
        <v>0</v>
      </c>
      <c r="K10" s="88"/>
      <c r="L10" s="85">
        <f t="shared" si="1"/>
        <v>0</v>
      </c>
    </row>
    <row r="11" spans="1:12" ht="12.75">
      <c r="A11" s="242"/>
      <c r="B11" s="82" t="s">
        <v>10</v>
      </c>
      <c r="C11" s="83" t="s">
        <v>7</v>
      </c>
      <c r="D11" s="83">
        <v>4</v>
      </c>
      <c r="E11" s="83"/>
      <c r="F11" s="83"/>
      <c r="G11" s="83"/>
      <c r="H11" s="87"/>
      <c r="I11" s="87"/>
      <c r="J11" s="85">
        <f t="shared" si="0"/>
        <v>0</v>
      </c>
      <c r="K11" s="88"/>
      <c r="L11" s="85">
        <f t="shared" si="1"/>
        <v>0</v>
      </c>
    </row>
    <row r="12" spans="1:12" ht="54.75" customHeight="1">
      <c r="A12" s="89">
        <v>2</v>
      </c>
      <c r="B12" s="90" t="s">
        <v>11</v>
      </c>
      <c r="C12" s="83" t="s">
        <v>7</v>
      </c>
      <c r="D12" s="83">
        <v>7</v>
      </c>
      <c r="E12" s="83"/>
      <c r="F12" s="83"/>
      <c r="G12" s="83"/>
      <c r="H12" s="87"/>
      <c r="I12" s="87"/>
      <c r="J12" s="85">
        <f t="shared" si="0"/>
        <v>0</v>
      </c>
      <c r="K12" s="88"/>
      <c r="L12" s="85">
        <f t="shared" si="1"/>
        <v>0</v>
      </c>
    </row>
    <row r="13" spans="1:12" ht="30.75" customHeight="1">
      <c r="A13" s="89">
        <v>3</v>
      </c>
      <c r="B13" s="91" t="s">
        <v>12</v>
      </c>
      <c r="C13" s="83" t="s">
        <v>13</v>
      </c>
      <c r="D13" s="83">
        <v>10</v>
      </c>
      <c r="E13" s="83"/>
      <c r="F13" s="83"/>
      <c r="G13" s="83"/>
      <c r="H13" s="87"/>
      <c r="I13" s="87"/>
      <c r="J13" s="85">
        <f t="shared" si="0"/>
        <v>0</v>
      </c>
      <c r="K13" s="88"/>
      <c r="L13" s="85">
        <f t="shared" si="1"/>
        <v>0</v>
      </c>
    </row>
    <row r="14" spans="1:12" ht="51" customHeight="1">
      <c r="A14" s="89">
        <v>4</v>
      </c>
      <c r="B14" s="90" t="s">
        <v>14</v>
      </c>
      <c r="C14" s="83" t="s">
        <v>7</v>
      </c>
      <c r="D14" s="83">
        <v>3</v>
      </c>
      <c r="E14" s="83"/>
      <c r="F14" s="83"/>
      <c r="G14" s="83"/>
      <c r="H14" s="87"/>
      <c r="I14" s="87"/>
      <c r="J14" s="85">
        <f t="shared" si="0"/>
        <v>0</v>
      </c>
      <c r="K14" s="88"/>
      <c r="L14" s="85">
        <f t="shared" si="1"/>
        <v>0</v>
      </c>
    </row>
    <row r="15" spans="1:12" s="27" customFormat="1" ht="87.75" customHeight="1">
      <c r="A15" s="92">
        <v>5</v>
      </c>
      <c r="B15" s="90" t="s">
        <v>15</v>
      </c>
      <c r="C15" s="83" t="s">
        <v>83</v>
      </c>
      <c r="D15" s="83">
        <v>400</v>
      </c>
      <c r="E15" s="83"/>
      <c r="F15" s="83"/>
      <c r="G15" s="83"/>
      <c r="H15" s="87"/>
      <c r="I15" s="87"/>
      <c r="J15" s="85">
        <f t="shared" si="0"/>
        <v>0</v>
      </c>
      <c r="K15" s="88"/>
      <c r="L15" s="85">
        <f t="shared" si="1"/>
        <v>0</v>
      </c>
    </row>
    <row r="16" spans="1:12" ht="93" customHeight="1">
      <c r="A16" s="92">
        <v>6</v>
      </c>
      <c r="B16" s="90" t="s">
        <v>16</v>
      </c>
      <c r="C16" s="83" t="s">
        <v>7</v>
      </c>
      <c r="D16" s="83">
        <v>2</v>
      </c>
      <c r="E16" s="83"/>
      <c r="F16" s="83"/>
      <c r="G16" s="83"/>
      <c r="H16" s="87"/>
      <c r="I16" s="87"/>
      <c r="J16" s="85">
        <f t="shared" si="0"/>
        <v>0</v>
      </c>
      <c r="K16" s="88"/>
      <c r="L16" s="85">
        <f t="shared" si="1"/>
        <v>0</v>
      </c>
    </row>
    <row r="17" spans="1:12" ht="39.75" customHeight="1">
      <c r="A17" s="92">
        <v>7</v>
      </c>
      <c r="B17" s="90" t="s">
        <v>17</v>
      </c>
      <c r="C17" s="83" t="s">
        <v>7</v>
      </c>
      <c r="D17" s="83">
        <v>2</v>
      </c>
      <c r="E17" s="83"/>
      <c r="F17" s="83"/>
      <c r="G17" s="83"/>
      <c r="H17" s="87"/>
      <c r="I17" s="87"/>
      <c r="J17" s="85">
        <f t="shared" si="0"/>
        <v>0</v>
      </c>
      <c r="K17" s="88"/>
      <c r="L17" s="85">
        <f t="shared" si="1"/>
        <v>0</v>
      </c>
    </row>
    <row r="18" spans="1:12" ht="183" customHeight="1">
      <c r="A18" s="92">
        <v>8</v>
      </c>
      <c r="B18" s="93" t="s">
        <v>18</v>
      </c>
      <c r="C18" s="83" t="s">
        <v>304</v>
      </c>
      <c r="D18" s="83">
        <v>2</v>
      </c>
      <c r="E18" s="83"/>
      <c r="F18" s="83"/>
      <c r="G18" s="83"/>
      <c r="H18" s="87"/>
      <c r="I18" s="87"/>
      <c r="J18" s="85">
        <f t="shared" si="0"/>
        <v>0</v>
      </c>
      <c r="K18" s="88"/>
      <c r="L18" s="85">
        <f t="shared" si="1"/>
        <v>0</v>
      </c>
    </row>
    <row r="19" spans="1:12" ht="45.75" customHeight="1">
      <c r="A19" s="92">
        <v>9</v>
      </c>
      <c r="B19" s="93" t="s">
        <v>19</v>
      </c>
      <c r="C19" s="83" t="s">
        <v>20</v>
      </c>
      <c r="D19" s="83">
        <v>300</v>
      </c>
      <c r="E19" s="83"/>
      <c r="F19" s="83"/>
      <c r="G19" s="83"/>
      <c r="H19" s="87"/>
      <c r="I19" s="87"/>
      <c r="J19" s="85">
        <f t="shared" si="0"/>
        <v>0</v>
      </c>
      <c r="K19" s="88"/>
      <c r="L19" s="85">
        <f t="shared" si="1"/>
        <v>0</v>
      </c>
    </row>
    <row r="20" spans="1:12" ht="39.75" customHeight="1">
      <c r="A20" s="92">
        <v>10</v>
      </c>
      <c r="B20" s="93" t="s">
        <v>21</v>
      </c>
      <c r="C20" s="83" t="s">
        <v>20</v>
      </c>
      <c r="D20" s="83">
        <v>300</v>
      </c>
      <c r="E20" s="83"/>
      <c r="F20" s="83"/>
      <c r="G20" s="83"/>
      <c r="H20" s="87"/>
      <c r="I20" s="87"/>
      <c r="J20" s="85">
        <f t="shared" si="0"/>
        <v>0</v>
      </c>
      <c r="K20" s="88"/>
      <c r="L20" s="85">
        <f t="shared" si="1"/>
        <v>0</v>
      </c>
    </row>
    <row r="21" spans="1:12" ht="40.5" customHeight="1">
      <c r="A21" s="94">
        <v>11</v>
      </c>
      <c r="B21" s="95" t="s">
        <v>22</v>
      </c>
      <c r="C21" s="96" t="s">
        <v>23</v>
      </c>
      <c r="D21" s="96">
        <v>10</v>
      </c>
      <c r="E21" s="96"/>
      <c r="F21" s="96"/>
      <c r="G21" s="96"/>
      <c r="H21" s="97"/>
      <c r="I21" s="87"/>
      <c r="J21" s="85">
        <f t="shared" si="0"/>
        <v>0</v>
      </c>
      <c r="K21" s="98"/>
      <c r="L21" s="85">
        <f t="shared" si="1"/>
        <v>0</v>
      </c>
    </row>
    <row r="22" spans="1:12" ht="12.75">
      <c r="A22" s="243" t="s">
        <v>453</v>
      </c>
      <c r="B22" s="243"/>
      <c r="C22" s="243"/>
      <c r="D22" s="243"/>
      <c r="E22" s="243"/>
      <c r="F22" s="243"/>
      <c r="G22" s="243"/>
      <c r="H22" s="243"/>
      <c r="I22" s="243"/>
      <c r="J22" s="99">
        <f>SUM(J8:J21)</f>
        <v>0</v>
      </c>
      <c r="K22" s="100"/>
      <c r="L22" s="99">
        <f>SUM(L8:L21)</f>
        <v>0</v>
      </c>
    </row>
    <row r="23" ht="12.75">
      <c r="J23" s="101"/>
    </row>
    <row r="25" spans="4:11" ht="12.75">
      <c r="D25" s="244" t="s">
        <v>24</v>
      </c>
      <c r="E25" s="244"/>
      <c r="F25" s="244"/>
      <c r="G25" s="244"/>
      <c r="H25" s="244"/>
      <c r="I25" s="244"/>
      <c r="J25" s="244"/>
      <c r="K25" s="244"/>
    </row>
    <row r="26" spans="4:11" ht="12.75">
      <c r="D26" s="244" t="s">
        <v>25</v>
      </c>
      <c r="E26" s="244"/>
      <c r="F26" s="244"/>
      <c r="G26" s="244"/>
      <c r="H26" s="244"/>
      <c r="I26" s="244"/>
      <c r="J26" s="244"/>
      <c r="K26" s="244"/>
    </row>
  </sheetData>
  <sheetProtection selectLockedCells="1" selectUnlockedCells="1"/>
  <mergeCells count="4">
    <mergeCell ref="A7:A11"/>
    <mergeCell ref="A22:I22"/>
    <mergeCell ref="D25:K25"/>
    <mergeCell ref="D26:K26"/>
  </mergeCells>
  <printOptions/>
  <pageMargins left="0.2" right="0.24027777777777778"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M28"/>
  <sheetViews>
    <sheetView zoomScalePageLayoutView="0" workbookViewId="0" topLeftCell="A19">
      <selection activeCell="C28" sqref="C28"/>
    </sheetView>
  </sheetViews>
  <sheetFormatPr defaultColWidth="9.140625" defaultRowHeight="12.75"/>
  <cols>
    <col min="1" max="1" width="2.8515625" style="0" bestFit="1" customWidth="1"/>
    <col min="2" max="2" width="21.28125" style="0" customWidth="1"/>
    <col min="3" max="3" width="21.140625" style="0" customWidth="1"/>
    <col min="4" max="4" width="5.140625" style="0" bestFit="1" customWidth="1"/>
    <col min="5" max="5" width="5.8515625" style="0" bestFit="1" customWidth="1"/>
    <col min="6" max="6" width="8.8515625" style="0" customWidth="1"/>
    <col min="7" max="7" width="8.57421875" style="0" customWidth="1"/>
    <col min="8" max="8" width="8.140625" style="0" customWidth="1"/>
    <col min="9" max="9" width="13.7109375" style="0" customWidth="1"/>
    <col min="10" max="10" width="12.421875" style="0" bestFit="1" customWidth="1"/>
    <col min="11" max="11" width="11.00390625" style="32" bestFit="1" customWidth="1"/>
    <col min="12" max="12" width="12.421875" style="0" customWidth="1"/>
    <col min="14" max="14" width="9.421875" style="159" bestFit="1" customWidth="1"/>
  </cols>
  <sheetData>
    <row r="1" ht="45.75" customHeight="1">
      <c r="B1" t="s">
        <v>26</v>
      </c>
    </row>
    <row r="2" ht="12.75">
      <c r="B2" t="s">
        <v>70</v>
      </c>
    </row>
    <row r="4" ht="12.75">
      <c r="B4" s="27" t="s">
        <v>517</v>
      </c>
    </row>
    <row r="5" spans="1:12" ht="12.75">
      <c r="A5" s="245" t="s">
        <v>486</v>
      </c>
      <c r="B5" s="245"/>
      <c r="C5" s="245"/>
      <c r="D5" s="245"/>
      <c r="E5" s="245"/>
      <c r="F5" s="245"/>
      <c r="G5" s="245"/>
      <c r="H5" s="245"/>
      <c r="I5" s="245"/>
      <c r="J5" s="245"/>
      <c r="K5" s="160"/>
      <c r="L5" s="78"/>
    </row>
    <row r="6" spans="1:12" ht="72">
      <c r="A6" s="102" t="s">
        <v>27</v>
      </c>
      <c r="B6" s="102" t="s">
        <v>28</v>
      </c>
      <c r="C6" s="103" t="s">
        <v>73</v>
      </c>
      <c r="D6" s="104" t="s">
        <v>29</v>
      </c>
      <c r="E6" s="104" t="s">
        <v>30</v>
      </c>
      <c r="F6" s="104" t="s">
        <v>374</v>
      </c>
      <c r="G6" s="104" t="s">
        <v>375</v>
      </c>
      <c r="H6" s="104" t="s">
        <v>181</v>
      </c>
      <c r="I6" s="104" t="s">
        <v>31</v>
      </c>
      <c r="J6" s="161" t="s">
        <v>32</v>
      </c>
      <c r="K6" s="162" t="s">
        <v>376</v>
      </c>
      <c r="L6" s="162" t="s">
        <v>377</v>
      </c>
    </row>
    <row r="7" spans="1:13" ht="38.25">
      <c r="A7" s="105">
        <v>1</v>
      </c>
      <c r="B7" s="175" t="s">
        <v>379</v>
      </c>
      <c r="C7" s="106" t="s">
        <v>33</v>
      </c>
      <c r="D7" s="105">
        <v>5</v>
      </c>
      <c r="E7" s="105">
        <v>24</v>
      </c>
      <c r="F7" s="163"/>
      <c r="G7" s="164"/>
      <c r="H7" s="107"/>
      <c r="I7" s="165">
        <f>D7*E7*F7</f>
        <v>0</v>
      </c>
      <c r="J7" s="166">
        <f>I7+I7*H7</f>
        <v>0</v>
      </c>
      <c r="K7" s="167"/>
      <c r="L7" s="168"/>
      <c r="M7" s="108"/>
    </row>
    <row r="8" spans="1:13" ht="51">
      <c r="A8" s="105">
        <v>2</v>
      </c>
      <c r="B8" s="175" t="s">
        <v>379</v>
      </c>
      <c r="C8" s="106" t="s">
        <v>34</v>
      </c>
      <c r="D8" s="105">
        <v>10</v>
      </c>
      <c r="E8" s="105">
        <v>24</v>
      </c>
      <c r="F8" s="163"/>
      <c r="G8" s="164"/>
      <c r="H8" s="107"/>
      <c r="I8" s="165">
        <f aca="true" t="shared" si="0" ref="I8:I24">D8*E8*F8</f>
        <v>0</v>
      </c>
      <c r="J8" s="166">
        <f aca="true" t="shared" si="1" ref="J8:J24">I8+I8*H8</f>
        <v>0</v>
      </c>
      <c r="K8" s="169"/>
      <c r="L8" s="168"/>
      <c r="M8" s="108"/>
    </row>
    <row r="9" spans="1:13" ht="51">
      <c r="A9" s="105">
        <v>3</v>
      </c>
      <c r="B9" s="175" t="s">
        <v>379</v>
      </c>
      <c r="C9" s="106" t="s">
        <v>35</v>
      </c>
      <c r="D9" s="105">
        <v>12</v>
      </c>
      <c r="E9" s="105">
        <v>24</v>
      </c>
      <c r="F9" s="163"/>
      <c r="G9" s="164"/>
      <c r="H9" s="107"/>
      <c r="I9" s="165">
        <f t="shared" si="0"/>
        <v>0</v>
      </c>
      <c r="J9" s="166">
        <f t="shared" si="1"/>
        <v>0</v>
      </c>
      <c r="K9" s="169"/>
      <c r="L9" s="168"/>
      <c r="M9" s="108"/>
    </row>
    <row r="10" spans="1:13" ht="38.25">
      <c r="A10" s="105">
        <v>4</v>
      </c>
      <c r="B10" s="175" t="s">
        <v>379</v>
      </c>
      <c r="C10" s="106" t="s">
        <v>36</v>
      </c>
      <c r="D10" s="105">
        <v>7</v>
      </c>
      <c r="E10" s="105">
        <v>24</v>
      </c>
      <c r="F10" s="163"/>
      <c r="G10" s="164"/>
      <c r="H10" s="107"/>
      <c r="I10" s="165">
        <f t="shared" si="0"/>
        <v>0</v>
      </c>
      <c r="J10" s="166">
        <f t="shared" si="1"/>
        <v>0</v>
      </c>
      <c r="K10" s="169"/>
      <c r="L10" s="168"/>
      <c r="M10" s="108"/>
    </row>
    <row r="11" spans="1:13" ht="63.75">
      <c r="A11" s="105">
        <v>5</v>
      </c>
      <c r="B11" s="175" t="s">
        <v>380</v>
      </c>
      <c r="C11" s="106" t="s">
        <v>37</v>
      </c>
      <c r="D11" s="105">
        <v>2</v>
      </c>
      <c r="E11" s="105">
        <v>24</v>
      </c>
      <c r="F11" s="163"/>
      <c r="G11" s="164"/>
      <c r="H11" s="107"/>
      <c r="I11" s="165">
        <f t="shared" si="0"/>
        <v>0</v>
      </c>
      <c r="J11" s="166">
        <f t="shared" si="1"/>
        <v>0</v>
      </c>
      <c r="K11" s="169"/>
      <c r="L11" s="168"/>
      <c r="M11" s="108"/>
    </row>
    <row r="12" spans="1:13" ht="51">
      <c r="A12" s="105">
        <v>6</v>
      </c>
      <c r="B12" s="175" t="s">
        <v>381</v>
      </c>
      <c r="C12" s="106" t="s">
        <v>38</v>
      </c>
      <c r="D12" s="105">
        <v>2</v>
      </c>
      <c r="E12" s="105">
        <v>24</v>
      </c>
      <c r="F12" s="163"/>
      <c r="G12" s="164"/>
      <c r="H12" s="107"/>
      <c r="I12" s="165">
        <f t="shared" si="0"/>
        <v>0</v>
      </c>
      <c r="J12" s="166">
        <f t="shared" si="1"/>
        <v>0</v>
      </c>
      <c r="K12" s="169"/>
      <c r="L12" s="168"/>
      <c r="M12" s="108"/>
    </row>
    <row r="13" spans="1:13" ht="63.75">
      <c r="A13" s="105">
        <v>7</v>
      </c>
      <c r="B13" s="175" t="s">
        <v>381</v>
      </c>
      <c r="C13" s="106" t="s">
        <v>39</v>
      </c>
      <c r="D13" s="105">
        <v>6</v>
      </c>
      <c r="E13" s="105">
        <v>24</v>
      </c>
      <c r="F13" s="163"/>
      <c r="G13" s="164"/>
      <c r="H13" s="107"/>
      <c r="I13" s="165">
        <f t="shared" si="0"/>
        <v>0</v>
      </c>
      <c r="J13" s="166">
        <f t="shared" si="1"/>
        <v>0</v>
      </c>
      <c r="K13" s="167"/>
      <c r="L13" s="168"/>
      <c r="M13" s="108"/>
    </row>
    <row r="14" spans="1:13" ht="69" customHeight="1">
      <c r="A14" s="105">
        <v>8</v>
      </c>
      <c r="B14" s="175" t="s">
        <v>382</v>
      </c>
      <c r="C14" s="106" t="s">
        <v>40</v>
      </c>
      <c r="D14" s="105">
        <v>5</v>
      </c>
      <c r="E14" s="105">
        <v>24</v>
      </c>
      <c r="F14" s="163"/>
      <c r="G14" s="164"/>
      <c r="H14" s="107"/>
      <c r="I14" s="165">
        <f t="shared" si="0"/>
        <v>0</v>
      </c>
      <c r="J14" s="166">
        <f t="shared" si="1"/>
        <v>0</v>
      </c>
      <c r="K14" s="169"/>
      <c r="L14" s="168"/>
      <c r="M14" s="108"/>
    </row>
    <row r="15" spans="1:13" ht="66" customHeight="1">
      <c r="A15" s="105">
        <v>9</v>
      </c>
      <c r="B15" s="175" t="s">
        <v>383</v>
      </c>
      <c r="C15" s="106" t="s">
        <v>41</v>
      </c>
      <c r="D15" s="105">
        <v>3</v>
      </c>
      <c r="E15" s="105">
        <v>24</v>
      </c>
      <c r="F15" s="163"/>
      <c r="G15" s="164"/>
      <c r="H15" s="107"/>
      <c r="I15" s="165">
        <f t="shared" si="0"/>
        <v>0</v>
      </c>
      <c r="J15" s="166">
        <f t="shared" si="1"/>
        <v>0</v>
      </c>
      <c r="K15" s="169"/>
      <c r="L15" s="168"/>
      <c r="M15" s="108"/>
    </row>
    <row r="16" spans="1:13" ht="60" customHeight="1">
      <c r="A16" s="105">
        <v>10</v>
      </c>
      <c r="B16" s="106" t="s">
        <v>42</v>
      </c>
      <c r="C16" s="106" t="s">
        <v>43</v>
      </c>
      <c r="D16" s="105">
        <v>2</v>
      </c>
      <c r="E16" s="105">
        <v>24</v>
      </c>
      <c r="F16" s="163"/>
      <c r="G16" s="164"/>
      <c r="H16" s="107"/>
      <c r="I16" s="165">
        <f t="shared" si="0"/>
        <v>0</v>
      </c>
      <c r="J16" s="166">
        <f t="shared" si="1"/>
        <v>0</v>
      </c>
      <c r="K16" s="169"/>
      <c r="L16" s="168"/>
      <c r="M16" s="108"/>
    </row>
    <row r="17" spans="1:13" ht="38.25">
      <c r="A17" s="105">
        <v>11</v>
      </c>
      <c r="B17" s="175" t="s">
        <v>378</v>
      </c>
      <c r="C17" s="106" t="s">
        <v>44</v>
      </c>
      <c r="D17" s="105">
        <v>2</v>
      </c>
      <c r="E17" s="105">
        <v>24</v>
      </c>
      <c r="F17" s="163"/>
      <c r="G17" s="164"/>
      <c r="H17" s="107"/>
      <c r="I17" s="165">
        <f t="shared" si="0"/>
        <v>0</v>
      </c>
      <c r="J17" s="166">
        <f t="shared" si="1"/>
        <v>0</v>
      </c>
      <c r="K17" s="169"/>
      <c r="L17" s="168"/>
      <c r="M17" s="108"/>
    </row>
    <row r="18" spans="1:13" ht="38.25">
      <c r="A18" s="105">
        <v>12</v>
      </c>
      <c r="B18" s="175" t="s">
        <v>378</v>
      </c>
      <c r="C18" s="106" t="s">
        <v>45</v>
      </c>
      <c r="D18" s="105">
        <v>4</v>
      </c>
      <c r="E18" s="105">
        <v>24</v>
      </c>
      <c r="F18" s="163"/>
      <c r="G18" s="164"/>
      <c r="H18" s="107"/>
      <c r="I18" s="165">
        <f t="shared" si="0"/>
        <v>0</v>
      </c>
      <c r="J18" s="166">
        <f t="shared" si="1"/>
        <v>0</v>
      </c>
      <c r="K18" s="169"/>
      <c r="L18" s="168"/>
      <c r="M18" s="108"/>
    </row>
    <row r="19" spans="1:13" ht="62.25" customHeight="1">
      <c r="A19" s="105">
        <v>13</v>
      </c>
      <c r="B19" s="175" t="s">
        <v>384</v>
      </c>
      <c r="C19" s="106" t="s">
        <v>46</v>
      </c>
      <c r="D19" s="105">
        <v>2</v>
      </c>
      <c r="E19" s="105">
        <v>24</v>
      </c>
      <c r="F19" s="163"/>
      <c r="G19" s="164"/>
      <c r="H19" s="107"/>
      <c r="I19" s="165">
        <f t="shared" si="0"/>
        <v>0</v>
      </c>
      <c r="J19" s="166">
        <f t="shared" si="1"/>
        <v>0</v>
      </c>
      <c r="K19" s="169"/>
      <c r="L19" s="168"/>
      <c r="M19" s="108"/>
    </row>
    <row r="20" spans="1:13" ht="38.25">
      <c r="A20" s="105">
        <v>14</v>
      </c>
      <c r="B20" s="175" t="s">
        <v>385</v>
      </c>
      <c r="C20" s="106" t="s">
        <v>47</v>
      </c>
      <c r="D20" s="105">
        <v>2</v>
      </c>
      <c r="E20" s="105">
        <v>24</v>
      </c>
      <c r="F20" s="163"/>
      <c r="G20" s="164"/>
      <c r="H20" s="107"/>
      <c r="I20" s="165">
        <f t="shared" si="0"/>
        <v>0</v>
      </c>
      <c r="J20" s="166">
        <f t="shared" si="1"/>
        <v>0</v>
      </c>
      <c r="K20" s="169"/>
      <c r="L20" s="168"/>
      <c r="M20" s="108"/>
    </row>
    <row r="21" spans="1:13" ht="45" customHeight="1">
      <c r="A21" s="105">
        <v>15</v>
      </c>
      <c r="B21" s="106" t="s">
        <v>48</v>
      </c>
      <c r="C21" s="106" t="s">
        <v>49</v>
      </c>
      <c r="D21" s="105">
        <v>2</v>
      </c>
      <c r="E21" s="109">
        <v>24</v>
      </c>
      <c r="F21" s="170"/>
      <c r="G21" s="164"/>
      <c r="H21" s="107"/>
      <c r="I21" s="165">
        <f t="shared" si="0"/>
        <v>0</v>
      </c>
      <c r="J21" s="166">
        <f t="shared" si="1"/>
        <v>0</v>
      </c>
      <c r="K21" s="169"/>
      <c r="L21" s="168"/>
      <c r="M21" s="108"/>
    </row>
    <row r="22" spans="1:13" ht="51">
      <c r="A22" s="105">
        <v>16</v>
      </c>
      <c r="B22" s="106" t="s">
        <v>50</v>
      </c>
      <c r="C22" s="106" t="s">
        <v>51</v>
      </c>
      <c r="D22" s="105">
        <v>2</v>
      </c>
      <c r="E22" s="109">
        <v>12</v>
      </c>
      <c r="F22" s="170"/>
      <c r="G22" s="164"/>
      <c r="H22" s="107"/>
      <c r="I22" s="165">
        <f t="shared" si="0"/>
        <v>0</v>
      </c>
      <c r="J22" s="166">
        <f t="shared" si="1"/>
        <v>0</v>
      </c>
      <c r="K22" s="169"/>
      <c r="L22" s="168"/>
      <c r="M22" s="108"/>
    </row>
    <row r="23" spans="1:13" ht="51">
      <c r="A23" s="105">
        <v>17</v>
      </c>
      <c r="B23" s="106" t="s">
        <v>52</v>
      </c>
      <c r="C23" s="106" t="s">
        <v>53</v>
      </c>
      <c r="D23" s="105">
        <v>4</v>
      </c>
      <c r="E23" s="109">
        <v>24</v>
      </c>
      <c r="F23" s="170"/>
      <c r="G23" s="164"/>
      <c r="H23" s="107"/>
      <c r="I23" s="165">
        <f t="shared" si="0"/>
        <v>0</v>
      </c>
      <c r="J23" s="166">
        <f t="shared" si="1"/>
        <v>0</v>
      </c>
      <c r="K23" s="169"/>
      <c r="L23" s="168"/>
      <c r="M23" s="108"/>
    </row>
    <row r="24" spans="1:13" ht="38.25">
      <c r="A24" s="105">
        <v>18</v>
      </c>
      <c r="B24" s="106" t="s">
        <v>54</v>
      </c>
      <c r="C24" s="106" t="s">
        <v>55</v>
      </c>
      <c r="D24" s="105">
        <v>1</v>
      </c>
      <c r="E24" s="109">
        <v>24</v>
      </c>
      <c r="F24" s="171"/>
      <c r="G24" s="164"/>
      <c r="H24" s="107"/>
      <c r="I24" s="165">
        <f t="shared" si="0"/>
        <v>0</v>
      </c>
      <c r="J24" s="166">
        <f t="shared" si="1"/>
        <v>0</v>
      </c>
      <c r="K24" s="169"/>
      <c r="L24" s="168"/>
      <c r="M24" s="108"/>
    </row>
    <row r="25" spans="1:12" ht="14.25" customHeight="1">
      <c r="A25" s="246" t="s">
        <v>453</v>
      </c>
      <c r="B25" s="247"/>
      <c r="C25" s="247"/>
      <c r="D25" s="247"/>
      <c r="E25" s="247"/>
      <c r="F25" s="247"/>
      <c r="G25" s="248"/>
      <c r="H25" s="249"/>
      <c r="I25" s="172">
        <f>SUM(I7:I24)</f>
        <v>0</v>
      </c>
      <c r="J25" s="172">
        <f>SUM(J7:J24)</f>
        <v>0</v>
      </c>
      <c r="K25" s="173"/>
      <c r="L25" s="174"/>
    </row>
    <row r="26" ht="47.25" customHeight="1"/>
    <row r="27" spans="3:4" ht="12.75">
      <c r="C27" s="250" t="s">
        <v>56</v>
      </c>
      <c r="D27" s="250"/>
    </row>
    <row r="28" ht="12.75">
      <c r="C28" t="s">
        <v>145</v>
      </c>
    </row>
  </sheetData>
  <sheetProtection selectLockedCells="1" selectUnlockedCells="1"/>
  <mergeCells count="3">
    <mergeCell ref="A5:J5"/>
    <mergeCell ref="A25:H25"/>
    <mergeCell ref="C27:D27"/>
  </mergeCells>
  <printOptions/>
  <pageMargins left="0.2361111111111111" right="0.2361111111111111" top="0.3541666666666667" bottom="0.354166666666666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4">
      <selection activeCell="A4" sqref="A4"/>
    </sheetView>
  </sheetViews>
  <sheetFormatPr defaultColWidth="8.7109375" defaultRowHeight="12.75"/>
  <cols>
    <col min="1" max="1" width="8.7109375" style="0" customWidth="1"/>
    <col min="2" max="2" width="51.140625" style="0" customWidth="1"/>
    <col min="3" max="3" width="9.7109375" style="0" customWidth="1"/>
    <col min="4" max="4" width="7.7109375" style="0" customWidth="1"/>
    <col min="5" max="6" width="7.28125" style="0" customWidth="1"/>
    <col min="7" max="7" width="9.28125" style="0" customWidth="1"/>
    <col min="8" max="8" width="8.7109375" style="26" customWidth="1"/>
    <col min="9" max="9" width="10.140625" style="0" customWidth="1"/>
  </cols>
  <sheetData>
    <row r="1" ht="12.75">
      <c r="B1" s="27" t="s">
        <v>57</v>
      </c>
    </row>
    <row r="2" spans="1:9" ht="12.75">
      <c r="A2" s="240" t="s">
        <v>58</v>
      </c>
      <c r="B2" s="240"/>
      <c r="C2" s="240"/>
      <c r="D2" s="240"/>
      <c r="E2" s="240"/>
      <c r="F2" s="240"/>
      <c r="G2" s="240"/>
      <c r="H2" s="240"/>
      <c r="I2" s="240"/>
    </row>
    <row r="3" spans="1:9" ht="51">
      <c r="A3" s="110" t="s">
        <v>27</v>
      </c>
      <c r="B3" s="110" t="s">
        <v>59</v>
      </c>
      <c r="C3" s="110" t="s">
        <v>185</v>
      </c>
      <c r="D3" s="110" t="s">
        <v>186</v>
      </c>
      <c r="E3" s="110" t="s">
        <v>187</v>
      </c>
      <c r="F3" s="110" t="s">
        <v>188</v>
      </c>
      <c r="G3" s="110" t="s">
        <v>189</v>
      </c>
      <c r="H3" s="110" t="s">
        <v>181</v>
      </c>
      <c r="I3" s="110" t="s">
        <v>190</v>
      </c>
    </row>
    <row r="4" spans="1:9" ht="72" customHeight="1">
      <c r="A4" s="105">
        <v>1</v>
      </c>
      <c r="B4" s="111" t="s">
        <v>60</v>
      </c>
      <c r="C4" s="106" t="s">
        <v>61</v>
      </c>
      <c r="D4" s="105">
        <v>1</v>
      </c>
      <c r="E4" s="112"/>
      <c r="F4" s="112"/>
      <c r="G4" s="112"/>
      <c r="H4" s="113"/>
      <c r="I4" s="112"/>
    </row>
    <row r="5" spans="1:9" ht="45.75" customHeight="1">
      <c r="A5" s="105">
        <v>2</v>
      </c>
      <c r="B5" s="111" t="s">
        <v>62</v>
      </c>
      <c r="C5" s="106" t="s">
        <v>61</v>
      </c>
      <c r="D5" s="105">
        <v>6</v>
      </c>
      <c r="E5" s="112"/>
      <c r="F5" s="112"/>
      <c r="G5" s="112"/>
      <c r="H5" s="113"/>
      <c r="I5" s="112"/>
    </row>
    <row r="6" spans="1:9" ht="126" customHeight="1">
      <c r="A6" s="105">
        <v>3</v>
      </c>
      <c r="B6" s="111" t="s">
        <v>63</v>
      </c>
      <c r="C6" s="106" t="s">
        <v>61</v>
      </c>
      <c r="D6" s="105">
        <v>1</v>
      </c>
      <c r="E6" s="112"/>
      <c r="F6" s="112"/>
      <c r="G6" s="112"/>
      <c r="H6" s="113"/>
      <c r="I6" s="112"/>
    </row>
    <row r="7" spans="1:9" ht="36" customHeight="1">
      <c r="A7" s="105">
        <v>4</v>
      </c>
      <c r="B7" s="106" t="s">
        <v>64</v>
      </c>
      <c r="C7" s="106" t="s">
        <v>61</v>
      </c>
      <c r="D7" s="105">
        <v>6</v>
      </c>
      <c r="E7" s="112"/>
      <c r="F7" s="112"/>
      <c r="G7" s="112"/>
      <c r="H7" s="113"/>
      <c r="I7" s="112"/>
    </row>
    <row r="8" spans="1:9" ht="36" customHeight="1">
      <c r="A8" s="105">
        <v>5</v>
      </c>
      <c r="B8" s="106" t="s">
        <v>65</v>
      </c>
      <c r="C8" s="106" t="s">
        <v>61</v>
      </c>
      <c r="D8" s="105">
        <v>6</v>
      </c>
      <c r="E8" s="112"/>
      <c r="F8" s="112"/>
      <c r="G8" s="112"/>
      <c r="H8" s="113"/>
      <c r="I8" s="112"/>
    </row>
    <row r="9" spans="1:9" s="27" customFormat="1" ht="12.75">
      <c r="A9" s="251" t="s">
        <v>177</v>
      </c>
      <c r="B9" s="251"/>
      <c r="C9" s="251"/>
      <c r="D9" s="251"/>
      <c r="E9" s="251"/>
      <c r="F9" s="114"/>
      <c r="G9" s="115">
        <f>SUM(G4:G8)</f>
        <v>0</v>
      </c>
      <c r="H9" s="116"/>
      <c r="I9" s="115">
        <f>SUM(I4:I8)</f>
        <v>0</v>
      </c>
    </row>
    <row r="11" ht="12.75">
      <c r="B11" s="27" t="s">
        <v>66</v>
      </c>
    </row>
    <row r="12" ht="51">
      <c r="B12" s="117" t="s">
        <v>183</v>
      </c>
    </row>
    <row r="14" ht="4.5" customHeight="1"/>
    <row r="15" ht="12.75" hidden="1"/>
    <row r="16" ht="12.75">
      <c r="B16" t="s">
        <v>67</v>
      </c>
    </row>
    <row r="18" ht="12.75">
      <c r="B18" t="s">
        <v>68</v>
      </c>
    </row>
  </sheetData>
  <sheetProtection selectLockedCells="1" selectUnlockedCells="1"/>
  <mergeCells count="2">
    <mergeCell ref="A2:I2"/>
    <mergeCell ref="A9:E9"/>
  </mergeCells>
  <printOptions/>
  <pageMargins left="0.2902777777777778" right="0.3298611111111111" top="0.5298611111111111" bottom="0.55"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Karina Konieczna</dc:creator>
  <cp:keywords/>
  <dc:description/>
  <cp:lastModifiedBy>Anna</cp:lastModifiedBy>
  <cp:lastPrinted>2020-10-28T11:07:00Z</cp:lastPrinted>
  <dcterms:created xsi:type="dcterms:W3CDTF">2017-10-18T09:39:09Z</dcterms:created>
  <dcterms:modified xsi:type="dcterms:W3CDTF">2020-11-04T12:44:20Z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