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21UN transfuzja i infuzja\"/>
    </mc:Choice>
  </mc:AlternateContent>
  <bookViews>
    <workbookView xWindow="0" yWindow="0" windowWidth="28800" windowHeight="12300" activeTab="8"/>
  </bookViews>
  <sheets>
    <sheet name="pakiet 1" sheetId="1" r:id="rId1"/>
    <sheet name="pakiet 2" sheetId="5" r:id="rId2"/>
    <sheet name="pakiet 3" sheetId="4" r:id="rId3"/>
    <sheet name="pakiet 4" sheetId="6" r:id="rId4"/>
    <sheet name="pakiet 5" sheetId="7" r:id="rId5"/>
    <sheet name="pakiet 6" sheetId="8" r:id="rId6"/>
    <sheet name="pakiet 7" sheetId="9" r:id="rId7"/>
    <sheet name="pakiet 8" sheetId="10" r:id="rId8"/>
    <sheet name="pakiet 9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7" i="8" l="1"/>
  <c r="F7" i="8"/>
  <c r="F6" i="8"/>
  <c r="H6" i="8" s="1"/>
  <c r="F5" i="8"/>
  <c r="H5" i="8" s="1"/>
  <c r="F6" i="7"/>
  <c r="H6" i="7"/>
  <c r="F7" i="7"/>
  <c r="H7" i="7"/>
  <c r="F8" i="7"/>
  <c r="H8" i="7"/>
  <c r="F9" i="7"/>
  <c r="H9" i="7"/>
  <c r="F7" i="5"/>
  <c r="H7" i="5" s="1"/>
  <c r="H8" i="8" l="1"/>
  <c r="F6" i="5"/>
  <c r="H6" i="5" s="1"/>
  <c r="E4" i="12" l="1"/>
  <c r="G4" i="12" s="1"/>
  <c r="F4" i="10" l="1"/>
  <c r="H4" i="10" s="1"/>
  <c r="E4" i="9" l="1"/>
  <c r="G4" i="9" s="1"/>
  <c r="F5" i="7"/>
  <c r="H5" i="7" s="1"/>
  <c r="F4" i="6"/>
  <c r="H4" i="6" s="1"/>
  <c r="F4" i="5"/>
  <c r="H4" i="5" s="1"/>
  <c r="F5" i="5"/>
  <c r="H5" i="5" s="1"/>
  <c r="F4" i="4"/>
  <c r="H4" i="4" s="1"/>
  <c r="H10" i="7" l="1"/>
  <c r="H5" i="4"/>
  <c r="F4" i="1"/>
  <c r="H4" i="1" l="1"/>
  <c r="H5" i="1" l="1"/>
</calcChain>
</file>

<file path=xl/sharedStrings.xml><?xml version="1.0" encoding="utf-8"?>
<sst xmlns="http://schemas.openxmlformats.org/spreadsheetml/2006/main" count="157" uniqueCount="53">
  <si>
    <t>lp.</t>
  </si>
  <si>
    <t>wartość brutto</t>
  </si>
  <si>
    <t>zamawiana ilość w sztukach</t>
  </si>
  <si>
    <t>suma</t>
  </si>
  <si>
    <t>I</t>
  </si>
  <si>
    <t>wartość netto</t>
  </si>
  <si>
    <t>stawka VAT %</t>
  </si>
  <si>
    <t xml:space="preserve">Numer katalogowy
(REF, kod produktu)
</t>
  </si>
  <si>
    <t>producent ,nazwa handlowa</t>
  </si>
  <si>
    <t>opis przedmiotu zamówienia</t>
  </si>
  <si>
    <t>5 [3*4]</t>
  </si>
  <si>
    <t>7 [5*6+5]</t>
  </si>
  <si>
    <t>cena jednostkowa netto za sztukę</t>
  </si>
  <si>
    <t>oferowana ilość w sztukach / opakowaniach *</t>
  </si>
  <si>
    <t>cena jednostkowa netto za sztukę / opakowanie *</t>
  </si>
  <si>
    <t>*  zaznaczyć odpowiednio sztuka czy opakowanie</t>
  </si>
  <si>
    <t xml:space="preserve">oferowana ilość w sztukach / opakowaniach * </t>
  </si>
  <si>
    <t>cena jednostkowa netto za sztukę/ opakowanie *</t>
  </si>
  <si>
    <t xml:space="preserve">Numer katalogowy
(REF, kod produktu, ilość w opakowaniu)
</t>
  </si>
  <si>
    <t>Pakiet nr 1 – Linie krwi tętniczo-żylnej do aparatu Fresenius 5008</t>
  </si>
  <si>
    <t xml:space="preserve">Pakiet nr 2 – Aparaty do przetoczeń płynów </t>
  </si>
  <si>
    <t>Zestaw strerylnych węży irygacyjnych z klipsami do mocowania wzdłuż kabla napędu. Długość min. 2,9 m. Pakowane sterylnie. Kompatybilne z urządzeniem Piezoelectronic System Satelec nr 864643008</t>
  </si>
  <si>
    <t>Aparat jednorazowy, sterylny, dwudrożny do chemioterapii, apirogenny, bezlateksowy, końcówka dystalna – obrotowe złącze luer-lock, wbudowany filtr 15um, długość linii głównej 190-205 cm</t>
  </si>
  <si>
    <t>Aparat jednorazowy, pięciodrożny do chemioterapii, sterylny, apirogenny, końcówka dystalna – obrotowe złącze luer-lock, wbudowany filtr 15um, długość linii głównej 200-210 cm</t>
  </si>
  <si>
    <t>Pakiet nr 3 – Zestaw węży irygacyjnych</t>
  </si>
  <si>
    <t>Pakiet nr 4 – Łączniki do perfuzji narządów kompatybilne z cewnikami do perfuzji</t>
  </si>
  <si>
    <t xml:space="preserve">Pakiet nr 5 – Linie do pomp objętościowych kompatybilne z pompą Infusomat Space Line </t>
  </si>
  <si>
    <t>Linie do pomp objętościowych kompatybilne z pompą Infusomat Space Line firmy Braun do podaży określonej w pozycji 1a,1b,1c,1d,1e. W składzie: ostry kolec komory kroplowej, odpowietrznik z filtrem przeciwbakteryjnym i zatyczką, górna część komory kroplowej dopasowana do czujnika (filtr infuzyjny min. 15μm dla pozycji 1a, 1b, 1c), zacisk rolkowy z miejscem na kolec komory kroplowej, silikonowy segment kontaktujący się z mechanizmem pompy, długość drenu min. 250cm.</t>
  </si>
  <si>
    <t>a</t>
  </si>
  <si>
    <t>b</t>
  </si>
  <si>
    <t>c</t>
  </si>
  <si>
    <t>d</t>
  </si>
  <si>
    <t>e</t>
  </si>
  <si>
    <t>płynów typu standard</t>
  </si>
  <si>
    <t>leków światłoczułych typ opaque</t>
  </si>
  <si>
    <t>bez PCV do infuzji cytostatyków typu Neutrapur</t>
  </si>
  <si>
    <t>bez PCV z filtrem 0,2μm do infuzji Taxolu</t>
  </si>
  <si>
    <t>do żywienia dojelitowego</t>
  </si>
  <si>
    <t>do leków światłoczułych bez PCV z filtrem 15μm</t>
  </si>
  <si>
    <t>do żywienia pozajelitowego, wykonana z PCV oraz silikonu bez DEPH i lateksu, z dwoma filtrami: 15μm oraz 0,2μm antybakteryjny</t>
  </si>
  <si>
    <t>do infuzji leków bez PCV z filtrem 15μm</t>
  </si>
  <si>
    <t>Pakiet nr 7 – Przedłużacze do pomp infuzyjnych do podaży leków światłoczułych</t>
  </si>
  <si>
    <t>Pakiet nr 8 –  Łącznik strzykawkowy</t>
  </si>
  <si>
    <t>Łącznik do połączenia 2 strzykawek luer-lock, jednorazowy, sterylny. Opakowanie jednostkowe papier/folia</t>
  </si>
  <si>
    <t xml:space="preserve">Pakiet nr 9 – Zawór dostępu żylnego  </t>
  </si>
  <si>
    <t xml:space="preserve">Łącznik do zestawu perfuzyjnego – końcówka służąca do kaniulacji aorty, używany w czasie perfuzji narządów pobieranych od dawcy. Z jednej strony końcówka w kształcie lejka pozwalającego na szczelne połączenie z drenem zestawu do perfuzji, a z drugiej kształt oliwki. Łącznik kompatybilny z cewnikami do perfuzji narządów firmy Carnamedica KP16-22-26, KP20-29-32, KP25-34-40 </t>
  </si>
  <si>
    <t>Linie do pomp objętościowych kompatybilne z pompą Fresenius Agillia do podaży określonej w pozycji 1a,1b,1c W składzie: ostry kolec komory kroplowej, odpowietrznik z filtrem przeciwbakteryjnym i zatyczką, górna część komory kroplowej dopasowana do czujnika (filtr infuzyjny min. 15μm dla pozycji 1a, 1b, 1c). Zacisk rolkowy z miejscem na kolec komory kroplowej, silikonowy segment kontaktujący się z mechanizmem pompy, długość drenu min. 280cm (+/- 10cm)</t>
  </si>
  <si>
    <t>Zestaw linii krwi tętniczo - żylnych do zabiegu hemodializy. Zestaw kompatybilny z aparatem Fresenius 5008. Skład zestawu: 2 porty do  podawania leków; 1 port do substytucji z opcją online. Zestaw pakowany razem.</t>
  </si>
  <si>
    <t>Aparat jednorazowy, sterylny, do infuzji leków cytotoksycznych z odpowietrznikiem, z filtrem przeciwbakteryjnym zamykanym klapką. Zacisk rolkowy pozwalający na regulację przepływu, elastyczna dolna część komory kroplowej. Automatycznie zatrzymujący infuzję po opróżnieniu „jeziorka” – zastawka zatrzymująca powietrze. Z zabezpieczeniem przed wypływem płynu z drenu podczas jego wypełniania – hydrofobowa zatyczka na końcu drenu dł. 180 cm.  Zestaw niezawierajacy lateksu, PCV, DEHP.</t>
  </si>
  <si>
    <t>Aparat jednorazowy, sterylny, do infuzji grawitacyjnych z odpowietrznikiem, z filtrem przeciwbakteryjnym zamykanym klapką. Zacisk rolkowy pozwalający na  regulację przepływu, elastyczna dolna część komory kroplowej. Automatycznie zatrzymujący infuzję po opróżnieniu „jeziorka” – zastawka zatrzymująca powietrze. Z zabezpieczeniem przed wypływem płynu z drenu podczas jego wypełniania – hydrofobowa zatyczka na końcu drenu dł. 180 cm.</t>
  </si>
  <si>
    <t xml:space="preserve">Pakiet nr 6 – Linie do pomp objętościowych kompatybilne z pompą Agillia </t>
  </si>
  <si>
    <t>Przyrząd do infuzji roztworów leków światłoczułych: jednorazowy, jałowy, apirogenny, nietoksyczny. Wymagane parametry: 
1.  zacisk rolkowy do sterowania i  ustawiania prędkości przepływu, wykonany z trwałego tworzywa, które nie ulega odkształceniu w trakcie użytkowania,
2. igła biorcza dwukanałowa o odpowiedniej ostrości z kryzą ograniczającą, która uniemożliwia wypadanie butelki z PCV,
3. szczelny układ gwarantujący jałowe podanie wlewu,
4. elastyczna komora o długości minimum 6cm z odpowietrznikiem i filtrem przeciwbakteryjnym zabezpieczonym zatyczką,
5.elastyczny dren o długości od 150cm do 200cm,
6. łącznik stożkowy Luer lock z osłonką umożliwiający połączenie z kaniulą dożylną,
7. opakowanie typu blister z mankietem do otwierania min. 0,5cm na szerokości opakowania z nadrukiem daty ważności,
8. barwa komory i drenu choniąca lek przed światłem i umożliwiająca kontrolę przepływu roztworu i obecności powietrza.
Osłona światłoczuła – worek do ochrony leków światłoczułych:
 - barwa osłony chroniąca lek przed światłem i umożliwiajaca widoczność poziomu płynu, z wycięciami na szczycie umożliwiającymi zawieszenie butelki oraz wycięciami w dolnej części, które umożliwią swobodne wprowadzenie drenu; 
 - z paskiem klejącym umożliwiającym zamknięcie worka; 
 - każde opakowanie z osłonami ma być oznaczone: nazwa, producent, REF, LOT i data ważności.</t>
  </si>
  <si>
    <t>Bezigłowy zawór dostępu żylnego, bezlateksowy, bez zawartości PCV. Przeznaczony do iniekcji, infuzji i aspiracji. Łącznik bezigłowy niewymagający sekwencyjnego zacisku z gładką powierzchnią przegrody, która można gruntownie, wielokrotnie dezynfekować środkami na bazie alkoholu.
Zawór bezigłowy powinien posiadać udokumentowane w raporcie z analizy danych wyniki badań laboratoryjnych na zdolność zaworu bezigłowego do zapobiegania wnikaniu do systemu testowego mikroorganizmów: 
- Staphylococcus epidermidis, 
- Staphylococcus aureaus, 
- Klebsiella pneumoniae, 
- Pseudomonas aeruginosa.
Zawór bez części metalowych, z przeźroczystą, silikonową membraną z widoczną drogą przepływu. Posiadający automatyczny system zapobiegający cofaniu się leków lub krwi po odłączeniu strzykawki lub linii infuzyjnej. 
Wyrób jednorazowy, pakowany pojedynczo, steryny.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</si>
</sst>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5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32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horizontal="center" wrapText="1"/>
    </xf>
    <xf numFmtId="44" fontId="19" fillId="0" borderId="6" xfId="0" applyNumberFormat="1" applyFont="1" applyBorder="1" applyAlignment="1" applyProtection="1">
      <alignment wrapText="1"/>
    </xf>
    <xf numFmtId="44" fontId="19" fillId="0" borderId="1" xfId="0" applyNumberFormat="1" applyFont="1" applyBorder="1"/>
    <xf numFmtId="0" fontId="19" fillId="0" borderId="1" xfId="0" applyFont="1" applyBorder="1"/>
    <xf numFmtId="0" fontId="0" fillId="0" borderId="1" xfId="0" applyBorder="1"/>
    <xf numFmtId="9" fontId="19" fillId="0" borderId="1" xfId="0" applyNumberFormat="1" applyFont="1" applyBorder="1"/>
    <xf numFmtId="44" fontId="0" fillId="0" borderId="1" xfId="0" applyNumberFormat="1" applyBorder="1"/>
    <xf numFmtId="0" fontId="21" fillId="2" borderId="4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0" fillId="0" borderId="8" xfId="0" applyFill="1" applyBorder="1"/>
    <xf numFmtId="0" fontId="22" fillId="0" borderId="7" xfId="0" applyFont="1" applyBorder="1"/>
    <xf numFmtId="0" fontId="19" fillId="11" borderId="1" xfId="0" applyFont="1" applyFill="1" applyBorder="1" applyAlignment="1" applyProtection="1">
      <alignment horizontal="center" wrapText="1"/>
    </xf>
    <xf numFmtId="0" fontId="19" fillId="11" borderId="1" xfId="0" applyFont="1" applyFill="1" applyBorder="1" applyAlignment="1" applyProtection="1">
      <alignment horizontal="left" wrapText="1"/>
    </xf>
    <xf numFmtId="0" fontId="19" fillId="11" borderId="6" xfId="0" applyFont="1" applyFill="1" applyBorder="1" applyAlignment="1" applyProtection="1">
      <alignment horizontal="center" wrapText="1"/>
    </xf>
    <xf numFmtId="0" fontId="19" fillId="11" borderId="0" xfId="0" applyFont="1" applyFill="1"/>
    <xf numFmtId="0" fontId="0" fillId="11" borderId="0" xfId="0" applyFill="1"/>
    <xf numFmtId="0" fontId="0" fillId="0" borderId="0" xfId="0" applyAlignment="1">
      <alignment wrapText="1"/>
    </xf>
    <xf numFmtId="0" fontId="22" fillId="0" borderId="0" xfId="0" applyFont="1" applyBorder="1"/>
    <xf numFmtId="0" fontId="20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0" fontId="20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H15" sqref="H15"/>
    </sheetView>
  </sheetViews>
  <sheetFormatPr defaultRowHeight="15"/>
  <cols>
    <col min="1" max="1" width="3.28515625" bestFit="1" customWidth="1"/>
    <col min="2" max="2" width="31.7109375" customWidth="1"/>
    <col min="3" max="3" width="13.42578125" customWidth="1"/>
    <col min="4" max="4" width="16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15.5">
      <c r="A4" s="5">
        <v>1</v>
      </c>
      <c r="B4" s="20" t="s">
        <v>47</v>
      </c>
      <c r="C4" s="20">
        <v>2500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1" t="s">
        <v>3</v>
      </c>
      <c r="C5" s="22"/>
      <c r="D5" s="22"/>
      <c r="E5" s="22"/>
      <c r="F5" s="22"/>
      <c r="G5" s="23"/>
      <c r="H5" s="8">
        <f>SUM(H4:H4)</f>
        <v>0</v>
      </c>
      <c r="I5" s="24"/>
      <c r="J5" s="25"/>
    </row>
    <row r="6" spans="1:12">
      <c r="A6" s="11"/>
      <c r="B6" s="12" t="s">
        <v>15</v>
      </c>
      <c r="C6" s="19"/>
    </row>
  </sheetData>
  <mergeCells count="3">
    <mergeCell ref="B5:G5"/>
    <mergeCell ref="I5:J5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H9" sqref="H9"/>
    </sheetView>
  </sheetViews>
  <sheetFormatPr defaultRowHeight="15"/>
  <cols>
    <col min="1" max="1" width="3.28515625" bestFit="1" customWidth="1"/>
    <col min="2" max="2" width="46.42578125" customWidth="1"/>
    <col min="3" max="3" width="16.42578125" customWidth="1"/>
    <col min="4" max="4" width="15.425781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81.5">
      <c r="A4" s="13">
        <v>1</v>
      </c>
      <c r="B4" s="14" t="s">
        <v>48</v>
      </c>
      <c r="C4" s="14">
        <v>1800</v>
      </c>
      <c r="D4" s="13"/>
      <c r="E4" s="13"/>
      <c r="F4" s="4">
        <f t="shared" ref="F4:F5" si="0">ROUND(D4*E4,2)</f>
        <v>0</v>
      </c>
      <c r="G4" s="13"/>
      <c r="H4" s="4">
        <f t="shared" ref="H4:H5" si="1">ROUND(F4*G4+F4,2)</f>
        <v>0</v>
      </c>
      <c r="I4" s="15"/>
      <c r="J4" s="13"/>
      <c r="K4" s="1"/>
      <c r="L4" s="1"/>
    </row>
    <row r="5" spans="1:12" ht="165">
      <c r="A5" s="13">
        <v>2</v>
      </c>
      <c r="B5" s="14" t="s">
        <v>49</v>
      </c>
      <c r="C5" s="14">
        <v>12000</v>
      </c>
      <c r="D5" s="13"/>
      <c r="E5" s="13"/>
      <c r="F5" s="4">
        <f t="shared" si="0"/>
        <v>0</v>
      </c>
      <c r="G5" s="13"/>
      <c r="H5" s="4">
        <f t="shared" si="1"/>
        <v>0</v>
      </c>
      <c r="I5" s="15"/>
      <c r="J5" s="13"/>
      <c r="K5" s="1"/>
      <c r="L5" s="1"/>
    </row>
    <row r="6" spans="1:12" ht="66">
      <c r="A6" s="13">
        <v>3</v>
      </c>
      <c r="B6" s="14" t="s">
        <v>22</v>
      </c>
      <c r="C6" s="14">
        <v>20</v>
      </c>
      <c r="D6" s="13"/>
      <c r="E6" s="13"/>
      <c r="F6" s="4">
        <f t="shared" ref="F6" si="2">ROUND(D6*E6,2)</f>
        <v>0</v>
      </c>
      <c r="G6" s="13"/>
      <c r="H6" s="4">
        <f t="shared" ref="H6" si="3">ROUND(F6*G6+F6,2)</f>
        <v>0</v>
      </c>
      <c r="I6" s="15"/>
      <c r="J6" s="13"/>
      <c r="K6" s="1"/>
      <c r="L6" s="1"/>
    </row>
    <row r="7" spans="1:12" ht="66">
      <c r="A7" s="13">
        <v>4</v>
      </c>
      <c r="B7" s="14" t="s">
        <v>23</v>
      </c>
      <c r="C7" s="14">
        <v>10</v>
      </c>
      <c r="D7" s="13"/>
      <c r="E7" s="13"/>
      <c r="F7" s="4">
        <f t="shared" ref="F7" si="4">ROUND(D7*E7,2)</f>
        <v>0</v>
      </c>
      <c r="G7" s="13"/>
      <c r="H7" s="4">
        <f t="shared" ref="H7" si="5">ROUND(F7*G7+F7,2)</f>
        <v>0</v>
      </c>
      <c r="I7" s="15"/>
      <c r="J7" s="13"/>
      <c r="K7" s="1"/>
      <c r="L7" s="1"/>
    </row>
    <row r="8" spans="1:12">
      <c r="A8" s="6"/>
      <c r="B8" s="21" t="s">
        <v>3</v>
      </c>
      <c r="C8" s="22"/>
      <c r="D8" s="22"/>
      <c r="E8" s="22"/>
      <c r="F8" s="22"/>
      <c r="G8" s="23"/>
      <c r="H8" s="8">
        <f>SUM(H4:H7)</f>
        <v>0</v>
      </c>
      <c r="I8" s="24"/>
      <c r="J8" s="25"/>
    </row>
    <row r="9" spans="1:12">
      <c r="A9" s="11"/>
      <c r="B9" s="12" t="s">
        <v>15</v>
      </c>
      <c r="C9" s="19"/>
    </row>
  </sheetData>
  <mergeCells count="3">
    <mergeCell ref="A1:J1"/>
    <mergeCell ref="B8:G8"/>
    <mergeCell ref="I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GridLines="0" workbookViewId="0">
      <selection activeCell="E13" sqref="E13"/>
    </sheetView>
  </sheetViews>
  <sheetFormatPr defaultRowHeight="15"/>
  <cols>
    <col min="1" max="1" width="3.28515625" bestFit="1" customWidth="1"/>
    <col min="2" max="2" width="34.85546875" bestFit="1" customWidth="1"/>
    <col min="3" max="3" width="17.85546875" customWidth="1"/>
    <col min="4" max="4" width="14.8554687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16</v>
      </c>
      <c r="E2" s="10" t="s">
        <v>17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99">
      <c r="A4" s="5">
        <v>1</v>
      </c>
      <c r="B4" s="20" t="s">
        <v>21</v>
      </c>
      <c r="C4" s="5">
        <v>100</v>
      </c>
      <c r="D4" s="5"/>
      <c r="E4" s="4"/>
      <c r="F4" s="4">
        <f>ROUND(D4*E4,2)</f>
        <v>0</v>
      </c>
      <c r="G4" s="7"/>
      <c r="H4" s="4">
        <f>ROUND(F4*G4+F4,2)</f>
        <v>0</v>
      </c>
      <c r="I4" s="3"/>
      <c r="J4" s="5"/>
      <c r="K4" s="1"/>
      <c r="L4" s="1"/>
    </row>
    <row r="5" spans="1:12">
      <c r="A5" s="6"/>
      <c r="B5" s="21" t="s">
        <v>3</v>
      </c>
      <c r="C5" s="22"/>
      <c r="D5" s="22"/>
      <c r="E5" s="22"/>
      <c r="F5" s="22"/>
      <c r="G5" s="23"/>
      <c r="H5" s="8">
        <f>SUM(H4:H4)</f>
        <v>0</v>
      </c>
      <c r="I5" s="24"/>
      <c r="J5" s="25"/>
    </row>
    <row r="6" spans="1:12">
      <c r="A6" s="11"/>
      <c r="B6" s="12" t="s">
        <v>15</v>
      </c>
      <c r="C6" s="19"/>
    </row>
  </sheetData>
  <mergeCells count="3">
    <mergeCell ref="A1:J1"/>
    <mergeCell ref="B5:G5"/>
    <mergeCell ref="I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showGridLines="0" workbookViewId="0">
      <selection activeCell="D14" sqref="D14"/>
    </sheetView>
  </sheetViews>
  <sheetFormatPr defaultRowHeight="15"/>
  <cols>
    <col min="1" max="1" width="3.28515625" bestFit="1" customWidth="1"/>
    <col min="2" max="2" width="38.140625" customWidth="1"/>
    <col min="3" max="3" width="12.85546875" customWidth="1"/>
    <col min="4" max="4" width="19.425781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165">
      <c r="A4" s="13">
        <v>1</v>
      </c>
      <c r="B4" s="14" t="s">
        <v>45</v>
      </c>
      <c r="C4" s="14">
        <v>200</v>
      </c>
      <c r="D4" s="13"/>
      <c r="E4" s="13"/>
      <c r="F4" s="4">
        <f t="shared" ref="F4" si="0">ROUND(D4*E4,2)</f>
        <v>0</v>
      </c>
      <c r="G4" s="13"/>
      <c r="H4" s="4">
        <f t="shared" ref="H4" si="1">ROUND(F4*G4+F4,2)</f>
        <v>0</v>
      </c>
      <c r="I4" s="13"/>
      <c r="J4" s="13"/>
      <c r="K4" s="1"/>
      <c r="L4" s="1"/>
    </row>
    <row r="5" spans="1:12">
      <c r="A5" s="11"/>
      <c r="B5" s="19" t="s">
        <v>15</v>
      </c>
      <c r="C5" s="19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M17" sqref="M17"/>
    </sheetView>
  </sheetViews>
  <sheetFormatPr defaultRowHeight="15"/>
  <cols>
    <col min="1" max="1" width="3.28515625" bestFit="1" customWidth="1"/>
    <col min="2" max="2" width="28.7109375" customWidth="1"/>
    <col min="3" max="3" width="18" customWidth="1"/>
    <col min="4" max="4" width="15.425781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53.25" customHeight="1">
      <c r="A4" s="13" t="s">
        <v>4</v>
      </c>
      <c r="B4" s="29" t="s">
        <v>27</v>
      </c>
      <c r="C4" s="30"/>
      <c r="D4" s="30"/>
      <c r="E4" s="30"/>
      <c r="F4" s="30"/>
      <c r="G4" s="30"/>
      <c r="H4" s="30"/>
      <c r="I4" s="30"/>
      <c r="J4" s="31"/>
      <c r="K4" s="1"/>
      <c r="L4" s="1"/>
    </row>
    <row r="5" spans="1:12" ht="24" customHeight="1">
      <c r="A5" s="13" t="s">
        <v>28</v>
      </c>
      <c r="B5" s="14" t="s">
        <v>33</v>
      </c>
      <c r="C5" s="14">
        <v>10000</v>
      </c>
      <c r="D5" s="13"/>
      <c r="E5" s="13"/>
      <c r="F5" s="4">
        <f t="shared" ref="F5" si="0">ROUND(D5*E5,2)</f>
        <v>0</v>
      </c>
      <c r="G5" s="13"/>
      <c r="H5" s="4">
        <f t="shared" ref="H5" si="1">ROUND(F5*G5+F5,2)</f>
        <v>0</v>
      </c>
      <c r="I5" s="15"/>
      <c r="J5" s="13"/>
      <c r="K5" s="1"/>
      <c r="L5" s="1"/>
    </row>
    <row r="6" spans="1:12" ht="33">
      <c r="A6" s="13" t="s">
        <v>29</v>
      </c>
      <c r="B6" s="14" t="s">
        <v>34</v>
      </c>
      <c r="C6" s="14">
        <v>4500</v>
      </c>
      <c r="D6" s="13"/>
      <c r="E6" s="13"/>
      <c r="F6" s="4">
        <f t="shared" ref="F6:F9" si="2">ROUND(D6*E6,2)</f>
        <v>0</v>
      </c>
      <c r="G6" s="13"/>
      <c r="H6" s="4">
        <f t="shared" ref="H6:H9" si="3">ROUND(F6*G6+F6,2)</f>
        <v>0</v>
      </c>
      <c r="I6" s="15"/>
      <c r="J6" s="13"/>
      <c r="K6" s="1"/>
      <c r="L6" s="1"/>
    </row>
    <row r="7" spans="1:12" ht="33">
      <c r="A7" s="13" t="s">
        <v>30</v>
      </c>
      <c r="B7" s="14" t="s">
        <v>35</v>
      </c>
      <c r="C7" s="14">
        <v>100</v>
      </c>
      <c r="D7" s="13"/>
      <c r="E7" s="13"/>
      <c r="F7" s="4">
        <f t="shared" si="2"/>
        <v>0</v>
      </c>
      <c r="G7" s="13"/>
      <c r="H7" s="4">
        <f t="shared" si="3"/>
        <v>0</v>
      </c>
      <c r="I7" s="15"/>
      <c r="J7" s="13"/>
      <c r="K7" s="1"/>
      <c r="L7" s="1"/>
    </row>
    <row r="8" spans="1:12" ht="33">
      <c r="A8" s="13" t="s">
        <v>31</v>
      </c>
      <c r="B8" s="14" t="s">
        <v>36</v>
      </c>
      <c r="C8" s="14">
        <v>500</v>
      </c>
      <c r="D8" s="13"/>
      <c r="E8" s="13"/>
      <c r="F8" s="4">
        <f t="shared" si="2"/>
        <v>0</v>
      </c>
      <c r="G8" s="13"/>
      <c r="H8" s="4">
        <f t="shared" si="3"/>
        <v>0</v>
      </c>
      <c r="I8" s="15"/>
      <c r="J8" s="13"/>
      <c r="K8" s="1"/>
      <c r="L8" s="1"/>
    </row>
    <row r="9" spans="1:12" ht="16.5">
      <c r="A9" s="13" t="s">
        <v>32</v>
      </c>
      <c r="B9" s="14" t="s">
        <v>37</v>
      </c>
      <c r="C9" s="14">
        <v>100</v>
      </c>
      <c r="D9" s="13"/>
      <c r="E9" s="13"/>
      <c r="F9" s="4">
        <f t="shared" si="2"/>
        <v>0</v>
      </c>
      <c r="G9" s="13"/>
      <c r="H9" s="4">
        <f t="shared" si="3"/>
        <v>0</v>
      </c>
      <c r="I9" s="15"/>
      <c r="J9" s="13"/>
      <c r="K9" s="1"/>
      <c r="L9" s="1"/>
    </row>
    <row r="10" spans="1:12">
      <c r="A10" s="6"/>
      <c r="B10" s="21" t="s">
        <v>3</v>
      </c>
      <c r="C10" s="22"/>
      <c r="D10" s="22"/>
      <c r="E10" s="22"/>
      <c r="F10" s="22"/>
      <c r="G10" s="23"/>
      <c r="H10" s="8">
        <f>SUM(H5:H9)</f>
        <v>0</v>
      </c>
      <c r="I10" s="24"/>
      <c r="J10" s="25"/>
    </row>
    <row r="11" spans="1:12">
      <c r="A11" s="11"/>
      <c r="B11" s="12" t="s">
        <v>15</v>
      </c>
      <c r="C11" s="19"/>
    </row>
  </sheetData>
  <mergeCells count="4">
    <mergeCell ref="A1:J1"/>
    <mergeCell ref="B4:J4"/>
    <mergeCell ref="B10:G10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E17" sqref="E17"/>
    </sheetView>
  </sheetViews>
  <sheetFormatPr defaultRowHeight="15"/>
  <cols>
    <col min="1" max="1" width="3.28515625" bestFit="1" customWidth="1"/>
    <col min="2" max="2" width="31.7109375" customWidth="1"/>
    <col min="3" max="3" width="18" customWidth="1"/>
    <col min="4" max="4" width="15.425781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60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18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53.25" customHeight="1">
      <c r="A4" s="13" t="s">
        <v>4</v>
      </c>
      <c r="B4" s="29" t="s">
        <v>46</v>
      </c>
      <c r="C4" s="30"/>
      <c r="D4" s="30"/>
      <c r="E4" s="30"/>
      <c r="F4" s="30"/>
      <c r="G4" s="30"/>
      <c r="H4" s="30"/>
      <c r="I4" s="30"/>
      <c r="J4" s="31"/>
      <c r="K4" s="1"/>
      <c r="L4" s="1"/>
    </row>
    <row r="5" spans="1:12" ht="35.25" customHeight="1">
      <c r="A5" s="13" t="s">
        <v>28</v>
      </c>
      <c r="B5" s="14" t="s">
        <v>38</v>
      </c>
      <c r="C5" s="14">
        <v>300</v>
      </c>
      <c r="D5" s="13"/>
      <c r="E5" s="13"/>
      <c r="F5" s="4">
        <f t="shared" ref="F5:F7" si="0">ROUND(D5*E5,2)</f>
        <v>0</v>
      </c>
      <c r="G5" s="13"/>
      <c r="H5" s="4">
        <f t="shared" ref="H5:H7" si="1">ROUND(F5*G5+F5,2)</f>
        <v>0</v>
      </c>
      <c r="I5" s="15"/>
      <c r="J5" s="13"/>
      <c r="K5" s="1"/>
      <c r="L5" s="1"/>
    </row>
    <row r="6" spans="1:12" ht="66">
      <c r="A6" s="13" t="s">
        <v>29</v>
      </c>
      <c r="B6" s="14" t="s">
        <v>39</v>
      </c>
      <c r="C6" s="14">
        <v>2000</v>
      </c>
      <c r="D6" s="13"/>
      <c r="E6" s="13"/>
      <c r="F6" s="4">
        <f t="shared" si="0"/>
        <v>0</v>
      </c>
      <c r="G6" s="13"/>
      <c r="H6" s="4">
        <f t="shared" si="1"/>
        <v>0</v>
      </c>
      <c r="I6" s="15"/>
      <c r="J6" s="13"/>
      <c r="K6" s="1"/>
      <c r="L6" s="1"/>
    </row>
    <row r="7" spans="1:12" ht="33">
      <c r="A7" s="13" t="s">
        <v>30</v>
      </c>
      <c r="B7" s="14" t="s">
        <v>40</v>
      </c>
      <c r="C7" s="14">
        <v>5</v>
      </c>
      <c r="D7" s="13"/>
      <c r="E7" s="13"/>
      <c r="F7" s="4">
        <f t="shared" si="0"/>
        <v>0</v>
      </c>
      <c r="G7" s="13"/>
      <c r="H7" s="4">
        <f t="shared" si="1"/>
        <v>0</v>
      </c>
      <c r="I7" s="15"/>
      <c r="J7" s="13"/>
      <c r="K7" s="1"/>
      <c r="L7" s="1"/>
    </row>
    <row r="8" spans="1:12">
      <c r="A8" s="6"/>
      <c r="B8" s="21" t="s">
        <v>3</v>
      </c>
      <c r="C8" s="22"/>
      <c r="D8" s="22"/>
      <c r="E8" s="22"/>
      <c r="F8" s="22"/>
      <c r="G8" s="23"/>
      <c r="H8" s="8">
        <f>SUM(H5:H7)</f>
        <v>0</v>
      </c>
      <c r="I8" s="24"/>
      <c r="J8" s="25"/>
    </row>
    <row r="9" spans="1:12">
      <c r="A9" s="11"/>
      <c r="B9" s="12" t="s">
        <v>15</v>
      </c>
      <c r="C9" s="19"/>
    </row>
  </sheetData>
  <mergeCells count="4">
    <mergeCell ref="A1:J1"/>
    <mergeCell ref="B4:J4"/>
    <mergeCell ref="B8:G8"/>
    <mergeCell ref="I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C4" sqref="C4"/>
    </sheetView>
  </sheetViews>
  <sheetFormatPr defaultRowHeight="15"/>
  <cols>
    <col min="1" max="1" width="3.28515625" bestFit="1" customWidth="1"/>
    <col min="2" max="2" width="71.42578125" customWidth="1"/>
    <col min="3" max="3" width="17.42578125" customWidth="1"/>
    <col min="4" max="4" width="16.85546875" customWidth="1"/>
    <col min="5" max="5" width="17.85546875" customWidth="1"/>
    <col min="6" max="6" width="9" customWidth="1"/>
    <col min="7" max="7" width="18.85546875" customWidth="1"/>
    <col min="8" max="8" width="18.7109375" customWidth="1"/>
    <col min="9" max="9" width="27.5703125" customWidth="1"/>
  </cols>
  <sheetData>
    <row r="1" spans="1:11" ht="16.5">
      <c r="A1" s="26" t="s">
        <v>41</v>
      </c>
      <c r="B1" s="27"/>
      <c r="C1" s="27"/>
      <c r="D1" s="27"/>
      <c r="E1" s="27"/>
      <c r="F1" s="27"/>
      <c r="G1" s="27"/>
      <c r="H1" s="27"/>
      <c r="I1" s="28"/>
      <c r="J1" s="1"/>
      <c r="K1" s="1"/>
    </row>
    <row r="2" spans="1:11" ht="45.75">
      <c r="A2" s="10" t="s">
        <v>0</v>
      </c>
      <c r="B2" s="10" t="s">
        <v>9</v>
      </c>
      <c r="C2" s="10" t="s">
        <v>2</v>
      </c>
      <c r="D2" s="10" t="s">
        <v>12</v>
      </c>
      <c r="E2" s="10" t="s">
        <v>5</v>
      </c>
      <c r="F2" s="10" t="s">
        <v>6</v>
      </c>
      <c r="G2" s="10" t="s">
        <v>1</v>
      </c>
      <c r="H2" s="10" t="s">
        <v>8</v>
      </c>
      <c r="I2" s="9" t="s">
        <v>7</v>
      </c>
      <c r="J2" s="1"/>
      <c r="K2" s="1"/>
    </row>
    <row r="3" spans="1:11" ht="16.5">
      <c r="A3" s="2">
        <v>1</v>
      </c>
      <c r="B3" s="2">
        <v>2</v>
      </c>
      <c r="C3" s="2">
        <v>3</v>
      </c>
      <c r="D3" s="2">
        <v>4</v>
      </c>
      <c r="E3" s="2" t="s">
        <v>10</v>
      </c>
      <c r="F3" s="2">
        <v>6</v>
      </c>
      <c r="G3" s="2" t="s">
        <v>11</v>
      </c>
      <c r="H3" s="2">
        <v>8</v>
      </c>
      <c r="I3" s="2">
        <v>9</v>
      </c>
      <c r="J3" s="1"/>
      <c r="K3" s="1"/>
    </row>
    <row r="4" spans="1:11" s="17" customFormat="1" ht="402" customHeight="1">
      <c r="A4" s="14">
        <v>1</v>
      </c>
      <c r="B4" s="14" t="s">
        <v>51</v>
      </c>
      <c r="C4" s="13">
        <v>3400</v>
      </c>
      <c r="D4" s="13"/>
      <c r="E4" s="4">
        <f>ROUND(C4*D4,2)</f>
        <v>0</v>
      </c>
      <c r="F4" s="7"/>
      <c r="G4" s="4">
        <f>ROUND(E4*F4+E4,2)</f>
        <v>0</v>
      </c>
      <c r="H4" s="13"/>
      <c r="I4" s="13"/>
      <c r="J4" s="16"/>
      <c r="K4" s="16"/>
    </row>
    <row r="5" spans="1:11">
      <c r="A5" s="11"/>
      <c r="B5" s="1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showGridLines="0" workbookViewId="0">
      <selection activeCell="F24" sqref="F24"/>
    </sheetView>
  </sheetViews>
  <sheetFormatPr defaultRowHeight="15"/>
  <cols>
    <col min="1" max="1" width="3.28515625" bestFit="1" customWidth="1"/>
    <col min="2" max="2" width="36" customWidth="1"/>
    <col min="3" max="3" width="14.5703125" customWidth="1"/>
    <col min="4" max="4" width="16.140625" customWidth="1"/>
    <col min="5" max="5" width="18.42578125" customWidth="1"/>
    <col min="6" max="6" width="17.85546875" customWidth="1"/>
    <col min="7" max="7" width="9" customWidth="1"/>
    <col min="8" max="8" width="18.85546875" customWidth="1"/>
    <col min="9" max="9" width="21" customWidth="1"/>
    <col min="10" max="10" width="27.5703125" customWidth="1"/>
  </cols>
  <sheetData>
    <row r="1" spans="1:12" ht="16.5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</row>
    <row r="2" spans="1:12" ht="45.75">
      <c r="A2" s="10" t="s">
        <v>0</v>
      </c>
      <c r="B2" s="10" t="s">
        <v>9</v>
      </c>
      <c r="C2" s="10" t="s">
        <v>2</v>
      </c>
      <c r="D2" s="10" t="s">
        <v>13</v>
      </c>
      <c r="E2" s="10" t="s">
        <v>14</v>
      </c>
      <c r="F2" s="10" t="s">
        <v>5</v>
      </c>
      <c r="G2" s="10" t="s">
        <v>6</v>
      </c>
      <c r="H2" s="10" t="s">
        <v>1</v>
      </c>
      <c r="I2" s="10" t="s">
        <v>8</v>
      </c>
      <c r="J2" s="9" t="s">
        <v>7</v>
      </c>
      <c r="K2" s="1"/>
      <c r="L2" s="1"/>
    </row>
    <row r="3" spans="1:12" ht="16.5">
      <c r="A3" s="2"/>
      <c r="B3" s="2">
        <v>1</v>
      </c>
      <c r="C3" s="2">
        <v>2</v>
      </c>
      <c r="D3" s="2">
        <v>3</v>
      </c>
      <c r="E3" s="2">
        <v>4</v>
      </c>
      <c r="F3" s="2" t="s">
        <v>10</v>
      </c>
      <c r="G3" s="2">
        <v>6</v>
      </c>
      <c r="H3" s="2" t="s">
        <v>11</v>
      </c>
      <c r="I3" s="2">
        <v>8</v>
      </c>
      <c r="J3" s="2">
        <v>9</v>
      </c>
      <c r="K3" s="1"/>
      <c r="L3" s="1"/>
    </row>
    <row r="4" spans="1:12" ht="49.5">
      <c r="A4" s="14">
        <v>1</v>
      </c>
      <c r="B4" s="14" t="s">
        <v>43</v>
      </c>
      <c r="C4" s="14">
        <v>2800</v>
      </c>
      <c r="D4" s="14"/>
      <c r="E4" s="13"/>
      <c r="F4" s="4">
        <f>ROUND(D4*E4,2)</f>
        <v>0</v>
      </c>
      <c r="G4" s="7"/>
      <c r="H4" s="4">
        <f>ROUND(F4*G4+F4,2)</f>
        <v>0</v>
      </c>
      <c r="I4" s="13"/>
      <c r="J4" s="13"/>
      <c r="K4" s="1"/>
      <c r="L4" s="1"/>
    </row>
    <row r="5" spans="1:12">
      <c r="A5" s="11"/>
      <c r="B5" s="12" t="s">
        <v>15</v>
      </c>
      <c r="C5" s="19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F4" sqref="F4"/>
    </sheetView>
  </sheetViews>
  <sheetFormatPr defaultRowHeight="15"/>
  <cols>
    <col min="1" max="1" width="3.28515625" bestFit="1" customWidth="1"/>
    <col min="2" max="2" width="42.85546875" customWidth="1"/>
    <col min="3" max="3" width="10.42578125" customWidth="1"/>
    <col min="4" max="4" width="18.42578125" customWidth="1"/>
    <col min="5" max="5" width="17.85546875" customWidth="1"/>
    <col min="6" max="6" width="9" customWidth="1"/>
    <col min="7" max="7" width="18.85546875" customWidth="1"/>
    <col min="8" max="8" width="21" customWidth="1"/>
    <col min="9" max="9" width="27.5703125" customWidth="1"/>
  </cols>
  <sheetData>
    <row r="1" spans="1:11" ht="16.5">
      <c r="A1" s="26" t="s">
        <v>44</v>
      </c>
      <c r="B1" s="27"/>
      <c r="C1" s="27"/>
      <c r="D1" s="27"/>
      <c r="E1" s="27"/>
      <c r="F1" s="27"/>
      <c r="G1" s="27"/>
      <c r="H1" s="27"/>
      <c r="I1" s="28"/>
      <c r="J1" s="1"/>
      <c r="K1" s="1"/>
    </row>
    <row r="2" spans="1:11" ht="45.75">
      <c r="A2" s="10" t="s">
        <v>0</v>
      </c>
      <c r="B2" s="10" t="s">
        <v>9</v>
      </c>
      <c r="C2" s="10" t="s">
        <v>2</v>
      </c>
      <c r="D2" s="10" t="s">
        <v>12</v>
      </c>
      <c r="E2" s="10" t="s">
        <v>5</v>
      </c>
      <c r="F2" s="10" t="s">
        <v>6</v>
      </c>
      <c r="G2" s="10" t="s">
        <v>1</v>
      </c>
      <c r="H2" s="10" t="s">
        <v>8</v>
      </c>
      <c r="I2" s="9" t="s">
        <v>7</v>
      </c>
      <c r="J2" s="1"/>
      <c r="K2" s="1"/>
    </row>
    <row r="3" spans="1:11" ht="16.5">
      <c r="A3" s="2">
        <v>1</v>
      </c>
      <c r="B3" s="2">
        <v>2</v>
      </c>
      <c r="C3" s="2">
        <v>3</v>
      </c>
      <c r="D3" s="2">
        <v>4</v>
      </c>
      <c r="E3" s="2" t="s">
        <v>10</v>
      </c>
      <c r="F3" s="2">
        <v>6</v>
      </c>
      <c r="G3" s="2" t="s">
        <v>11</v>
      </c>
      <c r="H3" s="2">
        <v>8</v>
      </c>
      <c r="I3" s="2">
        <v>9</v>
      </c>
      <c r="J3" s="1"/>
      <c r="K3" s="1"/>
    </row>
    <row r="4" spans="1:11" ht="396">
      <c r="A4" s="14">
        <v>1</v>
      </c>
      <c r="B4" s="14" t="s">
        <v>52</v>
      </c>
      <c r="C4" s="14">
        <v>5000</v>
      </c>
      <c r="D4" s="13"/>
      <c r="E4" s="4">
        <f>ROUND(C4*D4,2)</f>
        <v>0</v>
      </c>
      <c r="F4" s="7"/>
      <c r="G4" s="4">
        <f>ROUND(E4*F4+E4,2)</f>
        <v>0</v>
      </c>
      <c r="H4" s="13"/>
      <c r="I4" s="13"/>
      <c r="J4" s="1"/>
      <c r="K4" s="1"/>
    </row>
    <row r="5" spans="1:11">
      <c r="A5" s="11"/>
      <c r="B5" s="12"/>
    </row>
    <row r="10" spans="1:11">
      <c r="D10" s="1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2024-04-02T07:24:03Z</dcterms:modified>
</cp:coreProperties>
</file>