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myslaw.stawecki\Desktop\zamówienia publiczne\Zamówienia publiczne 2024\ZGD.270.25.2024 UL 2025 I postępowanie\Do publikacji\Zał.od 1-3\Załaczniki Przetarg 2025\"/>
    </mc:Choice>
  </mc:AlternateContent>
  <xr:revisionPtr revIDLastSave="0" documentId="13_ncr:1_{8B6AD6E0-BFE0-42C0-888E-3B6DE6422112}" xr6:coauthVersionLast="47" xr6:coauthVersionMax="47" xr10:uidLastSave="{00000000-0000-0000-0000-000000000000}"/>
  <bookViews>
    <workbookView xWindow="-120" yWindow="-120" windowWidth="38640" windowHeight="21120" activeTab="10" xr2:uid="{AA6DCD0F-0752-4E37-8910-2889A697563F}"/>
  </bookViews>
  <sheets>
    <sheet name="Zał 1.1" sheetId="1" r:id="rId1"/>
    <sheet name="Zał 1.2" sheetId="2" r:id="rId2"/>
    <sheet name="Zał 1.3" sheetId="3" r:id="rId3"/>
    <sheet name="Zał 1.4" sheetId="4" r:id="rId4"/>
    <sheet name="Zał 1.5" sheetId="5" r:id="rId5"/>
    <sheet name="Zał 1.6" sheetId="6" r:id="rId6"/>
    <sheet name="Zał 1.7" sheetId="7" r:id="rId7"/>
    <sheet name="Zał 1.8" sheetId="8" r:id="rId8"/>
    <sheet name="Zał 1.9" sheetId="9" r:id="rId9"/>
    <sheet name="Zał 1.10" sheetId="10" r:id="rId10"/>
    <sheet name="Zał 1.1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0" i="11" l="1"/>
  <c r="L30" i="11"/>
  <c r="I30" i="11"/>
  <c r="F42" i="10"/>
  <c r="F41" i="10"/>
  <c r="K30" i="10"/>
  <c r="L30" i="10"/>
  <c r="I30" i="10"/>
  <c r="F81" i="9"/>
  <c r="F80" i="9"/>
  <c r="K55" i="9"/>
  <c r="L55" i="9"/>
  <c r="I55" i="9"/>
  <c r="K52" i="9"/>
  <c r="L52" i="9"/>
  <c r="I52" i="9"/>
  <c r="L47" i="9"/>
  <c r="I47" i="9"/>
  <c r="L42" i="9"/>
  <c r="I42" i="9"/>
  <c r="L37" i="9"/>
  <c r="I37" i="9"/>
  <c r="L32" i="9"/>
  <c r="I32" i="9"/>
  <c r="F82" i="8"/>
  <c r="F81" i="8"/>
  <c r="F77" i="7"/>
  <c r="F76" i="7"/>
  <c r="K55" i="8"/>
  <c r="L55" i="8"/>
  <c r="F85" i="6"/>
  <c r="F84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K55" i="6"/>
  <c r="L55" i="6"/>
  <c r="I55" i="6"/>
  <c r="K52" i="6"/>
  <c r="L52" i="6"/>
  <c r="I52" i="6"/>
  <c r="F82" i="5"/>
  <c r="F81" i="5"/>
  <c r="K55" i="5"/>
  <c r="L55" i="5"/>
  <c r="I55" i="5"/>
  <c r="I47" i="5"/>
  <c r="F73" i="4"/>
  <c r="F72" i="4"/>
  <c r="F79" i="3"/>
  <c r="F78" i="3"/>
  <c r="I42" i="3"/>
  <c r="F80" i="2"/>
  <c r="F79" i="2"/>
  <c r="K55" i="2"/>
  <c r="L55" i="2"/>
  <c r="F80" i="1"/>
  <c r="F79" i="1"/>
  <c r="F35" i="11"/>
  <c r="F34" i="11"/>
  <c r="L31" i="11"/>
  <c r="K31" i="11" s="1"/>
  <c r="L32" i="11"/>
  <c r="K32" i="11" s="1"/>
  <c r="I31" i="11"/>
  <c r="I32" i="11"/>
  <c r="K31" i="10"/>
  <c r="K32" i="10"/>
  <c r="K33" i="10"/>
  <c r="K34" i="10"/>
  <c r="K35" i="10"/>
  <c r="K36" i="10"/>
  <c r="K37" i="10"/>
  <c r="K38" i="10"/>
  <c r="K39" i="10"/>
  <c r="L31" i="10"/>
  <c r="L32" i="10"/>
  <c r="L33" i="10"/>
  <c r="L34" i="10"/>
  <c r="L35" i="10"/>
  <c r="L36" i="10"/>
  <c r="L37" i="10"/>
  <c r="L38" i="10"/>
  <c r="L39" i="10"/>
  <c r="I31" i="10"/>
  <c r="I32" i="10"/>
  <c r="I33" i="10"/>
  <c r="I34" i="10"/>
  <c r="I35" i="10"/>
  <c r="I36" i="10"/>
  <c r="I37" i="10"/>
  <c r="I38" i="10"/>
  <c r="I39" i="10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K47" i="9"/>
  <c r="K42" i="9"/>
  <c r="K37" i="9"/>
  <c r="K32" i="9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55" i="8"/>
  <c r="K52" i="8"/>
  <c r="L52" i="8"/>
  <c r="I52" i="8"/>
  <c r="K47" i="8"/>
  <c r="L47" i="8"/>
  <c r="I47" i="8"/>
  <c r="K42" i="8"/>
  <c r="L42" i="8"/>
  <c r="I42" i="8"/>
  <c r="K37" i="8"/>
  <c r="L37" i="8"/>
  <c r="I37" i="8"/>
  <c r="K32" i="8"/>
  <c r="L32" i="8"/>
  <c r="I32" i="8"/>
  <c r="I50" i="4"/>
  <c r="I37" i="4"/>
  <c r="L37" i="4" s="1"/>
  <c r="K37" i="4" s="1"/>
  <c r="I32" i="4"/>
  <c r="L32" i="4" s="1"/>
  <c r="K32" i="4" s="1"/>
  <c r="L50" i="4"/>
  <c r="K50" i="4" s="1"/>
  <c r="K47" i="6"/>
  <c r="L47" i="6"/>
  <c r="I47" i="6"/>
  <c r="K42" i="6"/>
  <c r="L42" i="6"/>
  <c r="I42" i="6"/>
  <c r="K37" i="6"/>
  <c r="L37" i="6"/>
  <c r="I37" i="6"/>
  <c r="L32" i="6"/>
  <c r="K32" i="6" s="1"/>
  <c r="I32" i="6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55" i="3"/>
  <c r="L52" i="3"/>
  <c r="K52" i="3"/>
  <c r="I52" i="3"/>
  <c r="L47" i="3"/>
  <c r="I47" i="3"/>
  <c r="K47" i="3"/>
  <c r="K42" i="3"/>
  <c r="K37" i="3"/>
  <c r="L37" i="3"/>
  <c r="K32" i="3"/>
  <c r="L32" i="3"/>
  <c r="L42" i="3"/>
  <c r="I37" i="3"/>
  <c r="I32" i="3"/>
  <c r="L32" i="2"/>
  <c r="I32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55" i="2"/>
  <c r="K52" i="2"/>
  <c r="L52" i="2"/>
  <c r="I52" i="2"/>
  <c r="K47" i="2"/>
  <c r="L47" i="2"/>
  <c r="I47" i="2"/>
  <c r="K42" i="2"/>
  <c r="L42" i="2"/>
  <c r="I42" i="2"/>
  <c r="K37" i="2"/>
  <c r="I37" i="2"/>
  <c r="L37" i="2"/>
  <c r="K32" i="2"/>
  <c r="L56" i="7"/>
  <c r="K56" i="7" s="1"/>
  <c r="L57" i="7"/>
  <c r="K57" i="7" s="1"/>
  <c r="L58" i="7"/>
  <c r="L59" i="7"/>
  <c r="L60" i="7"/>
  <c r="L61" i="7"/>
  <c r="L62" i="7"/>
  <c r="L63" i="7"/>
  <c r="K63" i="7" s="1"/>
  <c r="L64" i="7"/>
  <c r="K64" i="7" s="1"/>
  <c r="L65" i="7"/>
  <c r="K65" i="7" s="1"/>
  <c r="L66" i="7"/>
  <c r="K66" i="7" s="1"/>
  <c r="L67" i="7"/>
  <c r="K67" i="7" s="1"/>
  <c r="L68" i="7"/>
  <c r="K68" i="7" s="1"/>
  <c r="L69" i="7"/>
  <c r="K69" i="7" s="1"/>
  <c r="L70" i="7"/>
  <c r="L71" i="7"/>
  <c r="L72" i="7"/>
  <c r="L73" i="7"/>
  <c r="L74" i="7"/>
  <c r="K58" i="7"/>
  <c r="K59" i="7"/>
  <c r="K60" i="7"/>
  <c r="K61" i="7"/>
  <c r="K62" i="7"/>
  <c r="K70" i="7"/>
  <c r="K71" i="7"/>
  <c r="K72" i="7"/>
  <c r="K73" i="7"/>
  <c r="K74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L55" i="7"/>
  <c r="K55" i="7"/>
  <c r="I55" i="7"/>
  <c r="K52" i="7"/>
  <c r="L52" i="7"/>
  <c r="I52" i="7"/>
  <c r="K47" i="7"/>
  <c r="L47" i="7"/>
  <c r="I47" i="7"/>
  <c r="K42" i="7"/>
  <c r="L42" i="7"/>
  <c r="I42" i="7"/>
  <c r="K37" i="7"/>
  <c r="L37" i="7"/>
  <c r="I37" i="7"/>
  <c r="K32" i="7"/>
  <c r="L32" i="7"/>
  <c r="I32" i="7"/>
  <c r="L56" i="5"/>
  <c r="K56" i="5" s="1"/>
  <c r="L57" i="5"/>
  <c r="K57" i="5" s="1"/>
  <c r="L58" i="5"/>
  <c r="L59" i="5"/>
  <c r="K59" i="5" s="1"/>
  <c r="L60" i="5"/>
  <c r="L61" i="5"/>
  <c r="L62" i="5"/>
  <c r="K62" i="5" s="1"/>
  <c r="L63" i="5"/>
  <c r="K63" i="5" s="1"/>
  <c r="L64" i="5"/>
  <c r="K64" i="5" s="1"/>
  <c r="L65" i="5"/>
  <c r="K65" i="5" s="1"/>
  <c r="L66" i="5"/>
  <c r="L67" i="5"/>
  <c r="K67" i="5" s="1"/>
  <c r="L68" i="5"/>
  <c r="L69" i="5"/>
  <c r="L70" i="5"/>
  <c r="L71" i="5"/>
  <c r="L72" i="5"/>
  <c r="L73" i="5"/>
  <c r="K73" i="5" s="1"/>
  <c r="L74" i="5"/>
  <c r="L75" i="5"/>
  <c r="L76" i="5"/>
  <c r="L77" i="5"/>
  <c r="L78" i="5"/>
  <c r="L79" i="5"/>
  <c r="K58" i="5"/>
  <c r="K60" i="5"/>
  <c r="K61" i="5"/>
  <c r="K66" i="5"/>
  <c r="K68" i="5"/>
  <c r="K69" i="5"/>
  <c r="K70" i="5"/>
  <c r="K71" i="5"/>
  <c r="K72" i="5"/>
  <c r="K74" i="5"/>
  <c r="K75" i="5"/>
  <c r="K76" i="5"/>
  <c r="K77" i="5"/>
  <c r="K78" i="5"/>
  <c r="K79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K52" i="5"/>
  <c r="L52" i="5"/>
  <c r="I52" i="5"/>
  <c r="K47" i="5"/>
  <c r="L47" i="5"/>
  <c r="K42" i="5"/>
  <c r="L42" i="5"/>
  <c r="I42" i="5"/>
  <c r="K37" i="5"/>
  <c r="L37" i="5"/>
  <c r="I37" i="5"/>
  <c r="K32" i="5"/>
  <c r="L32" i="5"/>
  <c r="I32" i="5"/>
  <c r="L53" i="4"/>
  <c r="K53" i="4" s="1"/>
  <c r="I51" i="4"/>
  <c r="L51" i="4" s="1"/>
  <c r="K51" i="4" s="1"/>
  <c r="I52" i="4"/>
  <c r="L52" i="4" s="1"/>
  <c r="K52" i="4" s="1"/>
  <c r="I53" i="4"/>
  <c r="I54" i="4"/>
  <c r="L54" i="4" s="1"/>
  <c r="K54" i="4" s="1"/>
  <c r="I55" i="4"/>
  <c r="L55" i="4" s="1"/>
  <c r="K55" i="4" s="1"/>
  <c r="I56" i="4"/>
  <c r="L56" i="4" s="1"/>
  <c r="K56" i="4" s="1"/>
  <c r="I57" i="4"/>
  <c r="L57" i="4" s="1"/>
  <c r="K57" i="4" s="1"/>
  <c r="I58" i="4"/>
  <c r="L58" i="4" s="1"/>
  <c r="K58" i="4" s="1"/>
  <c r="I59" i="4"/>
  <c r="L59" i="4" s="1"/>
  <c r="K59" i="4" s="1"/>
  <c r="I60" i="4"/>
  <c r="L60" i="4" s="1"/>
  <c r="K60" i="4" s="1"/>
  <c r="I61" i="4"/>
  <c r="L61" i="4" s="1"/>
  <c r="K61" i="4" s="1"/>
  <c r="I62" i="4"/>
  <c r="L62" i="4" s="1"/>
  <c r="K62" i="4" s="1"/>
  <c r="I63" i="4"/>
  <c r="L63" i="4" s="1"/>
  <c r="K63" i="4" s="1"/>
  <c r="I64" i="4"/>
  <c r="L64" i="4" s="1"/>
  <c r="K64" i="4" s="1"/>
  <c r="I65" i="4"/>
  <c r="L65" i="4" s="1"/>
  <c r="K65" i="4" s="1"/>
  <c r="I66" i="4"/>
  <c r="L66" i="4" s="1"/>
  <c r="K66" i="4" s="1"/>
  <c r="I67" i="4"/>
  <c r="L67" i="4" s="1"/>
  <c r="K67" i="4" s="1"/>
  <c r="I68" i="4"/>
  <c r="L68" i="4" s="1"/>
  <c r="K68" i="4" s="1"/>
  <c r="I69" i="4"/>
  <c r="L69" i="4" s="1"/>
  <c r="K69" i="4" s="1"/>
  <c r="I70" i="4"/>
  <c r="L70" i="4" s="1"/>
  <c r="K70" i="4" s="1"/>
  <c r="I47" i="4"/>
  <c r="L47" i="4" s="1"/>
  <c r="K47" i="4" s="1"/>
  <c r="I42" i="4"/>
  <c r="L42" i="4" s="1"/>
  <c r="K42" i="4" s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55" i="1"/>
  <c r="K52" i="1"/>
  <c r="L52" i="1"/>
  <c r="I52" i="1"/>
  <c r="K47" i="1"/>
  <c r="L47" i="1"/>
  <c r="I47" i="1"/>
  <c r="K42" i="1"/>
  <c r="L42" i="1"/>
  <c r="I42" i="1"/>
  <c r="I37" i="1"/>
  <c r="L37" i="1" s="1"/>
  <c r="K37" i="1" s="1"/>
  <c r="I32" i="1"/>
  <c r="L32" i="1" s="1"/>
  <c r="K32" i="1" s="1"/>
</calcChain>
</file>

<file path=xl/sharedStrings.xml><?xml version="1.0" encoding="utf-8"?>
<sst xmlns="http://schemas.openxmlformats.org/spreadsheetml/2006/main" count="2067" uniqueCount="225">
  <si>
    <t>Lp.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</si>
  <si>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</si>
  <si>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</si>
  <si>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</si>
  <si>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</si>
  <si>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</si>
  <si>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Chmielnik</t>
  </si>
  <si>
    <t xml:space="preserve">26-020 Chmielnik; Leśna;72                      </t>
  </si>
  <si>
    <t>Odpowiadając na ogłoszenie o przetargu nieograniczonym na „Wykonywanie usług z zakresu gospodarki leśnej na terenie Nadleśnictwa Chmielnik w roku 2025''  składamy niniejszym ofertę na pakiet 1/2025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</si>
  <si>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</si>
  <si>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</si>
  <si>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</si>
  <si>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</si>
  <si>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</si>
  <si>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</si>
  <si>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</si>
  <si>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</si>
  <si>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</si>
  <si>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</si>
  <si>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</si>
  <si>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</si>
  <si>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</si>
  <si>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</si>
  <si>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</si>
  <si>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</si>
  <si>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</si>
  <si>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</si>
  <si>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</si>
  <si>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</si>
  <si>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 9</t>
  </si>
  <si>
    <t>REM SZLZN</t>
  </si>
  <si>
    <t>Naprawa szlaku operacyjnego w warunkach nizinnych</t>
  </si>
  <si>
    <t>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</si>
  <si>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</si>
  <si>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</si>
  <si>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</si>
  <si>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</si>
  <si>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</si>
  <si>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</si>
  <si>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</si>
  <si>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</si>
  <si>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</si>
  <si>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</si>
  <si>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</si>
  <si>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</si>
  <si>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</si>
  <si>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</si>
  <si>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</si>
  <si>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</si>
  <si>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</si>
  <si>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</si>
  <si>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</si>
  <si>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</si>
  <si>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</si>
  <si>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</si>
  <si>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HA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</si>
  <si>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</si>
  <si>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</si>
  <si>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</si>
  <si>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</si>
  <si>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</si>
  <si>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</si>
  <si>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</si>
  <si>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</si>
  <si>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</si>
  <si>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</si>
  <si>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</si>
  <si>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</si>
  <si>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</si>
  <si>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</si>
  <si>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</si>
  <si>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</si>
  <si>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</si>
  <si>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</si>
  <si>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</si>
  <si>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</si>
  <si>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</si>
  <si>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</si>
  <si>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</si>
  <si>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</si>
  <si>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159</t>
  </si>
  <si>
    <t>SZUK-OWAD</t>
  </si>
  <si>
    <t>Próbne poszukiwania owadów w ściółce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</si>
  <si>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</si>
  <si>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</si>
  <si>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</si>
  <si>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</si>
  <si>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</si>
  <si>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</si>
  <si>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</si>
  <si>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</si>
  <si>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</si>
  <si>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</si>
  <si>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</si>
  <si>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</si>
  <si>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</si>
  <si>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</si>
  <si>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</si>
  <si>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</si>
  <si>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</si>
  <si>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</si>
  <si>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</si>
  <si>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</si>
  <si>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</si>
  <si>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</si>
  <si>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</si>
  <si>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</si>
  <si>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</si>
  <si>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</si>
  <si>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</si>
  <si>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</si>
  <si>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</si>
  <si>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</si>
  <si>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</si>
  <si>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</si>
  <si>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</si>
  <si>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</si>
  <si>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</si>
  <si>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</si>
  <si>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</si>
  <si>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</si>
  <si>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</si>
  <si>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 do SWZ </t>
  </si>
  <si>
    <t>Odpowiadając na ogłoszenie o przetargu nieograniczonym na „Wykonywanie usług z zakresu gospodarki leśnej na terenie Nadleśnictwa Chmielnik w roku 2025''  składamy niniejszym ofertę na pakiet 2/2025 tego zamówienia:</t>
  </si>
  <si>
    <t>155</t>
  </si>
  <si>
    <t>PUŁ-RYJ</t>
  </si>
  <si>
    <t>Wykładanie pułapek na ryjkowce - dołki chwytne, wałki itp.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</si>
  <si>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</si>
  <si>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</si>
  <si>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</si>
  <si>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</si>
  <si>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</si>
  <si>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</si>
  <si>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Odpowiadając na ogłoszenie o przetargu nieograniczonym na „Wykonywanie usług z zakresu gospodarki leśnej na terenie Nadleśnictwa Chmielnik w roku 2025''  składamy niniejszym ofertę na pakiet 3/2025 tego zamówienia:</t>
  </si>
  <si>
    <t xml:space="preserve"> 64</t>
  </si>
  <si>
    <t>POP-TAL</t>
  </si>
  <si>
    <t>Poprawianie talerzy - w poprawkach</t>
  </si>
  <si>
    <t>172</t>
  </si>
  <si>
    <t>PPOŻ-PORZ</t>
  </si>
  <si>
    <t>Porządkowanie terenów na pasach przeciwpożarowych</t>
  </si>
  <si>
    <t xml:space="preserve">Załącznik nr 1.2 do SWZ </t>
  </si>
  <si>
    <t xml:space="preserve">Załącznik nr 1.3 do SWZ </t>
  </si>
  <si>
    <t>Odpowiadając na ogłoszenie o przetargu nieograniczonym na „Wykonywanie usług z zakresu gospodarki leśnej na terenie Nadleśnictwa Chmielnik w roku 2025''  składamy niniejszym ofertę na pakiet 4/2025 tego zamówienia:</t>
  </si>
  <si>
    <t>157</t>
  </si>
  <si>
    <t>SZUK-PĘDR</t>
  </si>
  <si>
    <t>Badanie zapędraczenia gleby - dół o objętości 0,5 m3</t>
  </si>
  <si>
    <t xml:space="preserve">Załącznik nr 1.4 do SWZ </t>
  </si>
  <si>
    <t>Odpowiadając na ogłoszenie o przetargu nieograniczonym na „Wykonywanie usług z zakresu gospodarki leśnej na terenie Nadleśnictwa Chmielnik w roku 2025''  składamy niniejszym ofertę na pakiet 5/2025 tego zamówienia: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</si>
  <si>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</si>
  <si>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</si>
  <si>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</si>
  <si>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 xml:space="preserve"> 20</t>
  </si>
  <si>
    <t>WPOD-N</t>
  </si>
  <si>
    <t>Wycinanie podszytów i podrostów (teren równy lub falisty)</t>
  </si>
  <si>
    <t>101</t>
  </si>
  <si>
    <t>SADZ 1R</t>
  </si>
  <si>
    <t>Sadzenie 1-latek z odkrytym systemem korzeniowym</t>
  </si>
  <si>
    <t xml:space="preserve">Załącznik nr 1.5 do SWZ </t>
  </si>
  <si>
    <t>Odpowiadając na ogłoszenie o przetargu nieograniczonym na „Wykonywanie usług z zakresu gospodarki leśnej na terenie Nadleśnictwa Chmielnik w roku 2025''  składamy niniejszym ofertę na pakiet 6/2025 tego zamówienia:</t>
  </si>
  <si>
    <t>111</t>
  </si>
  <si>
    <t>SIEW-RCP</t>
  </si>
  <si>
    <t>Siew ciągły, przerywany lub kupkowy</t>
  </si>
  <si>
    <t>KMTR</t>
  </si>
  <si>
    <t>168</t>
  </si>
  <si>
    <t>NAPR-BUD</t>
  </si>
  <si>
    <t>Naprawa starych budek lęgowych i schronów dla nietoperzy</t>
  </si>
  <si>
    <t xml:space="preserve">Załącznik nr 1.6 do SWZ </t>
  </si>
  <si>
    <t>Odpowiadając na ogłoszenie o przetargu nieograniczonym na „Wykonywanie usług z zakresu gospodarki leśnej na terenie Nadleśnictwa Chmielnik w roku 2025''  składamy niniejszym ofertę na pakiet 7/2025 tego zamówienia:</t>
  </si>
  <si>
    <t xml:space="preserve">Załącznik nr 1.7 do SWZ </t>
  </si>
  <si>
    <t>Odpowiadając na ogłoszenie o przetargu nieograniczonym na „Wykonywanie usług z zakresu gospodarki leśnej na terenie Nadleśnictwa Chmielnik w roku 2025''  składamy niniejszym ofertę na pakiet 8/2025 tego zamówienia:</t>
  </si>
  <si>
    <t>361</t>
  </si>
  <si>
    <t>ZB-NASBK</t>
  </si>
  <si>
    <t>Zbiór nasion buka</t>
  </si>
  <si>
    <t>KG</t>
  </si>
  <si>
    <t xml:space="preserve">Załącznik nr 1.8 do SWZ </t>
  </si>
  <si>
    <t>Odpowiadając na ogłoszenie o przetargu nieograniczonym na „Wykonywanie usług z zakresu gospodarki leśnej na terenie Nadleśnictwa Chmielnik w roku 2025''  składamy niniejszym ofertę na pakiet 9/2025 tego zamówienia:</t>
  </si>
  <si>
    <t>360</t>
  </si>
  <si>
    <t>ZB-NASDB</t>
  </si>
  <si>
    <t>Zbiór nasion dęba</t>
  </si>
  <si>
    <t xml:space="preserve">Załącznik nr 1.9 do SWZ </t>
  </si>
  <si>
    <t>Odpowiadając na ogłoszenie o przetargu nieograniczonym na „Wykonywanie usług z zakresu gospodarki leśnej na terenie Nadleśnictwa Chmielnik w roku 2025''  składamy niniejszym ofertę na pakiet 10/2025 tego zamówienia: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</si>
  <si>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</si>
  <si>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</si>
  <si>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</si>
  <si>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</si>
  <si>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</si>
  <si>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</si>
  <si>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41</t>
  </si>
  <si>
    <t>ROZDR-PGL</t>
  </si>
  <si>
    <t>Rozdrabnianie pozostałości drzewnych na całej powierzchni wraz z mieszaniem z glebą</t>
  </si>
  <si>
    <t xml:space="preserve"> 43</t>
  </si>
  <si>
    <t>ROZME-KRZ</t>
  </si>
  <si>
    <t>Mechaniczne rozdrabnianie krzewów, malin, jeżyn itp.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</si>
  <si>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</si>
  <si>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</si>
  <si>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</si>
  <si>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</si>
  <si>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</si>
  <si>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</si>
  <si>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</si>
  <si>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</si>
  <si>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</si>
  <si>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80</t>
  </si>
  <si>
    <t>WYK-FRECZ</t>
  </si>
  <si>
    <t>Przygotowanie gleby frezem w pasy</t>
  </si>
  <si>
    <t xml:space="preserve"> 83</t>
  </si>
  <si>
    <t>WYK-FREZ</t>
  </si>
  <si>
    <t>Przygotowanie gleby pługiem aktywnym z pogłębiaczem</t>
  </si>
  <si>
    <t xml:space="preserve"> 85</t>
  </si>
  <si>
    <t>WYK WAŁK</t>
  </si>
  <si>
    <t>Przygotowanie gleby pługofrezarką</t>
  </si>
  <si>
    <t xml:space="preserve">Załącznik nr 1.10 do SWZ </t>
  </si>
  <si>
    <t>Odpowiadając na ogłoszenie o przetargu nieograniczonym na „Wykonywanie usług z zakresu gospodarki leśnej na terenie Nadleśnictwa Chmielnik w roku 2025''  składamy niniejszym ofertę na pakiet 11/2025 tego zamówienia: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</si>
  <si>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</si>
  <si>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</si>
  <si>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</si>
  <si>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</si>
  <si>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</si>
  <si>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</si>
  <si>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</si>
  <si>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</si>
  <si>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</si>
  <si>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</si>
  <si>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 xml:space="preserve">Załącznik nr 1.11 do SWZ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</si>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</sst>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vertical="center"/>
    </xf>
    <xf numFmtId="0" fontId="2" fillId="2" borderId="0" xfId="0" applyFont="1" applyFill="1" applyAlignment="1"/>
    <xf numFmtId="0" fontId="11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vertical="center"/>
    </xf>
    <xf numFmtId="0" fontId="11" fillId="2" borderId="0" xfId="0" applyFont="1" applyFill="1" applyAlignment="1"/>
    <xf numFmtId="2" fontId="2" fillId="2" borderId="0" xfId="0" applyNumberFormat="1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11" fillId="2" borderId="2" xfId="0" applyNumberFormat="1" applyFont="1" applyFill="1" applyBorder="1" applyAlignment="1">
      <alignment horizontal="right" vertical="center"/>
    </xf>
    <xf numFmtId="2" fontId="2" fillId="2" borderId="2" xfId="0" applyNumberFormat="1" applyFont="1" applyFill="1" applyBorder="1" applyAlignment="1">
      <alignment horizontal="right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right"/>
    </xf>
    <xf numFmtId="2" fontId="17" fillId="3" borderId="2" xfId="0" applyNumberFormat="1" applyFont="1" applyFill="1" applyBorder="1" applyAlignment="1">
      <alignment horizontal="center" vertical="center"/>
    </xf>
    <xf numFmtId="2" fontId="17" fillId="3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left" vertical="center" wrapText="1"/>
    </xf>
    <xf numFmtId="2" fontId="11" fillId="2" borderId="0" xfId="0" applyNumberFormat="1" applyFont="1" applyFill="1" applyAlignment="1">
      <alignment horizontal="left"/>
    </xf>
    <xf numFmtId="1" fontId="2" fillId="2" borderId="2" xfId="0" applyNumberFormat="1" applyFont="1" applyFill="1" applyBorder="1" applyAlignment="1">
      <alignment horizontal="center" vertical="center"/>
    </xf>
    <xf numFmtId="1" fontId="1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vertical="top"/>
    </xf>
    <xf numFmtId="0" fontId="4" fillId="2" borderId="1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2" fontId="2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2" fontId="7" fillId="2" borderId="0" xfId="0" applyNumberFormat="1" applyFont="1" applyFill="1" applyAlignment="1">
      <alignment horizontal="left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right" vertical="center"/>
    </xf>
    <xf numFmtId="2" fontId="9" fillId="2" borderId="2" xfId="0" applyNumberFormat="1" applyFont="1" applyFill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right"/>
    </xf>
    <xf numFmtId="0" fontId="9" fillId="3" borderId="3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/>
    </xf>
    <xf numFmtId="49" fontId="9" fillId="3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9" fontId="10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2" fontId="11" fillId="2" borderId="2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2" fontId="18" fillId="2" borderId="2" xfId="0" applyNumberFormat="1" applyFont="1" applyFill="1" applyBorder="1" applyAlignment="1">
      <alignment horizontal="right" vertical="center"/>
    </xf>
    <xf numFmtId="49" fontId="15" fillId="2" borderId="0" xfId="0" applyNumberFormat="1" applyFont="1" applyFill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right" vertical="top"/>
    </xf>
    <xf numFmtId="0" fontId="13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center" vertical="top"/>
    </xf>
    <xf numFmtId="49" fontId="13" fillId="2" borderId="0" xfId="0" applyNumberFormat="1" applyFont="1" applyFill="1" applyAlignment="1">
      <alignment horizontal="left" vertical="center"/>
    </xf>
    <xf numFmtId="2" fontId="17" fillId="3" borderId="2" xfId="0" applyNumberFormat="1" applyFont="1" applyFill="1" applyBorder="1" applyAlignment="1">
      <alignment horizontal="center" vertical="center" wrapText="1"/>
    </xf>
    <xf numFmtId="49" fontId="16" fillId="2" borderId="0" xfId="0" applyNumberFormat="1" applyFont="1" applyFill="1" applyAlignment="1">
      <alignment horizontal="left" vertical="center"/>
    </xf>
    <xf numFmtId="2" fontId="16" fillId="2" borderId="0" xfId="0" applyNumberFormat="1" applyFont="1" applyFill="1" applyAlignment="1">
      <alignment horizontal="left" vertical="center"/>
    </xf>
    <xf numFmtId="2" fontId="18" fillId="3" borderId="2" xfId="0" applyNumberFormat="1" applyFont="1" applyFill="1" applyBorder="1" applyAlignment="1">
      <alignment horizontal="right" vertical="center"/>
    </xf>
    <xf numFmtId="0" fontId="18" fillId="3" borderId="3" xfId="0" applyFont="1" applyFill="1" applyBorder="1" applyAlignment="1">
      <alignment horizontal="center" vertical="center" wrapText="1"/>
    </xf>
    <xf numFmtId="49" fontId="18" fillId="3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/>
    </xf>
    <xf numFmtId="49" fontId="18" fillId="3" borderId="3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49" fontId="19" fillId="2" borderId="4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B691D-EA70-4660-8096-34EC9FE19860}">
  <dimension ref="B1:O118"/>
  <sheetViews>
    <sheetView topLeftCell="A61" workbookViewId="0">
      <selection activeCell="N80" sqref="N80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122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3" s="1" customFormat="1" ht="3.2" customHeight="1" x14ac:dyDescent="0.2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3" s="1" customFormat="1" ht="18.2" customHeight="1" x14ac:dyDescent="0.2">
      <c r="B29" s="32" t="s">
        <v>10</v>
      </c>
      <c r="C29" s="32"/>
      <c r="D29" s="32"/>
      <c r="E29" s="32"/>
      <c r="F29" s="32"/>
      <c r="G29" s="32"/>
      <c r="H29" s="32"/>
      <c r="I29" s="32"/>
      <c r="J29" s="32"/>
      <c r="K29" s="32"/>
      <c r="L29" s="7"/>
      <c r="M29" s="7"/>
    </row>
    <row r="30" spans="2:13" s="1" customFormat="1" ht="5.25" customHeight="1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3" s="1" customFormat="1" ht="45.4" customHeight="1" x14ac:dyDescent="0.2">
      <c r="B31" s="8" t="s">
        <v>0</v>
      </c>
      <c r="C31" s="9" t="s">
        <v>11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9" t="s">
        <v>17</v>
      </c>
      <c r="J31" s="9" t="s">
        <v>18</v>
      </c>
      <c r="K31" s="9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2">
        <v>651</v>
      </c>
      <c r="H32" s="12" t="s">
        <v>224</v>
      </c>
      <c r="I32" s="12" t="e">
        <f>G32*H32</f>
        <v>#VALUE!</v>
      </c>
      <c r="J32" s="22">
        <v>8</v>
      </c>
      <c r="K32" s="12" t="e">
        <f>L32-I32</f>
        <v>#VALUE!</v>
      </c>
      <c r="L32" s="28" t="e">
        <f>I32*1.08</f>
        <v>#VALUE!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9" t="s">
        <v>11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9" t="s">
        <v>17</v>
      </c>
      <c r="J36" s="9" t="s">
        <v>18</v>
      </c>
      <c r="K36" s="9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2">
        <v>3059</v>
      </c>
      <c r="H37" s="12" t="s">
        <v>224</v>
      </c>
      <c r="I37" s="12" t="e">
        <f>G37*H37</f>
        <v>#VALUE!</v>
      </c>
      <c r="J37" s="22">
        <v>8</v>
      </c>
      <c r="K37" s="12" t="e">
        <f>L37-I37</f>
        <v>#VALUE!</v>
      </c>
      <c r="L37" s="28" t="e">
        <f>I37*1.08</f>
        <v>#VALUE!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9" t="s">
        <v>11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9" t="s">
        <v>17</v>
      </c>
      <c r="J41" s="9" t="s">
        <v>18</v>
      </c>
      <c r="K41" s="9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2">
        <v>1265</v>
      </c>
      <c r="H42" s="12"/>
      <c r="I42" s="12">
        <f>G42*H42</f>
        <v>0</v>
      </c>
      <c r="J42" s="22">
        <v>8</v>
      </c>
      <c r="K42" s="12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9" t="s">
        <v>11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9" t="s">
        <v>17</v>
      </c>
      <c r="J46" s="9" t="s">
        <v>18</v>
      </c>
      <c r="K46" s="9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2">
        <v>604</v>
      </c>
      <c r="H47" s="12"/>
      <c r="I47" s="12">
        <f>G47*H47</f>
        <v>0</v>
      </c>
      <c r="J47" s="22">
        <v>8</v>
      </c>
      <c r="K47" s="12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9" t="s">
        <v>11</v>
      </c>
      <c r="D51" s="9" t="s">
        <v>12</v>
      </c>
      <c r="E51" s="9" t="s">
        <v>13</v>
      </c>
      <c r="F51" s="9" t="s">
        <v>14</v>
      </c>
      <c r="G51" s="9" t="s">
        <v>15</v>
      </c>
      <c r="H51" s="9" t="s">
        <v>16</v>
      </c>
      <c r="I51" s="9" t="s">
        <v>17</v>
      </c>
      <c r="J51" s="9" t="s">
        <v>18</v>
      </c>
      <c r="K51" s="9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2">
        <v>425</v>
      </c>
      <c r="H52" s="12"/>
      <c r="I52" s="12">
        <f>G52*H52</f>
        <v>0</v>
      </c>
      <c r="J52" s="22">
        <v>8</v>
      </c>
      <c r="K52" s="12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9" t="s">
        <v>11</v>
      </c>
      <c r="D54" s="9" t="s">
        <v>12</v>
      </c>
      <c r="E54" s="9" t="s">
        <v>13</v>
      </c>
      <c r="F54" s="9" t="s">
        <v>14</v>
      </c>
      <c r="G54" s="9" t="s">
        <v>15</v>
      </c>
      <c r="H54" s="9" t="s">
        <v>16</v>
      </c>
      <c r="I54" s="9" t="s">
        <v>17</v>
      </c>
      <c r="J54" s="9" t="s">
        <v>18</v>
      </c>
      <c r="K54" s="9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2">
        <v>40</v>
      </c>
      <c r="H55" s="12"/>
      <c r="I55" s="12">
        <f>G55*H55</f>
        <v>0</v>
      </c>
      <c r="J55" s="22">
        <v>8</v>
      </c>
      <c r="K55" s="12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33</v>
      </c>
      <c r="D56" s="10" t="s">
        <v>34</v>
      </c>
      <c r="E56" s="11" t="s">
        <v>35</v>
      </c>
      <c r="F56" s="10" t="s">
        <v>36</v>
      </c>
      <c r="G56" s="12">
        <v>4</v>
      </c>
      <c r="H56" s="12"/>
      <c r="I56" s="12">
        <f t="shared" ref="I56:I77" si="0">G56*H56</f>
        <v>0</v>
      </c>
      <c r="J56" s="22">
        <v>8</v>
      </c>
      <c r="K56" s="12">
        <f t="shared" ref="K56:K77" si="1">L56-I56</f>
        <v>0</v>
      </c>
      <c r="L56" s="28">
        <f t="shared" ref="L56:L77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37</v>
      </c>
      <c r="D57" s="10" t="s">
        <v>38</v>
      </c>
      <c r="E57" s="11" t="s">
        <v>39</v>
      </c>
      <c r="F57" s="10" t="s">
        <v>36</v>
      </c>
      <c r="G57" s="12">
        <v>4</v>
      </c>
      <c r="H57" s="12"/>
      <c r="I57" s="12">
        <f t="shared" si="0"/>
        <v>0</v>
      </c>
      <c r="J57" s="22">
        <v>8</v>
      </c>
      <c r="K57" s="12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40</v>
      </c>
      <c r="D58" s="10" t="s">
        <v>41</v>
      </c>
      <c r="E58" s="11" t="s">
        <v>42</v>
      </c>
      <c r="F58" s="10" t="s">
        <v>36</v>
      </c>
      <c r="G58" s="12">
        <v>2.3199999999999998</v>
      </c>
      <c r="H58" s="12"/>
      <c r="I58" s="12">
        <f t="shared" si="0"/>
        <v>0</v>
      </c>
      <c r="J58" s="22">
        <v>8</v>
      </c>
      <c r="K58" s="12">
        <f t="shared" si="1"/>
        <v>0</v>
      </c>
      <c r="L58" s="28">
        <f t="shared" si="2"/>
        <v>0</v>
      </c>
      <c r="M58" s="28"/>
    </row>
    <row r="59" spans="2:13" s="1" customFormat="1" ht="28.7" customHeight="1" x14ac:dyDescent="0.2">
      <c r="B59" s="10">
        <v>10</v>
      </c>
      <c r="C59" s="10" t="s">
        <v>43</v>
      </c>
      <c r="D59" s="10" t="s">
        <v>44</v>
      </c>
      <c r="E59" s="11" t="s">
        <v>45</v>
      </c>
      <c r="F59" s="10" t="s">
        <v>36</v>
      </c>
      <c r="G59" s="12">
        <v>1.76</v>
      </c>
      <c r="H59" s="12"/>
      <c r="I59" s="12">
        <f t="shared" si="0"/>
        <v>0</v>
      </c>
      <c r="J59" s="22">
        <v>8</v>
      </c>
      <c r="K59" s="12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46</v>
      </c>
      <c r="D60" s="10" t="s">
        <v>47</v>
      </c>
      <c r="E60" s="11" t="s">
        <v>48</v>
      </c>
      <c r="F60" s="10" t="s">
        <v>36</v>
      </c>
      <c r="G60" s="12">
        <v>29.75</v>
      </c>
      <c r="H60" s="12"/>
      <c r="I60" s="12">
        <f t="shared" si="0"/>
        <v>0</v>
      </c>
      <c r="J60" s="22">
        <v>8</v>
      </c>
      <c r="K60" s="12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49</v>
      </c>
      <c r="D61" s="10" t="s">
        <v>50</v>
      </c>
      <c r="E61" s="11" t="s">
        <v>51</v>
      </c>
      <c r="F61" s="10" t="s">
        <v>36</v>
      </c>
      <c r="G61" s="12">
        <v>33.83</v>
      </c>
      <c r="H61" s="12"/>
      <c r="I61" s="12">
        <f t="shared" si="0"/>
        <v>0</v>
      </c>
      <c r="J61" s="22">
        <v>8</v>
      </c>
      <c r="K61" s="12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52</v>
      </c>
      <c r="D62" s="10" t="s">
        <v>53</v>
      </c>
      <c r="E62" s="11" t="s">
        <v>54</v>
      </c>
      <c r="F62" s="10" t="s">
        <v>55</v>
      </c>
      <c r="G62" s="12">
        <v>2</v>
      </c>
      <c r="H62" s="12"/>
      <c r="I62" s="12">
        <f t="shared" si="0"/>
        <v>0</v>
      </c>
      <c r="J62" s="22">
        <v>8</v>
      </c>
      <c r="K62" s="12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10">
        <v>14</v>
      </c>
      <c r="C63" s="10" t="s">
        <v>56</v>
      </c>
      <c r="D63" s="10" t="s">
        <v>57</v>
      </c>
      <c r="E63" s="11" t="s">
        <v>58</v>
      </c>
      <c r="F63" s="10" t="s">
        <v>55</v>
      </c>
      <c r="G63" s="12">
        <v>16</v>
      </c>
      <c r="H63" s="12"/>
      <c r="I63" s="12">
        <f t="shared" si="0"/>
        <v>0</v>
      </c>
      <c r="J63" s="22">
        <v>8</v>
      </c>
      <c r="K63" s="12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10">
        <v>15</v>
      </c>
      <c r="C64" s="10" t="s">
        <v>59</v>
      </c>
      <c r="D64" s="10" t="s">
        <v>60</v>
      </c>
      <c r="E64" s="11" t="s">
        <v>61</v>
      </c>
      <c r="F64" s="10" t="s">
        <v>55</v>
      </c>
      <c r="G64" s="12">
        <v>16</v>
      </c>
      <c r="H64" s="12"/>
      <c r="I64" s="12">
        <f t="shared" si="0"/>
        <v>0</v>
      </c>
      <c r="J64" s="22">
        <v>8</v>
      </c>
      <c r="K64" s="12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62</v>
      </c>
      <c r="D65" s="10" t="s">
        <v>63</v>
      </c>
      <c r="E65" s="11" t="s">
        <v>64</v>
      </c>
      <c r="F65" s="10" t="s">
        <v>55</v>
      </c>
      <c r="G65" s="12">
        <v>1</v>
      </c>
      <c r="H65" s="12"/>
      <c r="I65" s="12">
        <f t="shared" si="0"/>
        <v>0</v>
      </c>
      <c r="J65" s="22">
        <v>8</v>
      </c>
      <c r="K65" s="12">
        <f t="shared" si="1"/>
        <v>0</v>
      </c>
      <c r="L65" s="28">
        <f t="shared" si="2"/>
        <v>0</v>
      </c>
      <c r="M65" s="28"/>
    </row>
    <row r="66" spans="2:13" s="1" customFormat="1" ht="19.7" customHeight="1" x14ac:dyDescent="0.2">
      <c r="B66" s="10">
        <v>17</v>
      </c>
      <c r="C66" s="10" t="s">
        <v>65</v>
      </c>
      <c r="D66" s="10" t="s">
        <v>66</v>
      </c>
      <c r="E66" s="11" t="s">
        <v>67</v>
      </c>
      <c r="F66" s="10" t="s">
        <v>55</v>
      </c>
      <c r="G66" s="12">
        <v>11.58</v>
      </c>
      <c r="H66" s="12"/>
      <c r="I66" s="12">
        <f t="shared" si="0"/>
        <v>0</v>
      </c>
      <c r="J66" s="22">
        <v>8</v>
      </c>
      <c r="K66" s="12">
        <f t="shared" si="1"/>
        <v>0</v>
      </c>
      <c r="L66" s="28">
        <f t="shared" si="2"/>
        <v>0</v>
      </c>
      <c r="M66" s="28"/>
    </row>
    <row r="67" spans="2:13" s="1" customFormat="1" ht="19.7" customHeight="1" x14ac:dyDescent="0.2">
      <c r="B67" s="10">
        <v>18</v>
      </c>
      <c r="C67" s="10" t="s">
        <v>68</v>
      </c>
      <c r="D67" s="10" t="s">
        <v>69</v>
      </c>
      <c r="E67" s="11" t="s">
        <v>70</v>
      </c>
      <c r="F67" s="10" t="s">
        <v>36</v>
      </c>
      <c r="G67" s="12">
        <v>6</v>
      </c>
      <c r="H67" s="12"/>
      <c r="I67" s="12">
        <f t="shared" si="0"/>
        <v>0</v>
      </c>
      <c r="J67" s="22">
        <v>8</v>
      </c>
      <c r="K67" s="12">
        <f t="shared" si="1"/>
        <v>0</v>
      </c>
      <c r="L67" s="28">
        <f t="shared" si="2"/>
        <v>0</v>
      </c>
      <c r="M67" s="28"/>
    </row>
    <row r="68" spans="2:13" s="1" customFormat="1" ht="19.7" customHeight="1" x14ac:dyDescent="0.2">
      <c r="B68" s="10">
        <v>19</v>
      </c>
      <c r="C68" s="10" t="s">
        <v>71</v>
      </c>
      <c r="D68" s="10" t="s">
        <v>72</v>
      </c>
      <c r="E68" s="11" t="s">
        <v>73</v>
      </c>
      <c r="F68" s="10" t="s">
        <v>55</v>
      </c>
      <c r="G68" s="12">
        <v>12.8</v>
      </c>
      <c r="H68" s="12"/>
      <c r="I68" s="12">
        <f t="shared" si="0"/>
        <v>0</v>
      </c>
      <c r="J68" s="22">
        <v>8</v>
      </c>
      <c r="K68" s="12">
        <f t="shared" si="1"/>
        <v>0</v>
      </c>
      <c r="L68" s="28">
        <f t="shared" si="2"/>
        <v>0</v>
      </c>
      <c r="M68" s="28"/>
    </row>
    <row r="69" spans="2:13" s="1" customFormat="1" ht="28.7" customHeight="1" x14ac:dyDescent="0.2">
      <c r="B69" s="10">
        <v>20</v>
      </c>
      <c r="C69" s="10" t="s">
        <v>74</v>
      </c>
      <c r="D69" s="10" t="s">
        <v>75</v>
      </c>
      <c r="E69" s="11" t="s">
        <v>76</v>
      </c>
      <c r="F69" s="10" t="s">
        <v>55</v>
      </c>
      <c r="G69" s="12">
        <v>35.6</v>
      </c>
      <c r="H69" s="12"/>
      <c r="I69" s="12">
        <f t="shared" si="0"/>
        <v>0</v>
      </c>
      <c r="J69" s="22">
        <v>8</v>
      </c>
      <c r="K69" s="12">
        <f t="shared" si="1"/>
        <v>0</v>
      </c>
      <c r="L69" s="28">
        <f t="shared" si="2"/>
        <v>0</v>
      </c>
      <c r="M69" s="28"/>
    </row>
    <row r="70" spans="2:13" s="1" customFormat="1" ht="28.7" customHeight="1" x14ac:dyDescent="0.2">
      <c r="B70" s="10">
        <v>21</v>
      </c>
      <c r="C70" s="10" t="s">
        <v>77</v>
      </c>
      <c r="D70" s="10" t="s">
        <v>78</v>
      </c>
      <c r="E70" s="11" t="s">
        <v>79</v>
      </c>
      <c r="F70" s="10" t="s">
        <v>36</v>
      </c>
      <c r="G70" s="12">
        <v>2.8</v>
      </c>
      <c r="H70" s="12"/>
      <c r="I70" s="12">
        <f t="shared" si="0"/>
        <v>0</v>
      </c>
      <c r="J70" s="22">
        <v>8</v>
      </c>
      <c r="K70" s="12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80</v>
      </c>
      <c r="D71" s="10" t="s">
        <v>81</v>
      </c>
      <c r="E71" s="11" t="s">
        <v>82</v>
      </c>
      <c r="F71" s="10" t="s">
        <v>83</v>
      </c>
      <c r="G71" s="12">
        <v>5</v>
      </c>
      <c r="H71" s="12"/>
      <c r="I71" s="12">
        <f t="shared" si="0"/>
        <v>0</v>
      </c>
      <c r="J71" s="22">
        <v>8</v>
      </c>
      <c r="K71" s="12">
        <f t="shared" si="1"/>
        <v>0</v>
      </c>
      <c r="L71" s="28">
        <f t="shared" si="2"/>
        <v>0</v>
      </c>
      <c r="M71" s="28"/>
    </row>
    <row r="72" spans="2:13" s="1" customFormat="1" ht="19.7" customHeight="1" x14ac:dyDescent="0.2">
      <c r="B72" s="10">
        <v>23</v>
      </c>
      <c r="C72" s="10" t="s">
        <v>84</v>
      </c>
      <c r="D72" s="10" t="s">
        <v>85</v>
      </c>
      <c r="E72" s="11" t="s">
        <v>86</v>
      </c>
      <c r="F72" s="10" t="s">
        <v>83</v>
      </c>
      <c r="G72" s="12">
        <v>19</v>
      </c>
      <c r="H72" s="12"/>
      <c r="I72" s="12">
        <f t="shared" si="0"/>
        <v>0</v>
      </c>
      <c r="J72" s="22">
        <v>8</v>
      </c>
      <c r="K72" s="12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87</v>
      </c>
      <c r="D73" s="10" t="s">
        <v>88</v>
      </c>
      <c r="E73" s="11" t="s">
        <v>89</v>
      </c>
      <c r="F73" s="10" t="s">
        <v>90</v>
      </c>
      <c r="G73" s="12">
        <v>251</v>
      </c>
      <c r="H73" s="12"/>
      <c r="I73" s="12">
        <f t="shared" si="0"/>
        <v>0</v>
      </c>
      <c r="J73" s="22">
        <v>8</v>
      </c>
      <c r="K73" s="12">
        <f t="shared" si="1"/>
        <v>0</v>
      </c>
      <c r="L73" s="28">
        <f t="shared" si="2"/>
        <v>0</v>
      </c>
      <c r="M73" s="28"/>
    </row>
    <row r="74" spans="2:13" s="1" customFormat="1" ht="19.7" customHeight="1" x14ac:dyDescent="0.2">
      <c r="B74" s="10">
        <v>25</v>
      </c>
      <c r="C74" s="10" t="s">
        <v>91</v>
      </c>
      <c r="D74" s="10" t="s">
        <v>92</v>
      </c>
      <c r="E74" s="11" t="s">
        <v>93</v>
      </c>
      <c r="F74" s="10" t="s">
        <v>90</v>
      </c>
      <c r="G74" s="12">
        <v>8</v>
      </c>
      <c r="H74" s="12"/>
      <c r="I74" s="12">
        <f t="shared" si="0"/>
        <v>0</v>
      </c>
      <c r="J74" s="22">
        <v>8</v>
      </c>
      <c r="K74" s="12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10">
        <v>26</v>
      </c>
      <c r="C75" s="10" t="s">
        <v>94</v>
      </c>
      <c r="D75" s="10" t="s">
        <v>95</v>
      </c>
      <c r="E75" s="11" t="s">
        <v>96</v>
      </c>
      <c r="F75" s="10" t="s">
        <v>90</v>
      </c>
      <c r="G75" s="12">
        <v>20</v>
      </c>
      <c r="H75" s="12"/>
      <c r="I75" s="12">
        <f t="shared" si="0"/>
        <v>0</v>
      </c>
      <c r="J75" s="22">
        <v>8</v>
      </c>
      <c r="K75" s="12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97</v>
      </c>
      <c r="D76" s="10" t="s">
        <v>98</v>
      </c>
      <c r="E76" s="11" t="s">
        <v>99</v>
      </c>
      <c r="F76" s="10" t="s">
        <v>90</v>
      </c>
      <c r="G76" s="12">
        <v>3</v>
      </c>
      <c r="H76" s="12"/>
      <c r="I76" s="12">
        <f t="shared" si="0"/>
        <v>0</v>
      </c>
      <c r="J76" s="22">
        <v>8</v>
      </c>
      <c r="K76" s="12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10">
        <v>28</v>
      </c>
      <c r="C77" s="10" t="s">
        <v>100</v>
      </c>
      <c r="D77" s="10" t="s">
        <v>101</v>
      </c>
      <c r="E77" s="11" t="s">
        <v>102</v>
      </c>
      <c r="F77" s="10" t="s">
        <v>90</v>
      </c>
      <c r="G77" s="12">
        <v>47</v>
      </c>
      <c r="H77" s="12"/>
      <c r="I77" s="12">
        <f t="shared" si="0"/>
        <v>0</v>
      </c>
      <c r="J77" s="22">
        <v>8</v>
      </c>
      <c r="K77" s="12">
        <f t="shared" si="1"/>
        <v>0</v>
      </c>
      <c r="L77" s="28">
        <f t="shared" si="2"/>
        <v>0</v>
      </c>
      <c r="M77" s="28"/>
    </row>
    <row r="78" spans="2:13" s="1" customFormat="1" ht="55.9" customHeight="1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2:13" s="1" customFormat="1" ht="21.4" customHeight="1" x14ac:dyDescent="0.2">
      <c r="B79" s="34" t="s">
        <v>103</v>
      </c>
      <c r="C79" s="34"/>
      <c r="D79" s="34"/>
      <c r="E79" s="34"/>
      <c r="F79" s="35" t="e">
        <f>SUM(I32,I37,I42,I47,I52,I55:I77)</f>
        <v>#VALUE!</v>
      </c>
      <c r="G79" s="35"/>
      <c r="H79" s="35"/>
      <c r="I79" s="35"/>
      <c r="J79" s="35"/>
      <c r="K79" s="35"/>
      <c r="L79" s="35"/>
      <c r="M79" s="35"/>
    </row>
    <row r="80" spans="2:13" s="1" customFormat="1" ht="21.4" customHeight="1" x14ac:dyDescent="0.2">
      <c r="B80" s="34" t="s">
        <v>104</v>
      </c>
      <c r="C80" s="34"/>
      <c r="D80" s="34"/>
      <c r="E80" s="34"/>
      <c r="F80" s="36" t="e">
        <f>SUM(L32,L37,L42,L47,L55:M77,L52)</f>
        <v>#VALUE!</v>
      </c>
      <c r="G80" s="36"/>
      <c r="H80" s="36"/>
      <c r="I80" s="36"/>
      <c r="J80" s="36"/>
      <c r="K80" s="36"/>
      <c r="L80" s="36"/>
      <c r="M80" s="36"/>
    </row>
    <row r="81" spans="2:14" s="1" customFormat="1" ht="11.1" customHeight="1" x14ac:dyDescent="0.2"/>
    <row r="82" spans="2:14" s="1" customFormat="1" ht="61.35" customHeight="1" x14ac:dyDescent="0.2">
      <c r="B82" s="31" t="s">
        <v>105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89.1" customHeight="1" x14ac:dyDescent="0.2">
      <c r="B84" s="31" t="s">
        <v>106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89.1" customHeight="1" x14ac:dyDescent="0.2">
      <c r="B86" s="31" t="s">
        <v>107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37.9" customHeight="1" x14ac:dyDescent="0.2">
      <c r="B88" s="37" t="s">
        <v>108</v>
      </c>
      <c r="C88" s="37"/>
      <c r="D88" s="37"/>
      <c r="E88" s="37"/>
      <c r="F88" s="38" t="s">
        <v>109</v>
      </c>
      <c r="G88" s="38"/>
      <c r="H88" s="38"/>
      <c r="I88" s="38"/>
      <c r="J88" s="38"/>
      <c r="K88" s="38"/>
      <c r="L88" s="38"/>
    </row>
    <row r="89" spans="2:14" s="1" customFormat="1" ht="28.7" customHeight="1" x14ac:dyDescent="0.2"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2:14" s="1" customFormat="1" ht="28.7" customHeight="1" x14ac:dyDescent="0.2"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2:14" s="1" customFormat="1" ht="28.7" customHeight="1" x14ac:dyDescent="0.2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2:14" s="1" customFormat="1" ht="28.7" customHeight="1" x14ac:dyDescent="0.2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2:14" s="1" customFormat="1" ht="2.65" customHeight="1" x14ac:dyDescent="0.2"/>
    <row r="94" spans="2:14" s="1" customFormat="1" ht="158.44999999999999" customHeight="1" x14ac:dyDescent="0.2">
      <c r="B94" s="31" t="s">
        <v>110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3.6" customHeight="1" x14ac:dyDescent="0.2">
      <c r="B96" s="30" t="s">
        <v>111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65" customHeight="1" x14ac:dyDescent="0.2"/>
    <row r="98" spans="2:14" s="1" customFormat="1" ht="37.9" customHeight="1" x14ac:dyDescent="0.2">
      <c r="B98" s="37" t="s">
        <v>112</v>
      </c>
      <c r="C98" s="37"/>
      <c r="D98" s="37"/>
      <c r="E98" s="37"/>
      <c r="F98" s="40" t="s">
        <v>113</v>
      </c>
      <c r="G98" s="40"/>
      <c r="H98" s="40"/>
      <c r="I98" s="40"/>
      <c r="J98" s="40"/>
      <c r="K98" s="40"/>
      <c r="L98" s="40"/>
    </row>
    <row r="99" spans="2:14" s="1" customFormat="1" ht="28.7" customHeight="1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2:14" s="1" customFormat="1" ht="28.7" customHeight="1" x14ac:dyDescent="0.2"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2:14" s="1" customFormat="1" ht="2.65" customHeight="1" x14ac:dyDescent="0.2"/>
    <row r="104" spans="2:14" s="1" customFormat="1" ht="130.69999999999999" customHeight="1" x14ac:dyDescent="0.2">
      <c r="B104" s="31" t="s">
        <v>114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47.45" customHeight="1" x14ac:dyDescent="0.2">
      <c r="B106" s="31" t="s">
        <v>115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47.45" customHeight="1" x14ac:dyDescent="0.2">
      <c r="B108" s="31" t="s">
        <v>116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3.6" customHeight="1" x14ac:dyDescent="0.2">
      <c r="B110" s="31" t="s">
        <v>117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116.85" customHeight="1" x14ac:dyDescent="0.2">
      <c r="B112" s="31" t="s">
        <v>118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75.2" customHeight="1" x14ac:dyDescent="0.2">
      <c r="B114" s="31" t="s">
        <v>119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42" t="s">
        <v>120</v>
      </c>
      <c r="J116" s="42"/>
    </row>
    <row r="117" spans="2:14" s="1" customFormat="1" ht="145.15" customHeight="1" x14ac:dyDescent="0.2"/>
    <row r="118" spans="2:14" s="1" customFormat="1" ht="81.599999999999994" customHeight="1" x14ac:dyDescent="0.2">
      <c r="B118" s="41" t="s">
        <v>121</v>
      </c>
      <c r="C118" s="41"/>
      <c r="D118" s="41"/>
      <c r="E118" s="41"/>
      <c r="F118" s="41"/>
      <c r="G118" s="41"/>
      <c r="H118" s="41"/>
      <c r="I118" s="41"/>
      <c r="J118" s="41"/>
    </row>
  </sheetData>
  <mergeCells count="85">
    <mergeCell ref="B118:J118"/>
    <mergeCell ref="B101:E101"/>
    <mergeCell ref="F101:L101"/>
    <mergeCell ref="B102:E102"/>
    <mergeCell ref="F102:L102"/>
    <mergeCell ref="B104:N104"/>
    <mergeCell ref="B106:N106"/>
    <mergeCell ref="B108:N108"/>
    <mergeCell ref="B110:N110"/>
    <mergeCell ref="B112:N112"/>
    <mergeCell ref="B114:N114"/>
    <mergeCell ref="I116:J116"/>
    <mergeCell ref="B98:E98"/>
    <mergeCell ref="F98:L98"/>
    <mergeCell ref="B99:E99"/>
    <mergeCell ref="F99:L99"/>
    <mergeCell ref="B100:E100"/>
    <mergeCell ref="F100:L100"/>
    <mergeCell ref="B96:N96"/>
    <mergeCell ref="B86:N86"/>
    <mergeCell ref="B88:E88"/>
    <mergeCell ref="F88:L88"/>
    <mergeCell ref="B89:E89"/>
    <mergeCell ref="F89:L89"/>
    <mergeCell ref="B90:E90"/>
    <mergeCell ref="F90:L90"/>
    <mergeCell ref="B91:E91"/>
    <mergeCell ref="F91:L91"/>
    <mergeCell ref="B92:E92"/>
    <mergeCell ref="F92:L92"/>
    <mergeCell ref="B94:N94"/>
    <mergeCell ref="B84:N84"/>
    <mergeCell ref="L72:M72"/>
    <mergeCell ref="L73:M73"/>
    <mergeCell ref="L74:M74"/>
    <mergeCell ref="L75:M75"/>
    <mergeCell ref="L76:M76"/>
    <mergeCell ref="L77:M77"/>
    <mergeCell ref="B79:E79"/>
    <mergeCell ref="F79:M79"/>
    <mergeCell ref="B80:E80"/>
    <mergeCell ref="F80:M80"/>
    <mergeCell ref="B82:N82"/>
    <mergeCell ref="L71:M71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59:M59"/>
    <mergeCell ref="B44:K44"/>
    <mergeCell ref="L46:M46"/>
    <mergeCell ref="L47:M47"/>
    <mergeCell ref="B49:K49"/>
    <mergeCell ref="L51:M51"/>
    <mergeCell ref="L52:M52"/>
    <mergeCell ref="L54:M54"/>
    <mergeCell ref="L55:M55"/>
    <mergeCell ref="L56:M56"/>
    <mergeCell ref="L57:M57"/>
    <mergeCell ref="L58:M58"/>
    <mergeCell ref="L42:M42"/>
    <mergeCell ref="E14:G14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1686E-3A5D-4736-B2CF-4D3C41D4C8BF}">
  <dimension ref="B1:O80"/>
  <sheetViews>
    <sheetView topLeftCell="A16" workbookViewId="0">
      <selection activeCell="N42" sqref="N42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211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180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8" t="s">
        <v>0</v>
      </c>
      <c r="C29" s="15" t="s">
        <v>11</v>
      </c>
      <c r="D29" s="15" t="s">
        <v>12</v>
      </c>
      <c r="E29" s="15" t="s">
        <v>13</v>
      </c>
      <c r="F29" s="15" t="s">
        <v>14</v>
      </c>
      <c r="G29" s="15" t="s">
        <v>15</v>
      </c>
      <c r="H29" s="15" t="s">
        <v>16</v>
      </c>
      <c r="I29" s="15" t="s">
        <v>17</v>
      </c>
      <c r="J29" s="15" t="s">
        <v>18</v>
      </c>
      <c r="K29" s="15" t="s">
        <v>19</v>
      </c>
      <c r="L29" s="33" t="s">
        <v>20</v>
      </c>
      <c r="M29" s="33"/>
    </row>
    <row r="30" spans="2:13" s="1" customFormat="1" ht="28.7" customHeight="1" x14ac:dyDescent="0.2">
      <c r="B30" s="10">
        <v>1</v>
      </c>
      <c r="C30" s="10" t="s">
        <v>181</v>
      </c>
      <c r="D30" s="10" t="s">
        <v>182</v>
      </c>
      <c r="E30" s="11" t="s">
        <v>183</v>
      </c>
      <c r="F30" s="10" t="s">
        <v>55</v>
      </c>
      <c r="G30" s="14">
        <v>52.62</v>
      </c>
      <c r="H30" s="14"/>
      <c r="I30" s="13">
        <f>G30*H30</f>
        <v>0</v>
      </c>
      <c r="J30" s="22">
        <v>8</v>
      </c>
      <c r="K30" s="14">
        <f>L30-I30</f>
        <v>0</v>
      </c>
      <c r="L30" s="28">
        <f>I30*1.08</f>
        <v>0</v>
      </c>
      <c r="M30" s="28"/>
    </row>
    <row r="31" spans="2:13" s="1" customFormat="1" ht="38.85" customHeight="1" x14ac:dyDescent="0.2">
      <c r="B31" s="10">
        <v>2</v>
      </c>
      <c r="C31" s="10" t="s">
        <v>184</v>
      </c>
      <c r="D31" s="10" t="s">
        <v>185</v>
      </c>
      <c r="E31" s="11" t="s">
        <v>186</v>
      </c>
      <c r="F31" s="10" t="s">
        <v>55</v>
      </c>
      <c r="G31" s="14">
        <v>12.67</v>
      </c>
      <c r="H31" s="14"/>
      <c r="I31" s="13">
        <f t="shared" ref="I31:I39" si="0">G31*H31</f>
        <v>0</v>
      </c>
      <c r="J31" s="22">
        <v>8</v>
      </c>
      <c r="K31" s="14">
        <f t="shared" ref="K31:K39" si="1">L31-I31</f>
        <v>0</v>
      </c>
      <c r="L31" s="28">
        <f t="shared" ref="L31:L39" si="2">I31*1.08</f>
        <v>0</v>
      </c>
      <c r="M31" s="28"/>
    </row>
    <row r="32" spans="2:13" s="1" customFormat="1" ht="28.7" customHeight="1" x14ac:dyDescent="0.2">
      <c r="B32" s="10">
        <v>3</v>
      </c>
      <c r="C32" s="10" t="s">
        <v>187</v>
      </c>
      <c r="D32" s="10" t="s">
        <v>188</v>
      </c>
      <c r="E32" s="11" t="s">
        <v>189</v>
      </c>
      <c r="F32" s="10" t="s">
        <v>55</v>
      </c>
      <c r="G32" s="14">
        <v>3.77</v>
      </c>
      <c r="H32" s="14"/>
      <c r="I32" s="13">
        <f t="shared" si="0"/>
        <v>0</v>
      </c>
      <c r="J32" s="22">
        <v>8</v>
      </c>
      <c r="K32" s="14">
        <f t="shared" si="1"/>
        <v>0</v>
      </c>
      <c r="L32" s="28">
        <f t="shared" si="2"/>
        <v>0</v>
      </c>
      <c r="M32" s="28"/>
    </row>
    <row r="33" spans="2:14" s="1" customFormat="1" ht="19.7" customHeight="1" x14ac:dyDescent="0.2">
      <c r="B33" s="10">
        <v>4</v>
      </c>
      <c r="C33" s="10" t="s">
        <v>190</v>
      </c>
      <c r="D33" s="10" t="s">
        <v>191</v>
      </c>
      <c r="E33" s="11" t="s">
        <v>192</v>
      </c>
      <c r="F33" s="10" t="s">
        <v>55</v>
      </c>
      <c r="G33" s="14">
        <v>0.2</v>
      </c>
      <c r="H33" s="14"/>
      <c r="I33" s="13">
        <f t="shared" si="0"/>
        <v>0</v>
      </c>
      <c r="J33" s="22">
        <v>8</v>
      </c>
      <c r="K33" s="14">
        <f t="shared" si="1"/>
        <v>0</v>
      </c>
      <c r="L33" s="28">
        <f t="shared" si="2"/>
        <v>0</v>
      </c>
      <c r="M33" s="28"/>
    </row>
    <row r="34" spans="2:14" s="1" customFormat="1" ht="28.7" customHeight="1" x14ac:dyDescent="0.2">
      <c r="B34" s="10">
        <v>5</v>
      </c>
      <c r="C34" s="10" t="s">
        <v>193</v>
      </c>
      <c r="D34" s="10" t="s">
        <v>194</v>
      </c>
      <c r="E34" s="11" t="s">
        <v>195</v>
      </c>
      <c r="F34" s="10" t="s">
        <v>162</v>
      </c>
      <c r="G34" s="14">
        <v>93.39</v>
      </c>
      <c r="H34" s="14"/>
      <c r="I34" s="13">
        <f t="shared" si="0"/>
        <v>0</v>
      </c>
      <c r="J34" s="22">
        <v>8</v>
      </c>
      <c r="K34" s="14">
        <f t="shared" si="1"/>
        <v>0</v>
      </c>
      <c r="L34" s="28">
        <f t="shared" si="2"/>
        <v>0</v>
      </c>
      <c r="M34" s="28"/>
    </row>
    <row r="35" spans="2:14" s="1" customFormat="1" ht="19.7" customHeight="1" x14ac:dyDescent="0.2">
      <c r="B35" s="10">
        <v>6</v>
      </c>
      <c r="C35" s="10" t="s">
        <v>196</v>
      </c>
      <c r="D35" s="10" t="s">
        <v>197</v>
      </c>
      <c r="E35" s="11" t="s">
        <v>198</v>
      </c>
      <c r="F35" s="10" t="s">
        <v>162</v>
      </c>
      <c r="G35" s="14">
        <v>1.18</v>
      </c>
      <c r="H35" s="14"/>
      <c r="I35" s="13">
        <f t="shared" si="0"/>
        <v>0</v>
      </c>
      <c r="J35" s="22">
        <v>8</v>
      </c>
      <c r="K35" s="14">
        <f t="shared" si="1"/>
        <v>0</v>
      </c>
      <c r="L35" s="28">
        <f t="shared" si="2"/>
        <v>0</v>
      </c>
      <c r="M35" s="28"/>
    </row>
    <row r="36" spans="2:14" s="1" customFormat="1" ht="19.7" customHeight="1" x14ac:dyDescent="0.2">
      <c r="B36" s="10">
        <v>7</v>
      </c>
      <c r="C36" s="10" t="s">
        <v>199</v>
      </c>
      <c r="D36" s="10" t="s">
        <v>200</v>
      </c>
      <c r="E36" s="11" t="s">
        <v>201</v>
      </c>
      <c r="F36" s="10" t="s">
        <v>162</v>
      </c>
      <c r="G36" s="14">
        <v>13.53</v>
      </c>
      <c r="H36" s="14"/>
      <c r="I36" s="13">
        <f t="shared" si="0"/>
        <v>0</v>
      </c>
      <c r="J36" s="22">
        <v>8</v>
      </c>
      <c r="K36" s="14">
        <f t="shared" si="1"/>
        <v>0</v>
      </c>
      <c r="L36" s="28">
        <f t="shared" si="2"/>
        <v>0</v>
      </c>
      <c r="M36" s="28"/>
    </row>
    <row r="37" spans="2:14" s="1" customFormat="1" ht="19.7" customHeight="1" x14ac:dyDescent="0.2">
      <c r="B37" s="10">
        <v>8</v>
      </c>
      <c r="C37" s="10" t="s">
        <v>202</v>
      </c>
      <c r="D37" s="10" t="s">
        <v>203</v>
      </c>
      <c r="E37" s="11" t="s">
        <v>204</v>
      </c>
      <c r="F37" s="10" t="s">
        <v>162</v>
      </c>
      <c r="G37" s="14">
        <v>159.16999999999999</v>
      </c>
      <c r="H37" s="14"/>
      <c r="I37" s="13">
        <f t="shared" si="0"/>
        <v>0</v>
      </c>
      <c r="J37" s="22">
        <v>8</v>
      </c>
      <c r="K37" s="14">
        <f t="shared" si="1"/>
        <v>0</v>
      </c>
      <c r="L37" s="28">
        <f t="shared" si="2"/>
        <v>0</v>
      </c>
      <c r="M37" s="28"/>
    </row>
    <row r="38" spans="2:14" s="1" customFormat="1" ht="19.7" customHeight="1" x14ac:dyDescent="0.2">
      <c r="B38" s="10">
        <v>9</v>
      </c>
      <c r="C38" s="10" t="s">
        <v>205</v>
      </c>
      <c r="D38" s="10" t="s">
        <v>206</v>
      </c>
      <c r="E38" s="11" t="s">
        <v>207</v>
      </c>
      <c r="F38" s="10" t="s">
        <v>162</v>
      </c>
      <c r="G38" s="14">
        <v>23.52</v>
      </c>
      <c r="H38" s="14"/>
      <c r="I38" s="13">
        <f t="shared" si="0"/>
        <v>0</v>
      </c>
      <c r="J38" s="22">
        <v>8</v>
      </c>
      <c r="K38" s="14">
        <f t="shared" si="1"/>
        <v>0</v>
      </c>
      <c r="L38" s="28">
        <f t="shared" si="2"/>
        <v>0</v>
      </c>
      <c r="M38" s="28"/>
    </row>
    <row r="39" spans="2:14" s="1" customFormat="1" ht="19.7" customHeight="1" x14ac:dyDescent="0.2">
      <c r="B39" s="10">
        <v>10</v>
      </c>
      <c r="C39" s="10" t="s">
        <v>208</v>
      </c>
      <c r="D39" s="10" t="s">
        <v>209</v>
      </c>
      <c r="E39" s="11" t="s">
        <v>210</v>
      </c>
      <c r="F39" s="10" t="s">
        <v>162</v>
      </c>
      <c r="G39" s="14">
        <v>50.58</v>
      </c>
      <c r="H39" s="14"/>
      <c r="I39" s="13">
        <f t="shared" si="0"/>
        <v>0</v>
      </c>
      <c r="J39" s="22">
        <v>8</v>
      </c>
      <c r="K39" s="14">
        <f t="shared" si="1"/>
        <v>0</v>
      </c>
      <c r="L39" s="28">
        <f t="shared" si="2"/>
        <v>0</v>
      </c>
      <c r="M39" s="28"/>
    </row>
    <row r="40" spans="2:14" s="1" customFormat="1" ht="55.9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4" s="1" customFormat="1" ht="21.4" customHeight="1" x14ac:dyDescent="0.2">
      <c r="B41" s="34" t="s">
        <v>103</v>
      </c>
      <c r="C41" s="34"/>
      <c r="D41" s="34"/>
      <c r="E41" s="34"/>
      <c r="F41" s="35">
        <f>SUM(I30:I39)</f>
        <v>0</v>
      </c>
      <c r="G41" s="35"/>
      <c r="H41" s="35"/>
      <c r="I41" s="35"/>
      <c r="J41" s="35"/>
      <c r="K41" s="35"/>
      <c r="L41" s="35"/>
      <c r="M41" s="35"/>
    </row>
    <row r="42" spans="2:14" s="1" customFormat="1" ht="21.4" customHeight="1" x14ac:dyDescent="0.2">
      <c r="B42" s="34" t="s">
        <v>104</v>
      </c>
      <c r="C42" s="34"/>
      <c r="D42" s="34"/>
      <c r="E42" s="34"/>
      <c r="F42" s="36">
        <f>SUM(L30:M39)</f>
        <v>0</v>
      </c>
      <c r="G42" s="36"/>
      <c r="H42" s="36"/>
      <c r="I42" s="36"/>
      <c r="J42" s="36"/>
      <c r="K42" s="36"/>
      <c r="L42" s="36"/>
      <c r="M42" s="36"/>
    </row>
    <row r="43" spans="2:14" s="1" customFormat="1" ht="11.1" customHeight="1" x14ac:dyDescent="0.2"/>
    <row r="44" spans="2:14" s="1" customFormat="1" ht="61.35" customHeight="1" x14ac:dyDescent="0.2">
      <c r="B44" s="31" t="s">
        <v>105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2:14" s="1" customFormat="1" ht="2.65" customHeight="1" x14ac:dyDescent="0.2"/>
    <row r="46" spans="2:14" s="1" customFormat="1" ht="89.1" customHeight="1" x14ac:dyDescent="0.2">
      <c r="B46" s="31" t="s">
        <v>106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2:14" s="1" customFormat="1" ht="5.25" customHeight="1" x14ac:dyDescent="0.2"/>
    <row r="48" spans="2:14" s="1" customFormat="1" ht="89.1" customHeight="1" x14ac:dyDescent="0.2">
      <c r="B48" s="31" t="s">
        <v>107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2:14" s="1" customFormat="1" ht="5.25" customHeight="1" x14ac:dyDescent="0.2"/>
    <row r="50" spans="2:14" s="1" customFormat="1" ht="37.9" customHeight="1" x14ac:dyDescent="0.2">
      <c r="B50" s="37" t="s">
        <v>108</v>
      </c>
      <c r="C50" s="37"/>
      <c r="D50" s="37"/>
      <c r="E50" s="37"/>
      <c r="F50" s="38" t="s">
        <v>109</v>
      </c>
      <c r="G50" s="38"/>
      <c r="H50" s="38"/>
      <c r="I50" s="38"/>
      <c r="J50" s="38"/>
      <c r="K50" s="38"/>
      <c r="L50" s="38"/>
    </row>
    <row r="51" spans="2:14" s="1" customFormat="1" ht="28.7" customHeight="1" x14ac:dyDescent="0.2"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</row>
    <row r="52" spans="2:14" s="1" customFormat="1" ht="28.7" customHeight="1" x14ac:dyDescent="0.2"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</row>
    <row r="53" spans="2:14" s="1" customFormat="1" ht="28.7" customHeight="1" x14ac:dyDescent="0.2"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</row>
    <row r="54" spans="2:14" s="1" customFormat="1" ht="28.7" customHeight="1" x14ac:dyDescent="0.2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4" s="1" customFormat="1" ht="2.65" customHeight="1" x14ac:dyDescent="0.2"/>
    <row r="56" spans="2:14" s="1" customFormat="1" ht="158.44999999999999" customHeight="1" x14ac:dyDescent="0.2">
      <c r="B56" s="31" t="s">
        <v>110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2:14" s="1" customFormat="1" ht="2.65" customHeight="1" x14ac:dyDescent="0.2"/>
    <row r="58" spans="2:14" s="1" customFormat="1" ht="33.6" customHeight="1" x14ac:dyDescent="0.2">
      <c r="B58" s="30" t="s">
        <v>111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</row>
    <row r="59" spans="2:14" s="1" customFormat="1" ht="2.65" customHeight="1" x14ac:dyDescent="0.2"/>
    <row r="60" spans="2:14" s="1" customFormat="1" ht="37.9" customHeight="1" x14ac:dyDescent="0.2">
      <c r="B60" s="37" t="s">
        <v>112</v>
      </c>
      <c r="C60" s="37"/>
      <c r="D60" s="37"/>
      <c r="E60" s="37"/>
      <c r="F60" s="40" t="s">
        <v>113</v>
      </c>
      <c r="G60" s="40"/>
      <c r="H60" s="40"/>
      <c r="I60" s="40"/>
      <c r="J60" s="40"/>
      <c r="K60" s="40"/>
      <c r="L60" s="40"/>
    </row>
    <row r="61" spans="2:14" s="1" customFormat="1" ht="28.7" customHeight="1" x14ac:dyDescent="0.2"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</row>
    <row r="62" spans="2:14" s="1" customFormat="1" ht="28.7" customHeight="1" x14ac:dyDescent="0.2"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</row>
    <row r="63" spans="2:14" s="1" customFormat="1" ht="28.7" customHeight="1" x14ac:dyDescent="0.2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</row>
    <row r="64" spans="2:14" s="1" customFormat="1" ht="28.7" customHeight="1" x14ac:dyDescent="0.2"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</row>
    <row r="65" spans="2:14" s="1" customFormat="1" ht="2.65" customHeight="1" x14ac:dyDescent="0.2"/>
    <row r="66" spans="2:14" s="1" customFormat="1" ht="130.69999999999999" customHeight="1" x14ac:dyDescent="0.2">
      <c r="B66" s="31" t="s">
        <v>114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2:14" s="1" customFormat="1" ht="2.65" customHeight="1" x14ac:dyDescent="0.2"/>
    <row r="68" spans="2:14" s="1" customFormat="1" ht="47.45" customHeight="1" x14ac:dyDescent="0.2">
      <c r="B68" s="31" t="s">
        <v>115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2:14" s="1" customFormat="1" ht="2.65" customHeight="1" x14ac:dyDescent="0.2"/>
    <row r="70" spans="2:14" s="1" customFormat="1" ht="47.45" customHeight="1" x14ac:dyDescent="0.2">
      <c r="B70" s="31" t="s">
        <v>116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33.6" customHeight="1" x14ac:dyDescent="0.2">
      <c r="B72" s="31" t="s">
        <v>117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2.65" customHeight="1" x14ac:dyDescent="0.2"/>
    <row r="74" spans="2:14" s="1" customFormat="1" ht="116.85" customHeight="1" x14ac:dyDescent="0.2">
      <c r="B74" s="31" t="s">
        <v>118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75.2" customHeight="1" x14ac:dyDescent="0.2">
      <c r="B76" s="31" t="s">
        <v>119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86.85" customHeight="1" x14ac:dyDescent="0.2"/>
    <row r="78" spans="2:14" s="1" customFormat="1" ht="17.649999999999999" customHeight="1" x14ac:dyDescent="0.2">
      <c r="I78" s="42" t="s">
        <v>120</v>
      </c>
      <c r="J78" s="42"/>
    </row>
    <row r="79" spans="2:14" s="1" customFormat="1" ht="145.15" customHeight="1" x14ac:dyDescent="0.2"/>
    <row r="80" spans="2:14" s="1" customFormat="1" ht="81.599999999999994" customHeight="1" x14ac:dyDescent="0.2">
      <c r="B80" s="41" t="s">
        <v>121</v>
      </c>
      <c r="C80" s="41"/>
      <c r="D80" s="41"/>
      <c r="E80" s="41"/>
      <c r="F80" s="41"/>
      <c r="G80" s="41"/>
      <c r="H80" s="41"/>
      <c r="I80" s="41"/>
      <c r="J80" s="41"/>
    </row>
  </sheetData>
  <mergeCells count="57">
    <mergeCell ref="B80:J80"/>
    <mergeCell ref="B63:E63"/>
    <mergeCell ref="F63:L63"/>
    <mergeCell ref="B64:E64"/>
    <mergeCell ref="F64:L64"/>
    <mergeCell ref="B66:N66"/>
    <mergeCell ref="B68:N68"/>
    <mergeCell ref="B70:N70"/>
    <mergeCell ref="B72:N72"/>
    <mergeCell ref="B74:N74"/>
    <mergeCell ref="B76:N76"/>
    <mergeCell ref="I78:J78"/>
    <mergeCell ref="B60:E60"/>
    <mergeCell ref="F60:L60"/>
    <mergeCell ref="B61:E61"/>
    <mergeCell ref="F61:L61"/>
    <mergeCell ref="B62:E62"/>
    <mergeCell ref="F62:L62"/>
    <mergeCell ref="B58:N58"/>
    <mergeCell ref="B48:N48"/>
    <mergeCell ref="B50:E50"/>
    <mergeCell ref="F50:L50"/>
    <mergeCell ref="B51:E51"/>
    <mergeCell ref="F51:L51"/>
    <mergeCell ref="B52:E52"/>
    <mergeCell ref="F52:L52"/>
    <mergeCell ref="B53:E53"/>
    <mergeCell ref="F53:L53"/>
    <mergeCell ref="B54:E54"/>
    <mergeCell ref="F54:L54"/>
    <mergeCell ref="B56:N56"/>
    <mergeCell ref="B46:N46"/>
    <mergeCell ref="L34:M34"/>
    <mergeCell ref="L35:M35"/>
    <mergeCell ref="L36:M36"/>
    <mergeCell ref="L37:M37"/>
    <mergeCell ref="L38:M38"/>
    <mergeCell ref="L39:M39"/>
    <mergeCell ref="B41:E41"/>
    <mergeCell ref="F41:M41"/>
    <mergeCell ref="B42:E42"/>
    <mergeCell ref="F42:M42"/>
    <mergeCell ref="B44:N44"/>
    <mergeCell ref="L33:M33"/>
    <mergeCell ref="E14:G14"/>
    <mergeCell ref="B24:L24"/>
    <mergeCell ref="I2:O2"/>
    <mergeCell ref="B4:D4"/>
    <mergeCell ref="B6:D6"/>
    <mergeCell ref="B8:D8"/>
    <mergeCell ref="B10:D11"/>
    <mergeCell ref="G11:N12"/>
    <mergeCell ref="B26:L26"/>
    <mergeCell ref="L29:M29"/>
    <mergeCell ref="L30:M30"/>
    <mergeCell ref="L31:M31"/>
    <mergeCell ref="L32:M3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3B8B4-D952-475C-9F4F-C9420056B7E1}">
  <dimension ref="B1:O73"/>
  <sheetViews>
    <sheetView tabSelected="1" topLeftCell="A13" workbookViewId="0">
      <selection activeCell="U29" sqref="U29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223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212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8" t="s">
        <v>0</v>
      </c>
      <c r="C29" s="15" t="s">
        <v>11</v>
      </c>
      <c r="D29" s="15" t="s">
        <v>12</v>
      </c>
      <c r="E29" s="15" t="s">
        <v>13</v>
      </c>
      <c r="F29" s="15" t="s">
        <v>14</v>
      </c>
      <c r="G29" s="15" t="s">
        <v>15</v>
      </c>
      <c r="H29" s="15" t="s">
        <v>16</v>
      </c>
      <c r="I29" s="15" t="s">
        <v>17</v>
      </c>
      <c r="J29" s="15" t="s">
        <v>18</v>
      </c>
      <c r="K29" s="15" t="s">
        <v>19</v>
      </c>
      <c r="L29" s="33" t="s">
        <v>20</v>
      </c>
      <c r="M29" s="33"/>
    </row>
    <row r="30" spans="2:13" s="1" customFormat="1" ht="19.7" customHeight="1" x14ac:dyDescent="0.2">
      <c r="B30" s="10">
        <v>1</v>
      </c>
      <c r="C30" s="10" t="s">
        <v>213</v>
      </c>
      <c r="D30" s="10" t="s">
        <v>214</v>
      </c>
      <c r="E30" s="11" t="s">
        <v>215</v>
      </c>
      <c r="F30" s="10" t="s">
        <v>216</v>
      </c>
      <c r="G30" s="14">
        <v>189.43</v>
      </c>
      <c r="H30" s="14"/>
      <c r="I30" s="13">
        <f>G30*H30</f>
        <v>0</v>
      </c>
      <c r="J30" s="22">
        <v>23</v>
      </c>
      <c r="K30" s="14">
        <f>L30-I30</f>
        <v>0</v>
      </c>
      <c r="L30" s="28">
        <f>I30*1.08</f>
        <v>0</v>
      </c>
      <c r="M30" s="28"/>
    </row>
    <row r="31" spans="2:13" s="1" customFormat="1" ht="19.7" customHeight="1" x14ac:dyDescent="0.2">
      <c r="B31" s="10">
        <v>2</v>
      </c>
      <c r="C31" s="10" t="s">
        <v>217</v>
      </c>
      <c r="D31" s="10" t="s">
        <v>218</v>
      </c>
      <c r="E31" s="11" t="s">
        <v>219</v>
      </c>
      <c r="F31" s="10" t="s">
        <v>216</v>
      </c>
      <c r="G31" s="14">
        <v>170.83</v>
      </c>
      <c r="H31" s="14"/>
      <c r="I31" s="13">
        <f t="shared" ref="I31:I32" si="0">G31*H31</f>
        <v>0</v>
      </c>
      <c r="J31" s="22">
        <v>23</v>
      </c>
      <c r="K31" s="14">
        <f t="shared" ref="K31:K32" si="1">L31-I31</f>
        <v>0</v>
      </c>
      <c r="L31" s="28">
        <f t="shared" ref="L31:L32" si="2">I31*1.08</f>
        <v>0</v>
      </c>
      <c r="M31" s="28"/>
    </row>
    <row r="32" spans="2:13" s="1" customFormat="1" ht="19.7" customHeight="1" x14ac:dyDescent="0.2">
      <c r="B32" s="10">
        <v>3</v>
      </c>
      <c r="C32" s="10" t="s">
        <v>220</v>
      </c>
      <c r="D32" s="10" t="s">
        <v>221</v>
      </c>
      <c r="E32" s="11" t="s">
        <v>222</v>
      </c>
      <c r="F32" s="10" t="s">
        <v>90</v>
      </c>
      <c r="G32" s="14">
        <v>430</v>
      </c>
      <c r="H32" s="14"/>
      <c r="I32" s="13">
        <f t="shared" si="0"/>
        <v>0</v>
      </c>
      <c r="J32" s="22">
        <v>23</v>
      </c>
      <c r="K32" s="14">
        <f t="shared" si="1"/>
        <v>0</v>
      </c>
      <c r="L32" s="28">
        <f t="shared" si="2"/>
        <v>0</v>
      </c>
      <c r="M32" s="28"/>
    </row>
    <row r="33" spans="2:14" s="1" customFormat="1" ht="55.9" customHeight="1" x14ac:dyDescent="0.2"/>
    <row r="34" spans="2:14" s="1" customFormat="1" ht="21.4" customHeight="1" x14ac:dyDescent="0.2">
      <c r="B34" s="63" t="s">
        <v>103</v>
      </c>
      <c r="C34" s="63"/>
      <c r="D34" s="63"/>
      <c r="E34" s="63"/>
      <c r="F34" s="46">
        <f>SUM(I30:I32)</f>
        <v>0</v>
      </c>
      <c r="G34" s="35"/>
      <c r="H34" s="35"/>
      <c r="I34" s="35"/>
      <c r="J34" s="35"/>
      <c r="K34" s="35"/>
      <c r="L34" s="35"/>
      <c r="M34" s="35"/>
    </row>
    <row r="35" spans="2:14" s="1" customFormat="1" ht="21.4" customHeight="1" x14ac:dyDescent="0.2">
      <c r="B35" s="63" t="s">
        <v>104</v>
      </c>
      <c r="C35" s="63"/>
      <c r="D35" s="63"/>
      <c r="E35" s="63"/>
      <c r="F35" s="36">
        <f>SUM(L30:M32)</f>
        <v>0</v>
      </c>
      <c r="G35" s="36"/>
      <c r="H35" s="36"/>
      <c r="I35" s="36"/>
      <c r="J35" s="36"/>
      <c r="K35" s="36"/>
      <c r="L35" s="36"/>
      <c r="M35" s="36"/>
    </row>
    <row r="36" spans="2:14" s="1" customFormat="1" ht="11.1" customHeight="1" x14ac:dyDescent="0.2"/>
    <row r="37" spans="2:14" s="1" customFormat="1" ht="61.35" customHeight="1" x14ac:dyDescent="0.2">
      <c r="B37" s="31" t="s">
        <v>105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2:14" s="1" customFormat="1" ht="2.65" customHeight="1" x14ac:dyDescent="0.2"/>
    <row r="39" spans="2:14" s="1" customFormat="1" ht="89.1" customHeight="1" x14ac:dyDescent="0.2">
      <c r="B39" s="31" t="s">
        <v>106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2:14" s="1" customFormat="1" ht="5.25" customHeight="1" x14ac:dyDescent="0.2"/>
    <row r="41" spans="2:14" s="1" customFormat="1" ht="89.1" customHeight="1" x14ac:dyDescent="0.2">
      <c r="B41" s="31" t="s">
        <v>107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2:14" s="1" customFormat="1" ht="5.25" customHeight="1" x14ac:dyDescent="0.2"/>
    <row r="43" spans="2:14" s="1" customFormat="1" ht="37.9" customHeight="1" x14ac:dyDescent="0.2">
      <c r="B43" s="37" t="s">
        <v>108</v>
      </c>
      <c r="C43" s="37"/>
      <c r="D43" s="37"/>
      <c r="E43" s="37"/>
      <c r="F43" s="38" t="s">
        <v>109</v>
      </c>
      <c r="G43" s="38"/>
      <c r="H43" s="38"/>
      <c r="I43" s="38"/>
      <c r="J43" s="38"/>
      <c r="K43" s="38"/>
      <c r="L43" s="38"/>
    </row>
    <row r="44" spans="2:14" s="1" customFormat="1" ht="28.7" customHeight="1" x14ac:dyDescent="0.2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</row>
    <row r="45" spans="2:14" s="1" customFormat="1" ht="28.7" customHeight="1" x14ac:dyDescent="0.2"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</row>
    <row r="46" spans="2:14" s="1" customFormat="1" ht="28.7" customHeight="1" x14ac:dyDescent="0.2"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</row>
    <row r="47" spans="2:14" s="1" customFormat="1" ht="28.7" customHeight="1" x14ac:dyDescent="0.2"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</row>
    <row r="48" spans="2:14" s="1" customFormat="1" ht="2.65" customHeight="1" x14ac:dyDescent="0.2"/>
    <row r="49" spans="2:14" s="1" customFormat="1" ht="158.44999999999999" customHeight="1" x14ac:dyDescent="0.2">
      <c r="B49" s="31" t="s">
        <v>110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2:14" s="1" customFormat="1" ht="2.65" customHeight="1" x14ac:dyDescent="0.2"/>
    <row r="51" spans="2:14" s="1" customFormat="1" ht="33.6" customHeight="1" x14ac:dyDescent="0.2">
      <c r="B51" s="30" t="s">
        <v>111</v>
      </c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2:14" s="1" customFormat="1" ht="2.65" customHeight="1" x14ac:dyDescent="0.2"/>
    <row r="53" spans="2:14" s="1" customFormat="1" ht="37.9" customHeight="1" x14ac:dyDescent="0.2">
      <c r="B53" s="37" t="s">
        <v>112</v>
      </c>
      <c r="C53" s="37"/>
      <c r="D53" s="37"/>
      <c r="E53" s="37"/>
      <c r="F53" s="40" t="s">
        <v>113</v>
      </c>
      <c r="G53" s="40"/>
      <c r="H53" s="40"/>
      <c r="I53" s="40"/>
      <c r="J53" s="40"/>
      <c r="K53" s="40"/>
      <c r="L53" s="40"/>
    </row>
    <row r="54" spans="2:14" s="1" customFormat="1" ht="28.7" customHeight="1" x14ac:dyDescent="0.2"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</row>
    <row r="55" spans="2:14" s="1" customFormat="1" ht="28.7" customHeight="1" x14ac:dyDescent="0.2"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</row>
    <row r="56" spans="2:14" s="1" customFormat="1" ht="28.7" customHeight="1" x14ac:dyDescent="0.2"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</row>
    <row r="57" spans="2:14" s="1" customFormat="1" ht="28.7" customHeight="1" x14ac:dyDescent="0.2"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</row>
    <row r="58" spans="2:14" s="1" customFormat="1" ht="2.65" customHeight="1" x14ac:dyDescent="0.2"/>
    <row r="59" spans="2:14" s="1" customFormat="1" ht="130.69999999999999" customHeight="1" x14ac:dyDescent="0.2">
      <c r="B59" s="31" t="s">
        <v>114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2.65" customHeight="1" x14ac:dyDescent="0.2"/>
    <row r="61" spans="2:14" s="1" customFormat="1" ht="47.45" customHeight="1" x14ac:dyDescent="0.2">
      <c r="B61" s="31" t="s">
        <v>115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2.65" customHeight="1" x14ac:dyDescent="0.2"/>
    <row r="63" spans="2:14" s="1" customFormat="1" ht="47.45" customHeight="1" x14ac:dyDescent="0.2">
      <c r="B63" s="31" t="s">
        <v>116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2"/>
    <row r="65" spans="2:14" s="1" customFormat="1" ht="33.6" customHeight="1" x14ac:dyDescent="0.2">
      <c r="B65" s="31" t="s">
        <v>117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116.85" customHeight="1" x14ac:dyDescent="0.2">
      <c r="B67" s="31" t="s">
        <v>118</v>
      </c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2:14" s="1" customFormat="1" ht="2.65" customHeight="1" x14ac:dyDescent="0.2"/>
    <row r="69" spans="2:14" s="1" customFormat="1" ht="75.2" customHeight="1" x14ac:dyDescent="0.2">
      <c r="B69" s="31" t="s">
        <v>119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86.85" customHeight="1" x14ac:dyDescent="0.2"/>
    <row r="71" spans="2:14" s="1" customFormat="1" ht="17.649999999999999" customHeight="1" x14ac:dyDescent="0.2">
      <c r="I71" s="42" t="s">
        <v>120</v>
      </c>
      <c r="J71" s="42"/>
    </row>
    <row r="72" spans="2:14" s="1" customFormat="1" ht="145.15" customHeight="1" x14ac:dyDescent="0.2"/>
    <row r="73" spans="2:14" s="1" customFormat="1" ht="81.599999999999994" customHeight="1" x14ac:dyDescent="0.2">
      <c r="B73" s="41" t="s">
        <v>121</v>
      </c>
      <c r="C73" s="41"/>
      <c r="D73" s="41"/>
      <c r="E73" s="41"/>
      <c r="F73" s="41"/>
      <c r="G73" s="41"/>
      <c r="H73" s="41"/>
      <c r="I73" s="41"/>
      <c r="J73" s="41"/>
    </row>
  </sheetData>
  <mergeCells count="50">
    <mergeCell ref="B67:N67"/>
    <mergeCell ref="B69:N69"/>
    <mergeCell ref="I71:J71"/>
    <mergeCell ref="B73:J73"/>
    <mergeCell ref="B57:E57"/>
    <mergeCell ref="F57:L57"/>
    <mergeCell ref="B59:N59"/>
    <mergeCell ref="B61:N61"/>
    <mergeCell ref="B63:N63"/>
    <mergeCell ref="B65:N65"/>
    <mergeCell ref="B54:E54"/>
    <mergeCell ref="F54:L54"/>
    <mergeCell ref="B55:E55"/>
    <mergeCell ref="F55:L55"/>
    <mergeCell ref="B56:E56"/>
    <mergeCell ref="F56:L56"/>
    <mergeCell ref="B47:E47"/>
    <mergeCell ref="F47:L47"/>
    <mergeCell ref="B49:N49"/>
    <mergeCell ref="B51:N51"/>
    <mergeCell ref="B53:E53"/>
    <mergeCell ref="F53:L53"/>
    <mergeCell ref="B44:E44"/>
    <mergeCell ref="F44:L44"/>
    <mergeCell ref="B45:E45"/>
    <mergeCell ref="F45:L45"/>
    <mergeCell ref="B46:E46"/>
    <mergeCell ref="F46:L46"/>
    <mergeCell ref="B43:E43"/>
    <mergeCell ref="F43:L43"/>
    <mergeCell ref="B26:L26"/>
    <mergeCell ref="L29:M29"/>
    <mergeCell ref="L30:M30"/>
    <mergeCell ref="L31:M31"/>
    <mergeCell ref="L32:M32"/>
    <mergeCell ref="B34:E34"/>
    <mergeCell ref="F34:M34"/>
    <mergeCell ref="B35:E35"/>
    <mergeCell ref="F35:M35"/>
    <mergeCell ref="B37:N37"/>
    <mergeCell ref="B39:N39"/>
    <mergeCell ref="B41:N41"/>
    <mergeCell ref="E14:G14"/>
    <mergeCell ref="B24:L24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52F74-2996-4A86-B44B-6D5E39716D05}">
  <dimension ref="B1:O118"/>
  <sheetViews>
    <sheetView topLeftCell="A40" workbookViewId="0">
      <selection activeCell="F80" sqref="F80:M80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140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  <c r="D16" s="3"/>
    </row>
    <row r="17" spans="2:13" s="1" customFormat="1" ht="2.65" customHeight="1" x14ac:dyDescent="0.2">
      <c r="B17" s="3"/>
      <c r="C17" s="3"/>
      <c r="D17" s="3"/>
    </row>
    <row r="18" spans="2:13" s="1" customFormat="1" ht="20.85" customHeight="1" x14ac:dyDescent="0.2">
      <c r="B18" s="2" t="s">
        <v>5</v>
      </c>
      <c r="C18" s="2"/>
      <c r="D18" s="3"/>
    </row>
    <row r="19" spans="2:13" s="1" customFormat="1" ht="2.65" customHeight="1" x14ac:dyDescent="0.2">
      <c r="B19" s="3"/>
      <c r="C19" s="3"/>
      <c r="D19" s="3"/>
    </row>
    <row r="20" spans="2:13" s="1" customFormat="1" ht="20.85" customHeight="1" x14ac:dyDescent="0.2">
      <c r="B20" s="2" t="s">
        <v>6</v>
      </c>
      <c r="C20" s="2"/>
      <c r="D20" s="3"/>
    </row>
    <row r="21" spans="2:13" s="1" customFormat="1" ht="2.65" customHeight="1" x14ac:dyDescent="0.2">
      <c r="B21" s="3"/>
      <c r="C21" s="3"/>
      <c r="D21" s="3"/>
    </row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123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9" t="s">
        <v>11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9" t="s">
        <v>17</v>
      </c>
      <c r="J31" s="9" t="s">
        <v>18</v>
      </c>
      <c r="K31" s="9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2">
        <v>623</v>
      </c>
      <c r="H32" s="12"/>
      <c r="I32" s="12">
        <f>G32*H32</f>
        <v>0</v>
      </c>
      <c r="J32" s="22">
        <v>8</v>
      </c>
      <c r="K32" s="12">
        <f>L32-I32</f>
        <v>0</v>
      </c>
      <c r="L32" s="28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9" t="s">
        <v>11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9" t="s">
        <v>17</v>
      </c>
      <c r="J36" s="9" t="s">
        <v>18</v>
      </c>
      <c r="K36" s="9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2">
        <v>3790</v>
      </c>
      <c r="H37" s="12"/>
      <c r="I37" s="12">
        <f>G37*H37</f>
        <v>0</v>
      </c>
      <c r="J37" s="22">
        <v>8</v>
      </c>
      <c r="K37" s="12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9" t="s">
        <v>11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9" t="s">
        <v>17</v>
      </c>
      <c r="J41" s="9" t="s">
        <v>18</v>
      </c>
      <c r="K41" s="9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2">
        <v>3039</v>
      </c>
      <c r="H42" s="12"/>
      <c r="I42" s="12">
        <f>G42*H42</f>
        <v>0</v>
      </c>
      <c r="J42" s="22">
        <v>8</v>
      </c>
      <c r="K42" s="12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9" t="s">
        <v>11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9" t="s">
        <v>17</v>
      </c>
      <c r="J46" s="9" t="s">
        <v>18</v>
      </c>
      <c r="K46" s="9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2">
        <v>223</v>
      </c>
      <c r="H47" s="12"/>
      <c r="I47" s="12">
        <f>G47*H47</f>
        <v>0</v>
      </c>
      <c r="J47" s="22">
        <v>8</v>
      </c>
      <c r="K47" s="12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9" t="s">
        <v>11</v>
      </c>
      <c r="D51" s="9" t="s">
        <v>12</v>
      </c>
      <c r="E51" s="9" t="s">
        <v>13</v>
      </c>
      <c r="F51" s="9" t="s">
        <v>14</v>
      </c>
      <c r="G51" s="9" t="s">
        <v>15</v>
      </c>
      <c r="H51" s="9" t="s">
        <v>16</v>
      </c>
      <c r="I51" s="9" t="s">
        <v>17</v>
      </c>
      <c r="J51" s="9" t="s">
        <v>18</v>
      </c>
      <c r="K51" s="9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2">
        <v>410</v>
      </c>
      <c r="H52" s="12"/>
      <c r="I52" s="12">
        <f>G52*H52</f>
        <v>0</v>
      </c>
      <c r="J52" s="22">
        <v>8</v>
      </c>
      <c r="K52" s="12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9" t="s">
        <v>11</v>
      </c>
      <c r="D54" s="9" t="s">
        <v>12</v>
      </c>
      <c r="E54" s="9" t="s">
        <v>13</v>
      </c>
      <c r="F54" s="9" t="s">
        <v>14</v>
      </c>
      <c r="G54" s="9" t="s">
        <v>15</v>
      </c>
      <c r="H54" s="9" t="s">
        <v>16</v>
      </c>
      <c r="I54" s="9" t="s">
        <v>17</v>
      </c>
      <c r="J54" s="9" t="s">
        <v>18</v>
      </c>
      <c r="K54" s="9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2">
        <v>40</v>
      </c>
      <c r="H55" s="12"/>
      <c r="I55" s="12">
        <f>G55*H55</f>
        <v>0</v>
      </c>
      <c r="J55" s="22">
        <v>8</v>
      </c>
      <c r="K55" s="12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33</v>
      </c>
      <c r="D56" s="10" t="s">
        <v>34</v>
      </c>
      <c r="E56" s="11" t="s">
        <v>35</v>
      </c>
      <c r="F56" s="10" t="s">
        <v>36</v>
      </c>
      <c r="G56" s="12">
        <v>4</v>
      </c>
      <c r="H56" s="12"/>
      <c r="I56" s="14">
        <f t="shared" ref="I56:I77" si="0">G56*H56</f>
        <v>0</v>
      </c>
      <c r="J56" s="22">
        <v>8</v>
      </c>
      <c r="K56" s="14">
        <f t="shared" ref="K56:K77" si="1">L56-I56</f>
        <v>0</v>
      </c>
      <c r="L56" s="28">
        <f t="shared" ref="L56:L77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37</v>
      </c>
      <c r="D57" s="10" t="s">
        <v>38</v>
      </c>
      <c r="E57" s="11" t="s">
        <v>39</v>
      </c>
      <c r="F57" s="10" t="s">
        <v>36</v>
      </c>
      <c r="G57" s="12">
        <v>4</v>
      </c>
      <c r="H57" s="12"/>
      <c r="I57" s="14">
        <f t="shared" si="0"/>
        <v>0</v>
      </c>
      <c r="J57" s="22">
        <v>8</v>
      </c>
      <c r="K57" s="14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40</v>
      </c>
      <c r="D58" s="10" t="s">
        <v>41</v>
      </c>
      <c r="E58" s="11" t="s">
        <v>42</v>
      </c>
      <c r="F58" s="10" t="s">
        <v>36</v>
      </c>
      <c r="G58" s="12">
        <v>39.6</v>
      </c>
      <c r="H58" s="12"/>
      <c r="I58" s="14">
        <f t="shared" si="0"/>
        <v>0</v>
      </c>
      <c r="J58" s="22">
        <v>8</v>
      </c>
      <c r="K58" s="14">
        <f t="shared" si="1"/>
        <v>0</v>
      </c>
      <c r="L58" s="28">
        <f t="shared" si="2"/>
        <v>0</v>
      </c>
      <c r="M58" s="28"/>
    </row>
    <row r="59" spans="2:13" s="1" customFormat="1" ht="28.7" customHeight="1" x14ac:dyDescent="0.2">
      <c r="B59" s="10">
        <v>10</v>
      </c>
      <c r="C59" s="10" t="s">
        <v>43</v>
      </c>
      <c r="D59" s="10" t="s">
        <v>44</v>
      </c>
      <c r="E59" s="11" t="s">
        <v>45</v>
      </c>
      <c r="F59" s="10" t="s">
        <v>36</v>
      </c>
      <c r="G59" s="12">
        <v>0.4</v>
      </c>
      <c r="H59" s="12"/>
      <c r="I59" s="14">
        <f t="shared" si="0"/>
        <v>0</v>
      </c>
      <c r="J59" s="22">
        <v>8</v>
      </c>
      <c r="K59" s="14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46</v>
      </c>
      <c r="D60" s="10" t="s">
        <v>47</v>
      </c>
      <c r="E60" s="11" t="s">
        <v>48</v>
      </c>
      <c r="F60" s="10" t="s">
        <v>36</v>
      </c>
      <c r="G60" s="12">
        <v>16.28</v>
      </c>
      <c r="H60" s="12"/>
      <c r="I60" s="14">
        <f t="shared" si="0"/>
        <v>0</v>
      </c>
      <c r="J60" s="22">
        <v>8</v>
      </c>
      <c r="K60" s="14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49</v>
      </c>
      <c r="D61" s="10" t="s">
        <v>50</v>
      </c>
      <c r="E61" s="11" t="s">
        <v>51</v>
      </c>
      <c r="F61" s="10" t="s">
        <v>36</v>
      </c>
      <c r="G61" s="12">
        <v>56.28</v>
      </c>
      <c r="H61" s="12"/>
      <c r="I61" s="14">
        <f t="shared" si="0"/>
        <v>0</v>
      </c>
      <c r="J61" s="22">
        <v>8</v>
      </c>
      <c r="K61" s="14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52</v>
      </c>
      <c r="D62" s="10" t="s">
        <v>53</v>
      </c>
      <c r="E62" s="11" t="s">
        <v>54</v>
      </c>
      <c r="F62" s="10" t="s">
        <v>55</v>
      </c>
      <c r="G62" s="12">
        <v>2</v>
      </c>
      <c r="H62" s="12"/>
      <c r="I62" s="14">
        <f t="shared" si="0"/>
        <v>0</v>
      </c>
      <c r="J62" s="22">
        <v>8</v>
      </c>
      <c r="K62" s="14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10">
        <v>14</v>
      </c>
      <c r="C63" s="10" t="s">
        <v>56</v>
      </c>
      <c r="D63" s="10" t="s">
        <v>57</v>
      </c>
      <c r="E63" s="11" t="s">
        <v>58</v>
      </c>
      <c r="F63" s="10" t="s">
        <v>55</v>
      </c>
      <c r="G63" s="12">
        <v>18</v>
      </c>
      <c r="H63" s="12"/>
      <c r="I63" s="14">
        <f t="shared" si="0"/>
        <v>0</v>
      </c>
      <c r="J63" s="22">
        <v>8</v>
      </c>
      <c r="K63" s="14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10">
        <v>15</v>
      </c>
      <c r="C64" s="10" t="s">
        <v>59</v>
      </c>
      <c r="D64" s="10" t="s">
        <v>60</v>
      </c>
      <c r="E64" s="11" t="s">
        <v>61</v>
      </c>
      <c r="F64" s="10" t="s">
        <v>55</v>
      </c>
      <c r="G64" s="12">
        <v>13</v>
      </c>
      <c r="H64" s="12"/>
      <c r="I64" s="14">
        <f t="shared" si="0"/>
        <v>0</v>
      </c>
      <c r="J64" s="22">
        <v>8</v>
      </c>
      <c r="K64" s="14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62</v>
      </c>
      <c r="D65" s="10" t="s">
        <v>63</v>
      </c>
      <c r="E65" s="11" t="s">
        <v>64</v>
      </c>
      <c r="F65" s="10" t="s">
        <v>55</v>
      </c>
      <c r="G65" s="12">
        <v>10</v>
      </c>
      <c r="H65" s="12"/>
      <c r="I65" s="14">
        <f t="shared" si="0"/>
        <v>0</v>
      </c>
      <c r="J65" s="22">
        <v>8</v>
      </c>
      <c r="K65" s="14">
        <f t="shared" si="1"/>
        <v>0</v>
      </c>
      <c r="L65" s="28">
        <f t="shared" si="2"/>
        <v>0</v>
      </c>
      <c r="M65" s="28"/>
    </row>
    <row r="66" spans="2:13" s="1" customFormat="1" ht="19.7" customHeight="1" x14ac:dyDescent="0.2">
      <c r="B66" s="10">
        <v>17</v>
      </c>
      <c r="C66" s="10" t="s">
        <v>65</v>
      </c>
      <c r="D66" s="10" t="s">
        <v>66</v>
      </c>
      <c r="E66" s="11" t="s">
        <v>67</v>
      </c>
      <c r="F66" s="10" t="s">
        <v>55</v>
      </c>
      <c r="G66" s="12">
        <v>3</v>
      </c>
      <c r="H66" s="12"/>
      <c r="I66" s="14">
        <f t="shared" si="0"/>
        <v>0</v>
      </c>
      <c r="J66" s="22">
        <v>8</v>
      </c>
      <c r="K66" s="14">
        <f t="shared" si="1"/>
        <v>0</v>
      </c>
      <c r="L66" s="28">
        <f t="shared" si="2"/>
        <v>0</v>
      </c>
      <c r="M66" s="28"/>
    </row>
    <row r="67" spans="2:13" s="1" customFormat="1" ht="19.7" customHeight="1" x14ac:dyDescent="0.2">
      <c r="B67" s="10">
        <v>18</v>
      </c>
      <c r="C67" s="10" t="s">
        <v>71</v>
      </c>
      <c r="D67" s="10" t="s">
        <v>72</v>
      </c>
      <c r="E67" s="11" t="s">
        <v>73</v>
      </c>
      <c r="F67" s="10" t="s">
        <v>55</v>
      </c>
      <c r="G67" s="12">
        <v>9.34</v>
      </c>
      <c r="H67" s="12"/>
      <c r="I67" s="14">
        <f t="shared" si="0"/>
        <v>0</v>
      </c>
      <c r="J67" s="22">
        <v>8</v>
      </c>
      <c r="K67" s="14">
        <f t="shared" si="1"/>
        <v>0</v>
      </c>
      <c r="L67" s="28">
        <f t="shared" si="2"/>
        <v>0</v>
      </c>
      <c r="M67" s="28"/>
    </row>
    <row r="68" spans="2:13" s="1" customFormat="1" ht="28.7" customHeight="1" x14ac:dyDescent="0.2">
      <c r="B68" s="10">
        <v>19</v>
      </c>
      <c r="C68" s="10" t="s">
        <v>74</v>
      </c>
      <c r="D68" s="10" t="s">
        <v>75</v>
      </c>
      <c r="E68" s="11" t="s">
        <v>76</v>
      </c>
      <c r="F68" s="10" t="s">
        <v>55</v>
      </c>
      <c r="G68" s="12">
        <v>14.84</v>
      </c>
      <c r="H68" s="12"/>
      <c r="I68" s="14">
        <f t="shared" si="0"/>
        <v>0</v>
      </c>
      <c r="J68" s="22">
        <v>8</v>
      </c>
      <c r="K68" s="14">
        <f t="shared" si="1"/>
        <v>0</v>
      </c>
      <c r="L68" s="28">
        <f t="shared" si="2"/>
        <v>0</v>
      </c>
      <c r="M68" s="28"/>
    </row>
    <row r="69" spans="2:13" s="1" customFormat="1" ht="19.7" customHeight="1" x14ac:dyDescent="0.2">
      <c r="B69" s="10">
        <v>20</v>
      </c>
      <c r="C69" s="10" t="s">
        <v>124</v>
      </c>
      <c r="D69" s="10" t="s">
        <v>125</v>
      </c>
      <c r="E69" s="11" t="s">
        <v>126</v>
      </c>
      <c r="F69" s="10" t="s">
        <v>83</v>
      </c>
      <c r="G69" s="12">
        <v>66</v>
      </c>
      <c r="H69" s="12"/>
      <c r="I69" s="14">
        <f t="shared" si="0"/>
        <v>0</v>
      </c>
      <c r="J69" s="22">
        <v>8</v>
      </c>
      <c r="K69" s="14">
        <f t="shared" si="1"/>
        <v>0</v>
      </c>
      <c r="L69" s="28">
        <f t="shared" si="2"/>
        <v>0</v>
      </c>
      <c r="M69" s="28"/>
    </row>
    <row r="70" spans="2:13" s="1" customFormat="1" ht="19.7" customHeight="1" x14ac:dyDescent="0.2">
      <c r="B70" s="10">
        <v>21</v>
      </c>
      <c r="C70" s="10" t="s">
        <v>80</v>
      </c>
      <c r="D70" s="10" t="s">
        <v>81</v>
      </c>
      <c r="E70" s="11" t="s">
        <v>82</v>
      </c>
      <c r="F70" s="10" t="s">
        <v>83</v>
      </c>
      <c r="G70" s="12">
        <v>19</v>
      </c>
      <c r="H70" s="12"/>
      <c r="I70" s="14">
        <f t="shared" si="0"/>
        <v>0</v>
      </c>
      <c r="J70" s="22">
        <v>8</v>
      </c>
      <c r="K70" s="14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127</v>
      </c>
      <c r="D71" s="10" t="s">
        <v>128</v>
      </c>
      <c r="E71" s="11" t="s">
        <v>129</v>
      </c>
      <c r="F71" s="10" t="s">
        <v>55</v>
      </c>
      <c r="G71" s="12">
        <v>6.69</v>
      </c>
      <c r="H71" s="12"/>
      <c r="I71" s="14">
        <f t="shared" si="0"/>
        <v>0</v>
      </c>
      <c r="J71" s="22">
        <v>8</v>
      </c>
      <c r="K71" s="14">
        <f t="shared" si="1"/>
        <v>0</v>
      </c>
      <c r="L71" s="28">
        <f t="shared" si="2"/>
        <v>0</v>
      </c>
      <c r="M71" s="28"/>
    </row>
    <row r="72" spans="2:13" s="1" customFormat="1" ht="28.7" customHeight="1" x14ac:dyDescent="0.2">
      <c r="B72" s="10">
        <v>23</v>
      </c>
      <c r="C72" s="10" t="s">
        <v>130</v>
      </c>
      <c r="D72" s="10" t="s">
        <v>131</v>
      </c>
      <c r="E72" s="11" t="s">
        <v>132</v>
      </c>
      <c r="F72" s="10" t="s">
        <v>83</v>
      </c>
      <c r="G72" s="12">
        <v>10</v>
      </c>
      <c r="H72" s="12"/>
      <c r="I72" s="14">
        <f t="shared" si="0"/>
        <v>0</v>
      </c>
      <c r="J72" s="22">
        <v>8</v>
      </c>
      <c r="K72" s="14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87</v>
      </c>
      <c r="D73" s="10" t="s">
        <v>88</v>
      </c>
      <c r="E73" s="11" t="s">
        <v>89</v>
      </c>
      <c r="F73" s="10" t="s">
        <v>90</v>
      </c>
      <c r="G73" s="12">
        <v>185</v>
      </c>
      <c r="H73" s="12"/>
      <c r="I73" s="14">
        <f t="shared" si="0"/>
        <v>0</v>
      </c>
      <c r="J73" s="22">
        <v>8</v>
      </c>
      <c r="K73" s="14">
        <f t="shared" si="1"/>
        <v>0</v>
      </c>
      <c r="L73" s="28">
        <f t="shared" si="2"/>
        <v>0</v>
      </c>
      <c r="M73" s="28"/>
    </row>
    <row r="74" spans="2:13" s="1" customFormat="1" ht="19.7" customHeight="1" x14ac:dyDescent="0.2">
      <c r="B74" s="10">
        <v>25</v>
      </c>
      <c r="C74" s="10" t="s">
        <v>91</v>
      </c>
      <c r="D74" s="10" t="s">
        <v>92</v>
      </c>
      <c r="E74" s="11" t="s">
        <v>93</v>
      </c>
      <c r="F74" s="10" t="s">
        <v>90</v>
      </c>
      <c r="G74" s="12">
        <v>12</v>
      </c>
      <c r="H74" s="12"/>
      <c r="I74" s="14">
        <f t="shared" si="0"/>
        <v>0</v>
      </c>
      <c r="J74" s="22">
        <v>8</v>
      </c>
      <c r="K74" s="14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10">
        <v>26</v>
      </c>
      <c r="C75" s="10" t="s">
        <v>94</v>
      </c>
      <c r="D75" s="10" t="s">
        <v>95</v>
      </c>
      <c r="E75" s="11" t="s">
        <v>96</v>
      </c>
      <c r="F75" s="10" t="s">
        <v>90</v>
      </c>
      <c r="G75" s="12">
        <v>20</v>
      </c>
      <c r="H75" s="12"/>
      <c r="I75" s="14">
        <f t="shared" si="0"/>
        <v>0</v>
      </c>
      <c r="J75" s="22">
        <v>8</v>
      </c>
      <c r="K75" s="14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97</v>
      </c>
      <c r="D76" s="10" t="s">
        <v>98</v>
      </c>
      <c r="E76" s="11" t="s">
        <v>99</v>
      </c>
      <c r="F76" s="10" t="s">
        <v>90</v>
      </c>
      <c r="G76" s="12">
        <v>4</v>
      </c>
      <c r="H76" s="12"/>
      <c r="I76" s="14">
        <f t="shared" si="0"/>
        <v>0</v>
      </c>
      <c r="J76" s="22">
        <v>8</v>
      </c>
      <c r="K76" s="14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10">
        <v>28</v>
      </c>
      <c r="C77" s="10" t="s">
        <v>100</v>
      </c>
      <c r="D77" s="10" t="s">
        <v>101</v>
      </c>
      <c r="E77" s="11" t="s">
        <v>102</v>
      </c>
      <c r="F77" s="10" t="s">
        <v>90</v>
      </c>
      <c r="G77" s="12">
        <v>39</v>
      </c>
      <c r="H77" s="12"/>
      <c r="I77" s="14">
        <f t="shared" si="0"/>
        <v>0</v>
      </c>
      <c r="J77" s="22">
        <v>8</v>
      </c>
      <c r="K77" s="14">
        <f t="shared" si="1"/>
        <v>0</v>
      </c>
      <c r="L77" s="28">
        <f t="shared" si="2"/>
        <v>0</v>
      </c>
      <c r="M77" s="28"/>
    </row>
    <row r="78" spans="2:13" s="1" customFormat="1" ht="55.9" customHeight="1" x14ac:dyDescent="0.2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2:13" s="1" customFormat="1" ht="21.4" customHeight="1" x14ac:dyDescent="0.2">
      <c r="B79" s="34" t="s">
        <v>103</v>
      </c>
      <c r="C79" s="34"/>
      <c r="D79" s="34"/>
      <c r="E79" s="34"/>
      <c r="F79" s="35">
        <f>SUM(I32,I37,I42,I47,I52,I55:I77)</f>
        <v>0</v>
      </c>
      <c r="G79" s="35"/>
      <c r="H79" s="35"/>
      <c r="I79" s="35"/>
      <c r="J79" s="35"/>
      <c r="K79" s="35"/>
      <c r="L79" s="35"/>
      <c r="M79" s="35"/>
    </row>
    <row r="80" spans="2:13" s="1" customFormat="1" ht="21.4" customHeight="1" x14ac:dyDescent="0.2">
      <c r="B80" s="34" t="s">
        <v>104</v>
      </c>
      <c r="C80" s="34"/>
      <c r="D80" s="34"/>
      <c r="E80" s="34"/>
      <c r="F80" s="36">
        <f>SUM(L32,L37,L42,L47,L52,L55:M77)</f>
        <v>0</v>
      </c>
      <c r="G80" s="36"/>
      <c r="H80" s="36"/>
      <c r="I80" s="36"/>
      <c r="J80" s="36"/>
      <c r="K80" s="36"/>
      <c r="L80" s="36"/>
      <c r="M80" s="36"/>
    </row>
    <row r="81" spans="2:14" s="1" customFormat="1" ht="11.1" customHeight="1" x14ac:dyDescent="0.2"/>
    <row r="82" spans="2:14" s="1" customFormat="1" ht="61.35" customHeight="1" x14ac:dyDescent="0.2">
      <c r="B82" s="31" t="s">
        <v>105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89.1" customHeight="1" x14ac:dyDescent="0.2">
      <c r="B84" s="31" t="s">
        <v>106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89.1" customHeight="1" x14ac:dyDescent="0.2">
      <c r="B86" s="31" t="s">
        <v>107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37.9" customHeight="1" x14ac:dyDescent="0.2">
      <c r="B88" s="37" t="s">
        <v>108</v>
      </c>
      <c r="C88" s="37"/>
      <c r="D88" s="37"/>
      <c r="E88" s="37"/>
      <c r="F88" s="38" t="s">
        <v>109</v>
      </c>
      <c r="G88" s="38"/>
      <c r="H88" s="38"/>
      <c r="I88" s="38"/>
      <c r="J88" s="38"/>
      <c r="K88" s="38"/>
      <c r="L88" s="38"/>
    </row>
    <row r="89" spans="2:14" s="1" customFormat="1" ht="28.7" customHeight="1" x14ac:dyDescent="0.2"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2:14" s="1" customFormat="1" ht="28.7" customHeight="1" x14ac:dyDescent="0.2"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2:14" s="1" customFormat="1" ht="28.7" customHeight="1" x14ac:dyDescent="0.2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2:14" s="1" customFormat="1" ht="28.7" customHeight="1" x14ac:dyDescent="0.2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2:14" s="1" customFormat="1" ht="2.65" customHeight="1" x14ac:dyDescent="0.2"/>
    <row r="94" spans="2:14" s="1" customFormat="1" ht="158.44999999999999" customHeight="1" x14ac:dyDescent="0.2">
      <c r="B94" s="31" t="s">
        <v>110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3.6" customHeight="1" x14ac:dyDescent="0.2">
      <c r="B96" s="30" t="s">
        <v>111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65" customHeight="1" x14ac:dyDescent="0.2"/>
    <row r="98" spans="2:14" s="1" customFormat="1" ht="37.9" customHeight="1" x14ac:dyDescent="0.2">
      <c r="B98" s="37" t="s">
        <v>112</v>
      </c>
      <c r="C98" s="37"/>
      <c r="D98" s="37"/>
      <c r="E98" s="37"/>
      <c r="F98" s="40" t="s">
        <v>113</v>
      </c>
      <c r="G98" s="40"/>
      <c r="H98" s="40"/>
      <c r="I98" s="40"/>
      <c r="J98" s="40"/>
      <c r="K98" s="40"/>
      <c r="L98" s="40"/>
    </row>
    <row r="99" spans="2:14" s="1" customFormat="1" ht="28.7" customHeight="1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2:14" s="1" customFormat="1" ht="28.7" customHeight="1" x14ac:dyDescent="0.2"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2:14" s="1" customFormat="1" ht="2.65" customHeight="1" x14ac:dyDescent="0.2"/>
    <row r="104" spans="2:14" s="1" customFormat="1" ht="130.69999999999999" customHeight="1" x14ac:dyDescent="0.2">
      <c r="B104" s="31" t="s">
        <v>114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47.45" customHeight="1" x14ac:dyDescent="0.2">
      <c r="B106" s="31" t="s">
        <v>115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47.45" customHeight="1" x14ac:dyDescent="0.2">
      <c r="B108" s="31" t="s">
        <v>116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3.6" customHeight="1" x14ac:dyDescent="0.2">
      <c r="B110" s="31" t="s">
        <v>117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116.85" customHeight="1" x14ac:dyDescent="0.2">
      <c r="B112" s="31" t="s">
        <v>118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75.2" customHeight="1" x14ac:dyDescent="0.2">
      <c r="B114" s="31" t="s">
        <v>119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42" t="s">
        <v>120</v>
      </c>
      <c r="J116" s="42"/>
    </row>
    <row r="117" spans="2:14" s="1" customFormat="1" ht="145.15" customHeight="1" x14ac:dyDescent="0.2"/>
    <row r="118" spans="2:14" s="1" customFormat="1" ht="81.599999999999994" customHeight="1" x14ac:dyDescent="0.2">
      <c r="B118" s="41" t="s">
        <v>121</v>
      </c>
      <c r="C118" s="41"/>
      <c r="D118" s="41"/>
      <c r="E118" s="41"/>
      <c r="F118" s="41"/>
      <c r="G118" s="41"/>
      <c r="H118" s="41"/>
      <c r="I118" s="41"/>
      <c r="J118" s="41"/>
    </row>
  </sheetData>
  <mergeCells count="85">
    <mergeCell ref="B114:N114"/>
    <mergeCell ref="I116:J116"/>
    <mergeCell ref="B118:J118"/>
    <mergeCell ref="B104:N104"/>
    <mergeCell ref="B106:N106"/>
    <mergeCell ref="B108:N108"/>
    <mergeCell ref="B110:N110"/>
    <mergeCell ref="B112:N112"/>
    <mergeCell ref="B100:E100"/>
    <mergeCell ref="F100:L100"/>
    <mergeCell ref="B101:E101"/>
    <mergeCell ref="F101:L101"/>
    <mergeCell ref="B102:E102"/>
    <mergeCell ref="F102:L102"/>
    <mergeCell ref="B94:N94"/>
    <mergeCell ref="B96:N96"/>
    <mergeCell ref="B98:E98"/>
    <mergeCell ref="F98:L98"/>
    <mergeCell ref="B99:E99"/>
    <mergeCell ref="F99:L99"/>
    <mergeCell ref="B90:E90"/>
    <mergeCell ref="F90:L90"/>
    <mergeCell ref="B91:E91"/>
    <mergeCell ref="F91:L91"/>
    <mergeCell ref="B92:E92"/>
    <mergeCell ref="F92:L92"/>
    <mergeCell ref="B84:N84"/>
    <mergeCell ref="B86:N86"/>
    <mergeCell ref="B88:E88"/>
    <mergeCell ref="F88:L88"/>
    <mergeCell ref="B89:E89"/>
    <mergeCell ref="F89:L89"/>
    <mergeCell ref="B79:E79"/>
    <mergeCell ref="F79:M79"/>
    <mergeCell ref="B80:E80"/>
    <mergeCell ref="F80:M80"/>
    <mergeCell ref="B82:N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2:M52"/>
    <mergeCell ref="L54:M54"/>
    <mergeCell ref="L55:M55"/>
    <mergeCell ref="L56:M56"/>
    <mergeCell ref="L57:M57"/>
    <mergeCell ref="B44:K44"/>
    <mergeCell ref="L46:M46"/>
    <mergeCell ref="L47:M47"/>
    <mergeCell ref="B49:K49"/>
    <mergeCell ref="L51:M51"/>
    <mergeCell ref="L36:M36"/>
    <mergeCell ref="L37:M37"/>
    <mergeCell ref="B39:K39"/>
    <mergeCell ref="L41:M41"/>
    <mergeCell ref="L42:M42"/>
    <mergeCell ref="B26:L26"/>
    <mergeCell ref="B29:K29"/>
    <mergeCell ref="L31:M31"/>
    <mergeCell ref="L32:M32"/>
    <mergeCell ref="B34:K34"/>
    <mergeCell ref="B24:L24"/>
    <mergeCell ref="I2:O2"/>
    <mergeCell ref="B4:D4"/>
    <mergeCell ref="B10:D11"/>
    <mergeCell ref="G11:N12"/>
    <mergeCell ref="E14:G14"/>
    <mergeCell ref="B6:D6"/>
    <mergeCell ref="B8:D8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84328-D137-4EBB-900C-E68FE6F1AD73}">
  <dimension ref="B1:O117"/>
  <sheetViews>
    <sheetView topLeftCell="A42" workbookViewId="0">
      <selection activeCell="F79" sqref="F79:M79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141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133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15" t="s">
        <v>11</v>
      </c>
      <c r="D31" s="15" t="s">
        <v>12</v>
      </c>
      <c r="E31" s="15" t="s">
        <v>13</v>
      </c>
      <c r="F31" s="15" t="s">
        <v>14</v>
      </c>
      <c r="G31" s="15" t="s">
        <v>15</v>
      </c>
      <c r="H31" s="15" t="s">
        <v>16</v>
      </c>
      <c r="I31" s="15" t="s">
        <v>17</v>
      </c>
      <c r="J31" s="15" t="s">
        <v>18</v>
      </c>
      <c r="K31" s="15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4">
        <v>1118</v>
      </c>
      <c r="H32" s="14"/>
      <c r="I32" s="13">
        <f>G32*H32</f>
        <v>0</v>
      </c>
      <c r="J32" s="22">
        <v>8</v>
      </c>
      <c r="K32" s="14">
        <f>L32-I32</f>
        <v>0</v>
      </c>
      <c r="L32" s="44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15" t="s">
        <v>11</v>
      </c>
      <c r="D36" s="15" t="s">
        <v>12</v>
      </c>
      <c r="E36" s="15" t="s">
        <v>13</v>
      </c>
      <c r="F36" s="15" t="s">
        <v>14</v>
      </c>
      <c r="G36" s="15" t="s">
        <v>15</v>
      </c>
      <c r="H36" s="15" t="s">
        <v>16</v>
      </c>
      <c r="I36" s="15" t="s">
        <v>17</v>
      </c>
      <c r="J36" s="15" t="s">
        <v>18</v>
      </c>
      <c r="K36" s="15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4">
        <v>1919</v>
      </c>
      <c r="H37" s="14"/>
      <c r="I37" s="14">
        <f>G37*H37</f>
        <v>0</v>
      </c>
      <c r="J37" s="22">
        <v>8</v>
      </c>
      <c r="K37" s="14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15" t="s">
        <v>11</v>
      </c>
      <c r="D41" s="15" t="s">
        <v>12</v>
      </c>
      <c r="E41" s="15" t="s">
        <v>13</v>
      </c>
      <c r="F41" s="15" t="s">
        <v>14</v>
      </c>
      <c r="G41" s="15" t="s">
        <v>15</v>
      </c>
      <c r="H41" s="15" t="s">
        <v>16</v>
      </c>
      <c r="I41" s="15" t="s">
        <v>17</v>
      </c>
      <c r="J41" s="15" t="s">
        <v>18</v>
      </c>
      <c r="K41" s="15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4">
        <v>2684</v>
      </c>
      <c r="H42" s="14"/>
      <c r="I42" s="14">
        <f>G42*H42</f>
        <v>0</v>
      </c>
      <c r="J42" s="22">
        <v>8</v>
      </c>
      <c r="K42" s="14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15" t="s">
        <v>11</v>
      </c>
      <c r="D46" s="15" t="s">
        <v>12</v>
      </c>
      <c r="E46" s="15" t="s">
        <v>13</v>
      </c>
      <c r="F46" s="15" t="s">
        <v>14</v>
      </c>
      <c r="G46" s="15" t="s">
        <v>15</v>
      </c>
      <c r="H46" s="15" t="s">
        <v>16</v>
      </c>
      <c r="I46" s="15" t="s">
        <v>17</v>
      </c>
      <c r="J46" s="15" t="s">
        <v>18</v>
      </c>
      <c r="K46" s="15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4">
        <v>468</v>
      </c>
      <c r="H47" s="14"/>
      <c r="I47" s="14">
        <f>G47*H47</f>
        <v>0</v>
      </c>
      <c r="J47" s="22">
        <v>8</v>
      </c>
      <c r="K47" s="14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15" t="s">
        <v>11</v>
      </c>
      <c r="D51" s="15" t="s">
        <v>12</v>
      </c>
      <c r="E51" s="15" t="s">
        <v>13</v>
      </c>
      <c r="F51" s="15" t="s">
        <v>14</v>
      </c>
      <c r="G51" s="15" t="s">
        <v>15</v>
      </c>
      <c r="H51" s="15" t="s">
        <v>16</v>
      </c>
      <c r="I51" s="15" t="s">
        <v>17</v>
      </c>
      <c r="J51" s="15" t="s">
        <v>18</v>
      </c>
      <c r="K51" s="15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4">
        <v>346</v>
      </c>
      <c r="H52" s="14"/>
      <c r="I52" s="14">
        <f>G52*H52</f>
        <v>0</v>
      </c>
      <c r="J52" s="22">
        <v>8</v>
      </c>
      <c r="K52" s="14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15" t="s">
        <v>11</v>
      </c>
      <c r="D54" s="15" t="s">
        <v>12</v>
      </c>
      <c r="E54" s="15" t="s">
        <v>13</v>
      </c>
      <c r="F54" s="15" t="s">
        <v>14</v>
      </c>
      <c r="G54" s="15" t="s">
        <v>15</v>
      </c>
      <c r="H54" s="15" t="s">
        <v>16</v>
      </c>
      <c r="I54" s="15" t="s">
        <v>17</v>
      </c>
      <c r="J54" s="15" t="s">
        <v>18</v>
      </c>
      <c r="K54" s="15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4">
        <v>40</v>
      </c>
      <c r="H55" s="14"/>
      <c r="I55" s="14">
        <f>G55*H55</f>
        <v>0</v>
      </c>
      <c r="J55" s="22">
        <v>8</v>
      </c>
      <c r="K55" s="14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33</v>
      </c>
      <c r="D56" s="10" t="s">
        <v>34</v>
      </c>
      <c r="E56" s="11" t="s">
        <v>35</v>
      </c>
      <c r="F56" s="10" t="s">
        <v>36</v>
      </c>
      <c r="G56" s="14">
        <v>2.8</v>
      </c>
      <c r="H56" s="14"/>
      <c r="I56" s="14">
        <f t="shared" ref="I56:I76" si="0">G56*H56</f>
        <v>0</v>
      </c>
      <c r="J56" s="22">
        <v>8</v>
      </c>
      <c r="K56" s="14">
        <f t="shared" ref="K56:K76" si="1">L56-I56</f>
        <v>0</v>
      </c>
      <c r="L56" s="28">
        <f t="shared" ref="L56:L76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134</v>
      </c>
      <c r="D57" s="10" t="s">
        <v>135</v>
      </c>
      <c r="E57" s="11" t="s">
        <v>136</v>
      </c>
      <c r="F57" s="10" t="s">
        <v>36</v>
      </c>
      <c r="G57" s="14">
        <v>2.8</v>
      </c>
      <c r="H57" s="14"/>
      <c r="I57" s="14">
        <f t="shared" si="0"/>
        <v>0</v>
      </c>
      <c r="J57" s="22">
        <v>8</v>
      </c>
      <c r="K57" s="14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37</v>
      </c>
      <c r="D58" s="10" t="s">
        <v>38</v>
      </c>
      <c r="E58" s="11" t="s">
        <v>39</v>
      </c>
      <c r="F58" s="10" t="s">
        <v>36</v>
      </c>
      <c r="G58" s="14">
        <v>2.8</v>
      </c>
      <c r="H58" s="14"/>
      <c r="I58" s="14">
        <f t="shared" si="0"/>
        <v>0</v>
      </c>
      <c r="J58" s="22">
        <v>8</v>
      </c>
      <c r="K58" s="14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10">
        <v>10</v>
      </c>
      <c r="C59" s="10" t="s">
        <v>40</v>
      </c>
      <c r="D59" s="10" t="s">
        <v>41</v>
      </c>
      <c r="E59" s="11" t="s">
        <v>42</v>
      </c>
      <c r="F59" s="10" t="s">
        <v>36</v>
      </c>
      <c r="G59" s="14">
        <v>25.88</v>
      </c>
      <c r="H59" s="14"/>
      <c r="I59" s="14">
        <f t="shared" si="0"/>
        <v>0</v>
      </c>
      <c r="J59" s="22">
        <v>8</v>
      </c>
      <c r="K59" s="14">
        <f t="shared" si="1"/>
        <v>0</v>
      </c>
      <c r="L59" s="28">
        <f t="shared" si="2"/>
        <v>0</v>
      </c>
      <c r="M59" s="28"/>
    </row>
    <row r="60" spans="2:13" s="1" customFormat="1" ht="28.7" customHeight="1" x14ac:dyDescent="0.2">
      <c r="B60" s="10">
        <v>11</v>
      </c>
      <c r="C60" s="10" t="s">
        <v>43</v>
      </c>
      <c r="D60" s="10" t="s">
        <v>44</v>
      </c>
      <c r="E60" s="11" t="s">
        <v>45</v>
      </c>
      <c r="F60" s="10" t="s">
        <v>36</v>
      </c>
      <c r="G60" s="14">
        <v>4.24</v>
      </c>
      <c r="H60" s="14"/>
      <c r="I60" s="14">
        <f t="shared" si="0"/>
        <v>0</v>
      </c>
      <c r="J60" s="22">
        <v>8</v>
      </c>
      <c r="K60" s="14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49</v>
      </c>
      <c r="D61" s="10" t="s">
        <v>50</v>
      </c>
      <c r="E61" s="11" t="s">
        <v>51</v>
      </c>
      <c r="F61" s="10" t="s">
        <v>36</v>
      </c>
      <c r="G61" s="14">
        <v>30.12</v>
      </c>
      <c r="H61" s="14"/>
      <c r="I61" s="14">
        <f t="shared" si="0"/>
        <v>0</v>
      </c>
      <c r="J61" s="22">
        <v>8</v>
      </c>
      <c r="K61" s="14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52</v>
      </c>
      <c r="D62" s="10" t="s">
        <v>53</v>
      </c>
      <c r="E62" s="11" t="s">
        <v>54</v>
      </c>
      <c r="F62" s="10" t="s">
        <v>55</v>
      </c>
      <c r="G62" s="14">
        <v>2</v>
      </c>
      <c r="H62" s="14"/>
      <c r="I62" s="14">
        <f t="shared" si="0"/>
        <v>0</v>
      </c>
      <c r="J62" s="22">
        <v>8</v>
      </c>
      <c r="K62" s="14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10">
        <v>14</v>
      </c>
      <c r="C63" s="10" t="s">
        <v>56</v>
      </c>
      <c r="D63" s="10" t="s">
        <v>57</v>
      </c>
      <c r="E63" s="11" t="s">
        <v>58</v>
      </c>
      <c r="F63" s="10" t="s">
        <v>55</v>
      </c>
      <c r="G63" s="14">
        <v>3</v>
      </c>
      <c r="H63" s="14"/>
      <c r="I63" s="14">
        <f t="shared" si="0"/>
        <v>0</v>
      </c>
      <c r="J63" s="22">
        <v>8</v>
      </c>
      <c r="K63" s="14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10">
        <v>15</v>
      </c>
      <c r="C64" s="10" t="s">
        <v>59</v>
      </c>
      <c r="D64" s="10" t="s">
        <v>60</v>
      </c>
      <c r="E64" s="11" t="s">
        <v>61</v>
      </c>
      <c r="F64" s="10" t="s">
        <v>55</v>
      </c>
      <c r="G64" s="14">
        <v>20</v>
      </c>
      <c r="H64" s="14"/>
      <c r="I64" s="14">
        <f t="shared" si="0"/>
        <v>0</v>
      </c>
      <c r="J64" s="22">
        <v>8</v>
      </c>
      <c r="K64" s="14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62</v>
      </c>
      <c r="D65" s="10" t="s">
        <v>63</v>
      </c>
      <c r="E65" s="11" t="s">
        <v>64</v>
      </c>
      <c r="F65" s="10" t="s">
        <v>55</v>
      </c>
      <c r="G65" s="14">
        <v>14</v>
      </c>
      <c r="H65" s="14"/>
      <c r="I65" s="14">
        <f t="shared" si="0"/>
        <v>0</v>
      </c>
      <c r="J65" s="22">
        <v>8</v>
      </c>
      <c r="K65" s="14">
        <f t="shared" si="1"/>
        <v>0</v>
      </c>
      <c r="L65" s="28">
        <f t="shared" si="2"/>
        <v>0</v>
      </c>
      <c r="M65" s="28"/>
    </row>
    <row r="66" spans="2:13" s="1" customFormat="1" ht="19.7" customHeight="1" x14ac:dyDescent="0.2">
      <c r="B66" s="10">
        <v>17</v>
      </c>
      <c r="C66" s="10" t="s">
        <v>65</v>
      </c>
      <c r="D66" s="10" t="s">
        <v>66</v>
      </c>
      <c r="E66" s="11" t="s">
        <v>67</v>
      </c>
      <c r="F66" s="10" t="s">
        <v>55</v>
      </c>
      <c r="G66" s="14">
        <v>3.17</v>
      </c>
      <c r="H66" s="14"/>
      <c r="I66" s="14">
        <f t="shared" si="0"/>
        <v>0</v>
      </c>
      <c r="J66" s="22">
        <v>8</v>
      </c>
      <c r="K66" s="14">
        <f t="shared" si="1"/>
        <v>0</v>
      </c>
      <c r="L66" s="28">
        <f t="shared" si="2"/>
        <v>0</v>
      </c>
      <c r="M66" s="28"/>
    </row>
    <row r="67" spans="2:13" s="1" customFormat="1" ht="19.7" customHeight="1" x14ac:dyDescent="0.2">
      <c r="B67" s="10">
        <v>18</v>
      </c>
      <c r="C67" s="10" t="s">
        <v>68</v>
      </c>
      <c r="D67" s="10" t="s">
        <v>69</v>
      </c>
      <c r="E67" s="11" t="s">
        <v>70</v>
      </c>
      <c r="F67" s="10" t="s">
        <v>36</v>
      </c>
      <c r="G67" s="14">
        <v>3.22</v>
      </c>
      <c r="H67" s="14"/>
      <c r="I67" s="14">
        <f t="shared" si="0"/>
        <v>0</v>
      </c>
      <c r="J67" s="22">
        <v>8</v>
      </c>
      <c r="K67" s="14">
        <f t="shared" si="1"/>
        <v>0</v>
      </c>
      <c r="L67" s="28">
        <f t="shared" si="2"/>
        <v>0</v>
      </c>
      <c r="M67" s="28"/>
    </row>
    <row r="68" spans="2:13" s="1" customFormat="1" ht="19.7" customHeight="1" x14ac:dyDescent="0.2">
      <c r="B68" s="10">
        <v>19</v>
      </c>
      <c r="C68" s="10" t="s">
        <v>71</v>
      </c>
      <c r="D68" s="10" t="s">
        <v>72</v>
      </c>
      <c r="E68" s="11" t="s">
        <v>73</v>
      </c>
      <c r="F68" s="10" t="s">
        <v>55</v>
      </c>
      <c r="G68" s="14">
        <v>15.61</v>
      </c>
      <c r="H68" s="14"/>
      <c r="I68" s="14">
        <f t="shared" si="0"/>
        <v>0</v>
      </c>
      <c r="J68" s="22">
        <v>8</v>
      </c>
      <c r="K68" s="14">
        <f t="shared" si="1"/>
        <v>0</v>
      </c>
      <c r="L68" s="28">
        <f t="shared" si="2"/>
        <v>0</v>
      </c>
      <c r="M68" s="28"/>
    </row>
    <row r="69" spans="2:13" s="1" customFormat="1" ht="28.7" customHeight="1" x14ac:dyDescent="0.2">
      <c r="B69" s="10">
        <v>20</v>
      </c>
      <c r="C69" s="10" t="s">
        <v>74</v>
      </c>
      <c r="D69" s="10" t="s">
        <v>75</v>
      </c>
      <c r="E69" s="11" t="s">
        <v>76</v>
      </c>
      <c r="F69" s="10" t="s">
        <v>55</v>
      </c>
      <c r="G69" s="14">
        <v>10.86</v>
      </c>
      <c r="H69" s="14"/>
      <c r="I69" s="14">
        <f t="shared" si="0"/>
        <v>0</v>
      </c>
      <c r="J69" s="22">
        <v>8</v>
      </c>
      <c r="K69" s="14">
        <f t="shared" si="1"/>
        <v>0</v>
      </c>
      <c r="L69" s="28">
        <f t="shared" si="2"/>
        <v>0</v>
      </c>
      <c r="M69" s="28"/>
    </row>
    <row r="70" spans="2:13" s="1" customFormat="1" ht="19.7" customHeight="1" x14ac:dyDescent="0.2">
      <c r="B70" s="10">
        <v>21</v>
      </c>
      <c r="C70" s="10" t="s">
        <v>80</v>
      </c>
      <c r="D70" s="10" t="s">
        <v>81</v>
      </c>
      <c r="E70" s="11" t="s">
        <v>82</v>
      </c>
      <c r="F70" s="10" t="s">
        <v>83</v>
      </c>
      <c r="G70" s="14">
        <v>9</v>
      </c>
      <c r="H70" s="14"/>
      <c r="I70" s="14">
        <f t="shared" si="0"/>
        <v>0</v>
      </c>
      <c r="J70" s="22">
        <v>8</v>
      </c>
      <c r="K70" s="14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137</v>
      </c>
      <c r="D71" s="10" t="s">
        <v>138</v>
      </c>
      <c r="E71" s="11" t="s">
        <v>139</v>
      </c>
      <c r="F71" s="10" t="s">
        <v>55</v>
      </c>
      <c r="G71" s="14">
        <v>1</v>
      </c>
      <c r="H71" s="14"/>
      <c r="I71" s="14">
        <f t="shared" si="0"/>
        <v>0</v>
      </c>
      <c r="J71" s="22">
        <v>8</v>
      </c>
      <c r="K71" s="14">
        <f t="shared" si="1"/>
        <v>0</v>
      </c>
      <c r="L71" s="28">
        <f t="shared" si="2"/>
        <v>0</v>
      </c>
      <c r="M71" s="28"/>
    </row>
    <row r="72" spans="2:13" s="1" customFormat="1" ht="19.7" customHeight="1" x14ac:dyDescent="0.2">
      <c r="B72" s="10">
        <v>23</v>
      </c>
      <c r="C72" s="10" t="s">
        <v>87</v>
      </c>
      <c r="D72" s="10" t="s">
        <v>88</v>
      </c>
      <c r="E72" s="11" t="s">
        <v>89</v>
      </c>
      <c r="F72" s="10" t="s">
        <v>90</v>
      </c>
      <c r="G72" s="14">
        <v>240</v>
      </c>
      <c r="H72" s="14"/>
      <c r="I72" s="14">
        <f t="shared" si="0"/>
        <v>0</v>
      </c>
      <c r="J72" s="22">
        <v>8</v>
      </c>
      <c r="K72" s="14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91</v>
      </c>
      <c r="D73" s="10" t="s">
        <v>92</v>
      </c>
      <c r="E73" s="11" t="s">
        <v>93</v>
      </c>
      <c r="F73" s="10" t="s">
        <v>90</v>
      </c>
      <c r="G73" s="14">
        <v>11</v>
      </c>
      <c r="H73" s="14"/>
      <c r="I73" s="14">
        <f t="shared" si="0"/>
        <v>0</v>
      </c>
      <c r="J73" s="22">
        <v>8</v>
      </c>
      <c r="K73" s="14">
        <f t="shared" si="1"/>
        <v>0</v>
      </c>
      <c r="L73" s="28">
        <f t="shared" si="2"/>
        <v>0</v>
      </c>
      <c r="M73" s="28"/>
    </row>
    <row r="74" spans="2:13" s="1" customFormat="1" ht="19.7" customHeight="1" x14ac:dyDescent="0.2">
      <c r="B74" s="10">
        <v>25</v>
      </c>
      <c r="C74" s="10" t="s">
        <v>94</v>
      </c>
      <c r="D74" s="10" t="s">
        <v>95</v>
      </c>
      <c r="E74" s="11" t="s">
        <v>96</v>
      </c>
      <c r="F74" s="10" t="s">
        <v>90</v>
      </c>
      <c r="G74" s="14">
        <v>140</v>
      </c>
      <c r="H74" s="14"/>
      <c r="I74" s="14">
        <f t="shared" si="0"/>
        <v>0</v>
      </c>
      <c r="J74" s="22">
        <v>8</v>
      </c>
      <c r="K74" s="14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10">
        <v>26</v>
      </c>
      <c r="C75" s="10" t="s">
        <v>97</v>
      </c>
      <c r="D75" s="10" t="s">
        <v>98</v>
      </c>
      <c r="E75" s="11" t="s">
        <v>99</v>
      </c>
      <c r="F75" s="10" t="s">
        <v>90</v>
      </c>
      <c r="G75" s="14">
        <v>3</v>
      </c>
      <c r="H75" s="14"/>
      <c r="I75" s="14">
        <f t="shared" si="0"/>
        <v>0</v>
      </c>
      <c r="J75" s="22">
        <v>8</v>
      </c>
      <c r="K75" s="14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100</v>
      </c>
      <c r="D76" s="10" t="s">
        <v>101</v>
      </c>
      <c r="E76" s="11" t="s">
        <v>102</v>
      </c>
      <c r="F76" s="10" t="s">
        <v>90</v>
      </c>
      <c r="G76" s="14">
        <v>46</v>
      </c>
      <c r="H76" s="14"/>
      <c r="I76" s="14">
        <f t="shared" si="0"/>
        <v>0</v>
      </c>
      <c r="J76" s="22">
        <v>8</v>
      </c>
      <c r="K76" s="14">
        <f t="shared" si="1"/>
        <v>0</v>
      </c>
      <c r="L76" s="28">
        <f t="shared" si="2"/>
        <v>0</v>
      </c>
      <c r="M76" s="28"/>
    </row>
    <row r="77" spans="2:13" s="1" customFormat="1" ht="55.9" customHeight="1" x14ac:dyDescent="0.2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2:13" s="1" customFormat="1" ht="21.4" customHeight="1" x14ac:dyDescent="0.2">
      <c r="B78" s="34" t="s">
        <v>103</v>
      </c>
      <c r="C78" s="34"/>
      <c r="D78" s="34"/>
      <c r="E78" s="34"/>
      <c r="F78" s="35">
        <f>SUM(I32,I37,I42,I47,I52,I55:I76)</f>
        <v>0</v>
      </c>
      <c r="G78" s="35"/>
      <c r="H78" s="35"/>
      <c r="I78" s="35"/>
      <c r="J78" s="35"/>
      <c r="K78" s="35"/>
      <c r="L78" s="35"/>
      <c r="M78" s="35"/>
    </row>
    <row r="79" spans="2:13" s="1" customFormat="1" ht="21.4" customHeight="1" x14ac:dyDescent="0.2">
      <c r="B79" s="34" t="s">
        <v>104</v>
      </c>
      <c r="C79" s="34"/>
      <c r="D79" s="34"/>
      <c r="E79" s="34"/>
      <c r="F79" s="36">
        <f>SUM(L32,L37,L42,L47,L52,L55:M76)</f>
        <v>0</v>
      </c>
      <c r="G79" s="36"/>
      <c r="H79" s="36"/>
      <c r="I79" s="36"/>
      <c r="J79" s="36"/>
      <c r="K79" s="36"/>
      <c r="L79" s="36"/>
      <c r="M79" s="36"/>
    </row>
    <row r="80" spans="2:13" s="1" customFormat="1" ht="11.1" customHeight="1" x14ac:dyDescent="0.2">
      <c r="J80" s="16"/>
    </row>
    <row r="81" spans="2:14" s="1" customFormat="1" ht="61.35" customHeight="1" x14ac:dyDescent="0.2">
      <c r="B81" s="31" t="s">
        <v>105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89.1" customHeight="1" x14ac:dyDescent="0.2">
      <c r="B83" s="31" t="s">
        <v>106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89.1" customHeight="1" x14ac:dyDescent="0.2">
      <c r="B85" s="31" t="s">
        <v>107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5.25" customHeight="1" x14ac:dyDescent="0.2"/>
    <row r="87" spans="2:14" s="1" customFormat="1" ht="37.9" customHeight="1" x14ac:dyDescent="0.2">
      <c r="B87" s="37" t="s">
        <v>108</v>
      </c>
      <c r="C87" s="37"/>
      <c r="D87" s="37"/>
      <c r="E87" s="37"/>
      <c r="F87" s="38" t="s">
        <v>109</v>
      </c>
      <c r="G87" s="38"/>
      <c r="H87" s="38"/>
      <c r="I87" s="38"/>
      <c r="J87" s="38"/>
      <c r="K87" s="38"/>
      <c r="L87" s="38"/>
    </row>
    <row r="88" spans="2:14" s="1" customFormat="1" ht="28.7" customHeight="1" x14ac:dyDescent="0.2"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2:14" s="1" customFormat="1" ht="28.7" customHeight="1" x14ac:dyDescent="0.2"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2:14" s="1" customFormat="1" ht="28.7" customHeight="1" x14ac:dyDescent="0.2"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2:14" s="1" customFormat="1" ht="28.7" customHeight="1" x14ac:dyDescent="0.2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2:14" s="1" customFormat="1" ht="2.65" customHeight="1" x14ac:dyDescent="0.2"/>
    <row r="93" spans="2:14" s="1" customFormat="1" ht="158.44999999999999" customHeight="1" x14ac:dyDescent="0.2">
      <c r="B93" s="31" t="s">
        <v>110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3.6" customHeight="1" x14ac:dyDescent="0.2">
      <c r="B95" s="30" t="s">
        <v>111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</row>
    <row r="96" spans="2:14" s="1" customFormat="1" ht="2.65" customHeight="1" x14ac:dyDescent="0.2"/>
    <row r="97" spans="2:14" s="1" customFormat="1" ht="37.9" customHeight="1" x14ac:dyDescent="0.2">
      <c r="B97" s="37" t="s">
        <v>112</v>
      </c>
      <c r="C97" s="37"/>
      <c r="D97" s="37"/>
      <c r="E97" s="37"/>
      <c r="F97" s="40" t="s">
        <v>113</v>
      </c>
      <c r="G97" s="40"/>
      <c r="H97" s="40"/>
      <c r="I97" s="40"/>
      <c r="J97" s="40"/>
      <c r="K97" s="40"/>
      <c r="L97" s="40"/>
    </row>
    <row r="98" spans="2:14" s="1" customFormat="1" ht="28.7" customHeight="1" x14ac:dyDescent="0.2"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</row>
    <row r="99" spans="2:14" s="1" customFormat="1" ht="28.7" customHeight="1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2:14" s="1" customFormat="1" ht="28.7" customHeight="1" x14ac:dyDescent="0.2"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.65" customHeight="1" x14ac:dyDescent="0.2"/>
    <row r="103" spans="2:14" s="1" customFormat="1" ht="130.69999999999999" customHeight="1" x14ac:dyDescent="0.2">
      <c r="B103" s="31" t="s">
        <v>114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47.45" customHeight="1" x14ac:dyDescent="0.2">
      <c r="B105" s="31" t="s">
        <v>115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47.45" customHeight="1" x14ac:dyDescent="0.2">
      <c r="B107" s="31" t="s">
        <v>116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33.6" customHeight="1" x14ac:dyDescent="0.2">
      <c r="B109" s="31" t="s">
        <v>117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116.85" customHeight="1" x14ac:dyDescent="0.2">
      <c r="B111" s="31" t="s">
        <v>118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75.2" customHeight="1" x14ac:dyDescent="0.2">
      <c r="B113" s="31" t="s">
        <v>119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42" t="s">
        <v>120</v>
      </c>
      <c r="J115" s="42"/>
    </row>
    <row r="116" spans="2:14" s="1" customFormat="1" ht="145.15" customHeight="1" x14ac:dyDescent="0.2"/>
    <row r="117" spans="2:14" s="1" customFormat="1" ht="81.599999999999994" customHeight="1" x14ac:dyDescent="0.2">
      <c r="B117" s="41" t="s">
        <v>121</v>
      </c>
      <c r="C117" s="41"/>
      <c r="D117" s="41"/>
      <c r="E117" s="41"/>
      <c r="F117" s="41"/>
      <c r="G117" s="41"/>
      <c r="H117" s="41"/>
      <c r="I117" s="41"/>
      <c r="J117" s="41"/>
    </row>
  </sheetData>
  <mergeCells count="84">
    <mergeCell ref="I115:J115"/>
    <mergeCell ref="B117:J117"/>
    <mergeCell ref="B103:N103"/>
    <mergeCell ref="B105:N105"/>
    <mergeCell ref="B107:N107"/>
    <mergeCell ref="B109:N109"/>
    <mergeCell ref="B111:N111"/>
    <mergeCell ref="B113:N113"/>
    <mergeCell ref="B99:E99"/>
    <mergeCell ref="F99:L99"/>
    <mergeCell ref="B100:E100"/>
    <mergeCell ref="F100:L100"/>
    <mergeCell ref="B101:E101"/>
    <mergeCell ref="F101:L101"/>
    <mergeCell ref="B93:N93"/>
    <mergeCell ref="B95:N95"/>
    <mergeCell ref="B97:E97"/>
    <mergeCell ref="F97:L97"/>
    <mergeCell ref="B98:E98"/>
    <mergeCell ref="F98:L98"/>
    <mergeCell ref="B89:E89"/>
    <mergeCell ref="F89:L89"/>
    <mergeCell ref="B90:E90"/>
    <mergeCell ref="F90:L90"/>
    <mergeCell ref="B91:E91"/>
    <mergeCell ref="F91:L91"/>
    <mergeCell ref="B88:E88"/>
    <mergeCell ref="F88:L88"/>
    <mergeCell ref="L74:M74"/>
    <mergeCell ref="L75:M75"/>
    <mergeCell ref="L76:M76"/>
    <mergeCell ref="B78:E78"/>
    <mergeCell ref="F78:M78"/>
    <mergeCell ref="B79:E79"/>
    <mergeCell ref="F79:M79"/>
    <mergeCell ref="B81:N81"/>
    <mergeCell ref="B83:N83"/>
    <mergeCell ref="B85:N85"/>
    <mergeCell ref="B87:E87"/>
    <mergeCell ref="F87:L87"/>
    <mergeCell ref="L73:M73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61:M61"/>
    <mergeCell ref="L47:M47"/>
    <mergeCell ref="B49:K49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46:M46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B44:K44"/>
    <mergeCell ref="E14:G14"/>
    <mergeCell ref="B24:L24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9E95A-0758-4333-8A03-A61B26E7362B}">
  <dimension ref="B1:Q111"/>
  <sheetViews>
    <sheetView topLeftCell="A41" workbookViewId="0">
      <selection activeCell="F73" sqref="F73:M73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146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7" s="1" customFormat="1" ht="2.65" customHeight="1" x14ac:dyDescent="0.2"/>
    <row r="18" spans="2:17" s="1" customFormat="1" ht="20.85" customHeight="1" x14ac:dyDescent="0.2">
      <c r="B18" s="2" t="s">
        <v>5</v>
      </c>
      <c r="C18" s="2"/>
    </row>
    <row r="19" spans="2:17" s="1" customFormat="1" ht="2.65" customHeight="1" x14ac:dyDescent="0.2"/>
    <row r="20" spans="2:17" s="1" customFormat="1" ht="20.85" customHeight="1" x14ac:dyDescent="0.2">
      <c r="B20" s="2" t="s">
        <v>6</v>
      </c>
      <c r="C20" s="2"/>
    </row>
    <row r="21" spans="2:17" s="1" customFormat="1" ht="2.65" customHeight="1" x14ac:dyDescent="0.2"/>
    <row r="22" spans="2:17" s="1" customFormat="1" ht="20.85" customHeight="1" x14ac:dyDescent="0.2">
      <c r="B22" s="2" t="s">
        <v>7</v>
      </c>
      <c r="C22" s="2"/>
    </row>
    <row r="23" spans="2:17" s="1" customFormat="1" ht="34.700000000000003" customHeight="1" x14ac:dyDescent="0.2"/>
    <row r="24" spans="2:17" s="1" customFormat="1" ht="50.1" customHeight="1" x14ac:dyDescent="0.2">
      <c r="B24" s="30" t="s">
        <v>142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7" s="1" customFormat="1" ht="2.65" customHeight="1" x14ac:dyDescent="0.2"/>
    <row r="26" spans="2:17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7" s="1" customFormat="1" ht="28.7" customHeight="1" x14ac:dyDescent="0.2"/>
    <row r="28" spans="2:17" s="1" customFormat="1" ht="3.2" customHeight="1" x14ac:dyDescent="0.2"/>
    <row r="29" spans="2:17" s="1" customFormat="1" ht="18.2" customHeight="1" x14ac:dyDescent="0.2">
      <c r="B29" s="43" t="s">
        <v>25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7" s="1" customFormat="1" ht="5.25" customHeight="1" x14ac:dyDescent="0.2"/>
    <row r="31" spans="2:17" s="1" customFormat="1" ht="45.4" customHeight="1" x14ac:dyDescent="0.2">
      <c r="B31" s="8" t="s">
        <v>0</v>
      </c>
      <c r="C31" s="9" t="s">
        <v>11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9" t="s">
        <v>17</v>
      </c>
      <c r="J31" s="9" t="s">
        <v>18</v>
      </c>
      <c r="K31" s="9" t="s">
        <v>19</v>
      </c>
      <c r="L31" s="33" t="s">
        <v>20</v>
      </c>
      <c r="M31" s="33"/>
      <c r="N31" s="7"/>
      <c r="O31" s="7"/>
      <c r="P31" s="7"/>
      <c r="Q31" s="7"/>
    </row>
    <row r="32" spans="2:17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2">
        <v>3469</v>
      </c>
      <c r="H32" s="13" t="s">
        <v>224</v>
      </c>
      <c r="I32" s="12" t="e">
        <f>G32*H32</f>
        <v>#VALUE!</v>
      </c>
      <c r="J32" s="22">
        <v>8</v>
      </c>
      <c r="K32" s="12" t="e">
        <f>L32-I32</f>
        <v>#VALUE!</v>
      </c>
      <c r="L32" s="28" t="e">
        <f>I32*1.08</f>
        <v>#VALUE!</v>
      </c>
      <c r="M32" s="28"/>
      <c r="N32" s="7"/>
      <c r="O32" s="7"/>
      <c r="P32" s="7"/>
      <c r="Q32" s="7"/>
    </row>
    <row r="33" spans="2:17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2:17" s="1" customFormat="1" ht="18.2" customHeight="1" x14ac:dyDescent="0.2">
      <c r="B34" s="32" t="s">
        <v>26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  <c r="N34" s="7"/>
      <c r="O34" s="7"/>
      <c r="P34" s="7"/>
      <c r="Q34" s="7"/>
    </row>
    <row r="35" spans="2:17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2:17" s="1" customFormat="1" ht="45.4" customHeight="1" x14ac:dyDescent="0.2">
      <c r="B36" s="8" t="s">
        <v>0</v>
      </c>
      <c r="C36" s="9" t="s">
        <v>11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9" t="s">
        <v>17</v>
      </c>
      <c r="J36" s="9" t="s">
        <v>18</v>
      </c>
      <c r="K36" s="9" t="s">
        <v>19</v>
      </c>
      <c r="L36" s="33" t="s">
        <v>20</v>
      </c>
      <c r="M36" s="33"/>
      <c r="N36" s="7"/>
      <c r="O36" s="7"/>
      <c r="P36" s="7"/>
      <c r="Q36" s="7"/>
    </row>
    <row r="37" spans="2:17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2">
        <v>2593</v>
      </c>
      <c r="H37" s="13" t="s">
        <v>224</v>
      </c>
      <c r="I37" s="12" t="e">
        <f>G37*H37</f>
        <v>#VALUE!</v>
      </c>
      <c r="J37" s="22">
        <v>8</v>
      </c>
      <c r="K37" s="12" t="e">
        <f>L37-I37</f>
        <v>#VALUE!</v>
      </c>
      <c r="L37" s="28" t="e">
        <f>I37*1.08</f>
        <v>#VALUE!</v>
      </c>
      <c r="M37" s="28"/>
      <c r="N37" s="7"/>
      <c r="O37" s="7"/>
      <c r="P37" s="7"/>
      <c r="Q37" s="7"/>
    </row>
    <row r="38" spans="2:17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2:17" s="1" customFormat="1" ht="18.2" customHeight="1" x14ac:dyDescent="0.2">
      <c r="B39" s="32" t="s">
        <v>27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  <c r="N39" s="7"/>
      <c r="O39" s="7"/>
      <c r="P39" s="7"/>
      <c r="Q39" s="7"/>
    </row>
    <row r="40" spans="2:17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2:17" s="1" customFormat="1" ht="45.4" customHeight="1" x14ac:dyDescent="0.2">
      <c r="B41" s="8" t="s">
        <v>0</v>
      </c>
      <c r="C41" s="9" t="s">
        <v>11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9" t="s">
        <v>17</v>
      </c>
      <c r="J41" s="9" t="s">
        <v>18</v>
      </c>
      <c r="K41" s="9" t="s">
        <v>19</v>
      </c>
      <c r="L41" s="33" t="s">
        <v>20</v>
      </c>
      <c r="M41" s="33"/>
      <c r="N41" s="7"/>
      <c r="O41" s="7"/>
      <c r="P41" s="7"/>
      <c r="Q41" s="7"/>
    </row>
    <row r="42" spans="2:17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2">
        <v>301</v>
      </c>
      <c r="H42" s="13" t="s">
        <v>224</v>
      </c>
      <c r="I42" s="12" t="e">
        <f>G42*H42</f>
        <v>#VALUE!</v>
      </c>
      <c r="J42" s="22">
        <v>8</v>
      </c>
      <c r="K42" s="12" t="e">
        <f>L42-I42</f>
        <v>#VALUE!</v>
      </c>
      <c r="L42" s="28" t="e">
        <f>I42*1.08</f>
        <v>#VALUE!</v>
      </c>
      <c r="M42" s="28"/>
      <c r="N42" s="7"/>
      <c r="O42" s="7"/>
      <c r="P42" s="7"/>
      <c r="Q42" s="7"/>
    </row>
    <row r="43" spans="2:17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2:17" s="1" customFormat="1" ht="18.2" customHeight="1" x14ac:dyDescent="0.2">
      <c r="B44" s="32" t="s">
        <v>28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  <c r="N44" s="7"/>
      <c r="O44" s="7"/>
      <c r="P44" s="7"/>
      <c r="Q44" s="7"/>
    </row>
    <row r="45" spans="2:17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2:17" s="1" customFormat="1" ht="45.4" customHeight="1" x14ac:dyDescent="0.2">
      <c r="B46" s="8" t="s">
        <v>0</v>
      </c>
      <c r="C46" s="9" t="s">
        <v>11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9" t="s">
        <v>17</v>
      </c>
      <c r="J46" s="9" t="s">
        <v>18</v>
      </c>
      <c r="K46" s="9" t="s">
        <v>19</v>
      </c>
      <c r="L46" s="33" t="s">
        <v>20</v>
      </c>
      <c r="M46" s="33"/>
      <c r="N46" s="7"/>
      <c r="O46" s="7"/>
      <c r="P46" s="7"/>
      <c r="Q46" s="7"/>
    </row>
    <row r="47" spans="2:17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2">
        <v>470</v>
      </c>
      <c r="H47" s="13" t="s">
        <v>224</v>
      </c>
      <c r="I47" s="12" t="e">
        <f>G47*H47</f>
        <v>#VALUE!</v>
      </c>
      <c r="J47" s="22">
        <v>8</v>
      </c>
      <c r="K47" s="12" t="e">
        <f>L47-I47</f>
        <v>#VALUE!</v>
      </c>
      <c r="L47" s="28" t="e">
        <f>I47*1.08</f>
        <v>#VALUE!</v>
      </c>
      <c r="M47" s="28"/>
      <c r="N47" s="7"/>
      <c r="O47" s="7"/>
      <c r="P47" s="7"/>
      <c r="Q47" s="7"/>
    </row>
    <row r="48" spans="2:17" s="1" customFormat="1" ht="9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2:17" s="1" customFormat="1" ht="45.4" customHeight="1" x14ac:dyDescent="0.2">
      <c r="B49" s="8" t="s">
        <v>0</v>
      </c>
      <c r="C49" s="9" t="s">
        <v>11</v>
      </c>
      <c r="D49" s="9" t="s">
        <v>12</v>
      </c>
      <c r="E49" s="9" t="s">
        <v>13</v>
      </c>
      <c r="F49" s="9" t="s">
        <v>14</v>
      </c>
      <c r="G49" s="9" t="s">
        <v>15</v>
      </c>
      <c r="H49" s="9" t="s">
        <v>16</v>
      </c>
      <c r="I49" s="9" t="s">
        <v>17</v>
      </c>
      <c r="J49" s="9" t="s">
        <v>18</v>
      </c>
      <c r="K49" s="9" t="s">
        <v>19</v>
      </c>
      <c r="L49" s="33" t="s">
        <v>20</v>
      </c>
      <c r="M49" s="33"/>
      <c r="N49" s="7"/>
      <c r="O49" s="7"/>
      <c r="P49" s="7"/>
      <c r="Q49" s="7"/>
    </row>
    <row r="50" spans="2:17" s="1" customFormat="1" ht="19.7" customHeight="1" x14ac:dyDescent="0.2">
      <c r="B50" s="10">
        <v>5</v>
      </c>
      <c r="C50" s="10" t="s">
        <v>29</v>
      </c>
      <c r="D50" s="10" t="s">
        <v>30</v>
      </c>
      <c r="E50" s="11" t="s">
        <v>31</v>
      </c>
      <c r="F50" s="10" t="s">
        <v>32</v>
      </c>
      <c r="G50" s="12">
        <v>40</v>
      </c>
      <c r="H50" s="13" t="s">
        <v>224</v>
      </c>
      <c r="I50" s="12" t="e">
        <f>G50*H50</f>
        <v>#VALUE!</v>
      </c>
      <c r="J50" s="22">
        <v>8</v>
      </c>
      <c r="K50" s="12" t="e">
        <f>L50-I50</f>
        <v>#VALUE!</v>
      </c>
      <c r="L50" s="28" t="e">
        <f>I50*1.08</f>
        <v>#VALUE!</v>
      </c>
      <c r="M50" s="28"/>
      <c r="N50" s="7"/>
      <c r="O50" s="7"/>
      <c r="P50" s="7"/>
      <c r="Q50" s="7"/>
    </row>
    <row r="51" spans="2:17" s="1" customFormat="1" ht="19.7" customHeight="1" x14ac:dyDescent="0.2">
      <c r="B51" s="10">
        <v>6</v>
      </c>
      <c r="C51" s="10" t="s">
        <v>40</v>
      </c>
      <c r="D51" s="10" t="s">
        <v>41</v>
      </c>
      <c r="E51" s="11" t="s">
        <v>42</v>
      </c>
      <c r="F51" s="10" t="s">
        <v>36</v>
      </c>
      <c r="G51" s="12">
        <v>39.78</v>
      </c>
      <c r="H51" s="13" t="s">
        <v>224</v>
      </c>
      <c r="I51" s="12" t="e">
        <f t="shared" ref="I51:I70" si="0">G51*H51</f>
        <v>#VALUE!</v>
      </c>
      <c r="J51" s="22">
        <v>8</v>
      </c>
      <c r="K51" s="12" t="e">
        <f t="shared" ref="K51:K70" si="1">L51-I51</f>
        <v>#VALUE!</v>
      </c>
      <c r="L51" s="28" t="e">
        <f t="shared" ref="L51:L70" si="2">I51*1.08</f>
        <v>#VALUE!</v>
      </c>
      <c r="M51" s="28"/>
      <c r="N51" s="7"/>
      <c r="O51" s="7"/>
      <c r="P51" s="7"/>
      <c r="Q51" s="7"/>
    </row>
    <row r="52" spans="2:17" s="1" customFormat="1" ht="19.7" customHeight="1" x14ac:dyDescent="0.2">
      <c r="B52" s="10">
        <v>7</v>
      </c>
      <c r="C52" s="10" t="s">
        <v>46</v>
      </c>
      <c r="D52" s="10" t="s">
        <v>47</v>
      </c>
      <c r="E52" s="11" t="s">
        <v>48</v>
      </c>
      <c r="F52" s="10" t="s">
        <v>36</v>
      </c>
      <c r="G52" s="12">
        <v>86.85</v>
      </c>
      <c r="H52" s="13" t="s">
        <v>224</v>
      </c>
      <c r="I52" s="12" t="e">
        <f t="shared" si="0"/>
        <v>#VALUE!</v>
      </c>
      <c r="J52" s="22">
        <v>8</v>
      </c>
      <c r="K52" s="12" t="e">
        <f t="shared" si="1"/>
        <v>#VALUE!</v>
      </c>
      <c r="L52" s="28" t="e">
        <f t="shared" si="2"/>
        <v>#VALUE!</v>
      </c>
      <c r="M52" s="28"/>
      <c r="N52" s="7"/>
      <c r="O52" s="7"/>
      <c r="P52" s="7"/>
      <c r="Q52" s="7"/>
    </row>
    <row r="53" spans="2:17" s="1" customFormat="1" ht="19.7" customHeight="1" x14ac:dyDescent="0.2">
      <c r="B53" s="10">
        <v>8</v>
      </c>
      <c r="C53" s="10" t="s">
        <v>49</v>
      </c>
      <c r="D53" s="10" t="s">
        <v>50</v>
      </c>
      <c r="E53" s="11" t="s">
        <v>51</v>
      </c>
      <c r="F53" s="10" t="s">
        <v>36</v>
      </c>
      <c r="G53" s="12">
        <v>126.63</v>
      </c>
      <c r="H53" s="13" t="s">
        <v>224</v>
      </c>
      <c r="I53" s="12" t="e">
        <f t="shared" si="0"/>
        <v>#VALUE!</v>
      </c>
      <c r="J53" s="22">
        <v>8</v>
      </c>
      <c r="K53" s="12" t="e">
        <f t="shared" si="1"/>
        <v>#VALUE!</v>
      </c>
      <c r="L53" s="28" t="e">
        <f t="shared" si="2"/>
        <v>#VALUE!</v>
      </c>
      <c r="M53" s="28"/>
      <c r="N53" s="7"/>
      <c r="O53" s="7"/>
      <c r="P53" s="7"/>
      <c r="Q53" s="7"/>
    </row>
    <row r="54" spans="2:17" s="1" customFormat="1" ht="19.7" customHeight="1" x14ac:dyDescent="0.2">
      <c r="B54" s="10">
        <v>9</v>
      </c>
      <c r="C54" s="10" t="s">
        <v>52</v>
      </c>
      <c r="D54" s="10" t="s">
        <v>53</v>
      </c>
      <c r="E54" s="11" t="s">
        <v>54</v>
      </c>
      <c r="F54" s="10" t="s">
        <v>55</v>
      </c>
      <c r="G54" s="12">
        <v>2</v>
      </c>
      <c r="H54" s="13" t="s">
        <v>224</v>
      </c>
      <c r="I54" s="12" t="e">
        <f t="shared" si="0"/>
        <v>#VALUE!</v>
      </c>
      <c r="J54" s="22">
        <v>8</v>
      </c>
      <c r="K54" s="12" t="e">
        <f t="shared" si="1"/>
        <v>#VALUE!</v>
      </c>
      <c r="L54" s="28" t="e">
        <f t="shared" si="2"/>
        <v>#VALUE!</v>
      </c>
      <c r="M54" s="28"/>
      <c r="N54" s="7"/>
      <c r="O54" s="7"/>
      <c r="P54" s="7"/>
      <c r="Q54" s="7"/>
    </row>
    <row r="55" spans="2:17" s="1" customFormat="1" ht="28.7" customHeight="1" x14ac:dyDescent="0.2">
      <c r="B55" s="10">
        <v>10</v>
      </c>
      <c r="C55" s="10" t="s">
        <v>56</v>
      </c>
      <c r="D55" s="10" t="s">
        <v>57</v>
      </c>
      <c r="E55" s="11" t="s">
        <v>58</v>
      </c>
      <c r="F55" s="10" t="s">
        <v>55</v>
      </c>
      <c r="G55" s="12">
        <v>1</v>
      </c>
      <c r="H55" s="13" t="s">
        <v>224</v>
      </c>
      <c r="I55" s="12" t="e">
        <f t="shared" si="0"/>
        <v>#VALUE!</v>
      </c>
      <c r="J55" s="22">
        <v>8</v>
      </c>
      <c r="K55" s="12" t="e">
        <f t="shared" si="1"/>
        <v>#VALUE!</v>
      </c>
      <c r="L55" s="28" t="e">
        <f t="shared" si="2"/>
        <v>#VALUE!</v>
      </c>
      <c r="M55" s="28"/>
      <c r="N55" s="7"/>
      <c r="O55" s="7"/>
      <c r="P55" s="7"/>
      <c r="Q55" s="7"/>
    </row>
    <row r="56" spans="2:17" s="1" customFormat="1" ht="28.7" customHeight="1" x14ac:dyDescent="0.2">
      <c r="B56" s="10">
        <v>11</v>
      </c>
      <c r="C56" s="10" t="s">
        <v>59</v>
      </c>
      <c r="D56" s="10" t="s">
        <v>60</v>
      </c>
      <c r="E56" s="11" t="s">
        <v>61</v>
      </c>
      <c r="F56" s="10" t="s">
        <v>55</v>
      </c>
      <c r="G56" s="12">
        <v>24</v>
      </c>
      <c r="H56" s="13" t="s">
        <v>224</v>
      </c>
      <c r="I56" s="12" t="e">
        <f t="shared" si="0"/>
        <v>#VALUE!</v>
      </c>
      <c r="J56" s="22">
        <v>8</v>
      </c>
      <c r="K56" s="12" t="e">
        <f t="shared" si="1"/>
        <v>#VALUE!</v>
      </c>
      <c r="L56" s="28" t="e">
        <f t="shared" si="2"/>
        <v>#VALUE!</v>
      </c>
      <c r="M56" s="28"/>
      <c r="N56" s="7"/>
      <c r="O56" s="7"/>
      <c r="P56" s="7"/>
      <c r="Q56" s="7"/>
    </row>
    <row r="57" spans="2:17" s="1" customFormat="1" ht="28.7" customHeight="1" x14ac:dyDescent="0.2">
      <c r="B57" s="10">
        <v>12</v>
      </c>
      <c r="C57" s="10" t="s">
        <v>62</v>
      </c>
      <c r="D57" s="10" t="s">
        <v>63</v>
      </c>
      <c r="E57" s="11" t="s">
        <v>64</v>
      </c>
      <c r="F57" s="10" t="s">
        <v>55</v>
      </c>
      <c r="G57" s="12">
        <v>14</v>
      </c>
      <c r="H57" s="13" t="s">
        <v>224</v>
      </c>
      <c r="I57" s="12" t="e">
        <f t="shared" si="0"/>
        <v>#VALUE!</v>
      </c>
      <c r="J57" s="22">
        <v>8</v>
      </c>
      <c r="K57" s="12" t="e">
        <f t="shared" si="1"/>
        <v>#VALUE!</v>
      </c>
      <c r="L57" s="28" t="e">
        <f t="shared" si="2"/>
        <v>#VALUE!</v>
      </c>
      <c r="M57" s="28"/>
      <c r="N57" s="7"/>
      <c r="O57" s="7"/>
      <c r="P57" s="7"/>
      <c r="Q57" s="7"/>
    </row>
    <row r="58" spans="2:17" s="1" customFormat="1" ht="19.7" customHeight="1" x14ac:dyDescent="0.2">
      <c r="B58" s="10">
        <v>13</v>
      </c>
      <c r="C58" s="10" t="s">
        <v>65</v>
      </c>
      <c r="D58" s="10" t="s">
        <v>66</v>
      </c>
      <c r="E58" s="11" t="s">
        <v>67</v>
      </c>
      <c r="F58" s="10" t="s">
        <v>55</v>
      </c>
      <c r="G58" s="12">
        <v>3.05</v>
      </c>
      <c r="H58" s="13" t="s">
        <v>224</v>
      </c>
      <c r="I58" s="12" t="e">
        <f t="shared" si="0"/>
        <v>#VALUE!</v>
      </c>
      <c r="J58" s="22">
        <v>8</v>
      </c>
      <c r="K58" s="12" t="e">
        <f t="shared" si="1"/>
        <v>#VALUE!</v>
      </c>
      <c r="L58" s="28" t="e">
        <f t="shared" si="2"/>
        <v>#VALUE!</v>
      </c>
      <c r="M58" s="28"/>
      <c r="N58" s="7"/>
      <c r="O58" s="7"/>
      <c r="P58" s="7"/>
      <c r="Q58" s="7"/>
    </row>
    <row r="59" spans="2:17" s="1" customFormat="1" ht="19.7" customHeight="1" x14ac:dyDescent="0.2">
      <c r="B59" s="10">
        <v>14</v>
      </c>
      <c r="C59" s="10" t="s">
        <v>68</v>
      </c>
      <c r="D59" s="10" t="s">
        <v>69</v>
      </c>
      <c r="E59" s="11" t="s">
        <v>70</v>
      </c>
      <c r="F59" s="10" t="s">
        <v>36</v>
      </c>
      <c r="G59" s="12">
        <v>5.5</v>
      </c>
      <c r="H59" s="13" t="s">
        <v>224</v>
      </c>
      <c r="I59" s="12" t="e">
        <f t="shared" si="0"/>
        <v>#VALUE!</v>
      </c>
      <c r="J59" s="22">
        <v>8</v>
      </c>
      <c r="K59" s="12" t="e">
        <f t="shared" si="1"/>
        <v>#VALUE!</v>
      </c>
      <c r="L59" s="28" t="e">
        <f t="shared" si="2"/>
        <v>#VALUE!</v>
      </c>
      <c r="M59" s="28"/>
      <c r="N59" s="7"/>
      <c r="O59" s="7"/>
      <c r="P59" s="7"/>
      <c r="Q59" s="7"/>
    </row>
    <row r="60" spans="2:17" s="1" customFormat="1" ht="19.7" customHeight="1" x14ac:dyDescent="0.2">
      <c r="B60" s="10">
        <v>15</v>
      </c>
      <c r="C60" s="10" t="s">
        <v>71</v>
      </c>
      <c r="D60" s="10" t="s">
        <v>72</v>
      </c>
      <c r="E60" s="11" t="s">
        <v>73</v>
      </c>
      <c r="F60" s="10" t="s">
        <v>55</v>
      </c>
      <c r="G60" s="12">
        <v>9.73</v>
      </c>
      <c r="H60" s="13" t="s">
        <v>224</v>
      </c>
      <c r="I60" s="12" t="e">
        <f t="shared" si="0"/>
        <v>#VALUE!</v>
      </c>
      <c r="J60" s="22">
        <v>8</v>
      </c>
      <c r="K60" s="12" t="e">
        <f t="shared" si="1"/>
        <v>#VALUE!</v>
      </c>
      <c r="L60" s="28" t="e">
        <f t="shared" si="2"/>
        <v>#VALUE!</v>
      </c>
      <c r="M60" s="28"/>
      <c r="N60" s="7"/>
      <c r="O60" s="7"/>
      <c r="P60" s="7"/>
      <c r="Q60" s="7"/>
    </row>
    <row r="61" spans="2:17" s="1" customFormat="1" ht="28.7" customHeight="1" x14ac:dyDescent="0.2">
      <c r="B61" s="10">
        <v>16</v>
      </c>
      <c r="C61" s="10" t="s">
        <v>74</v>
      </c>
      <c r="D61" s="10" t="s">
        <v>75</v>
      </c>
      <c r="E61" s="11" t="s">
        <v>76</v>
      </c>
      <c r="F61" s="10" t="s">
        <v>55</v>
      </c>
      <c r="G61" s="12">
        <v>21.77</v>
      </c>
      <c r="H61" s="13" t="s">
        <v>224</v>
      </c>
      <c r="I61" s="12" t="e">
        <f t="shared" si="0"/>
        <v>#VALUE!</v>
      </c>
      <c r="J61" s="22">
        <v>8</v>
      </c>
      <c r="K61" s="12" t="e">
        <f t="shared" si="1"/>
        <v>#VALUE!</v>
      </c>
      <c r="L61" s="28" t="e">
        <f t="shared" si="2"/>
        <v>#VALUE!</v>
      </c>
      <c r="M61" s="28"/>
      <c r="N61" s="7"/>
      <c r="O61" s="7"/>
      <c r="P61" s="7"/>
      <c r="Q61" s="7"/>
    </row>
    <row r="62" spans="2:17" s="1" customFormat="1" ht="19.7" customHeight="1" x14ac:dyDescent="0.2">
      <c r="B62" s="10">
        <v>17</v>
      </c>
      <c r="C62" s="10" t="s">
        <v>143</v>
      </c>
      <c r="D62" s="10" t="s">
        <v>144</v>
      </c>
      <c r="E62" s="11" t="s">
        <v>145</v>
      </c>
      <c r="F62" s="10" t="s">
        <v>83</v>
      </c>
      <c r="G62" s="12">
        <v>56</v>
      </c>
      <c r="H62" s="13" t="s">
        <v>224</v>
      </c>
      <c r="I62" s="12" t="e">
        <f t="shared" si="0"/>
        <v>#VALUE!</v>
      </c>
      <c r="J62" s="22">
        <v>8</v>
      </c>
      <c r="K62" s="12" t="e">
        <f t="shared" si="1"/>
        <v>#VALUE!</v>
      </c>
      <c r="L62" s="28" t="e">
        <f t="shared" si="2"/>
        <v>#VALUE!</v>
      </c>
      <c r="M62" s="28"/>
      <c r="N62" s="7"/>
      <c r="O62" s="7"/>
      <c r="P62" s="7"/>
      <c r="Q62" s="7"/>
    </row>
    <row r="63" spans="2:17" s="1" customFormat="1" ht="19.7" customHeight="1" x14ac:dyDescent="0.2">
      <c r="B63" s="10">
        <v>18</v>
      </c>
      <c r="C63" s="10" t="s">
        <v>80</v>
      </c>
      <c r="D63" s="10" t="s">
        <v>81</v>
      </c>
      <c r="E63" s="11" t="s">
        <v>82</v>
      </c>
      <c r="F63" s="10" t="s">
        <v>83</v>
      </c>
      <c r="G63" s="12">
        <v>8</v>
      </c>
      <c r="H63" s="13" t="s">
        <v>224</v>
      </c>
      <c r="I63" s="12" t="e">
        <f t="shared" si="0"/>
        <v>#VALUE!</v>
      </c>
      <c r="J63" s="22">
        <v>8</v>
      </c>
      <c r="K63" s="12" t="e">
        <f t="shared" si="1"/>
        <v>#VALUE!</v>
      </c>
      <c r="L63" s="28" t="e">
        <f t="shared" si="2"/>
        <v>#VALUE!</v>
      </c>
      <c r="M63" s="28"/>
      <c r="N63" s="7"/>
      <c r="O63" s="7"/>
      <c r="P63" s="7"/>
      <c r="Q63" s="7"/>
    </row>
    <row r="64" spans="2:17" s="1" customFormat="1" ht="19.7" customHeight="1" x14ac:dyDescent="0.2">
      <c r="B64" s="10">
        <v>19</v>
      </c>
      <c r="C64" s="10" t="s">
        <v>127</v>
      </c>
      <c r="D64" s="10" t="s">
        <v>128</v>
      </c>
      <c r="E64" s="11" t="s">
        <v>129</v>
      </c>
      <c r="F64" s="10" t="s">
        <v>55</v>
      </c>
      <c r="G64" s="12">
        <v>24.01</v>
      </c>
      <c r="H64" s="13" t="s">
        <v>224</v>
      </c>
      <c r="I64" s="12" t="e">
        <f t="shared" si="0"/>
        <v>#VALUE!</v>
      </c>
      <c r="J64" s="22">
        <v>8</v>
      </c>
      <c r="K64" s="12" t="e">
        <f t="shared" si="1"/>
        <v>#VALUE!</v>
      </c>
      <c r="L64" s="28" t="e">
        <f t="shared" si="2"/>
        <v>#VALUE!</v>
      </c>
      <c r="M64" s="28"/>
      <c r="N64" s="7"/>
      <c r="O64" s="7"/>
      <c r="P64" s="7"/>
      <c r="Q64" s="7"/>
    </row>
    <row r="65" spans="2:17" s="1" customFormat="1" ht="19.7" customHeight="1" x14ac:dyDescent="0.2">
      <c r="B65" s="10">
        <v>20</v>
      </c>
      <c r="C65" s="10" t="s">
        <v>84</v>
      </c>
      <c r="D65" s="10" t="s">
        <v>85</v>
      </c>
      <c r="E65" s="11" t="s">
        <v>86</v>
      </c>
      <c r="F65" s="10" t="s">
        <v>83</v>
      </c>
      <c r="G65" s="12">
        <v>20</v>
      </c>
      <c r="H65" s="13" t="s">
        <v>224</v>
      </c>
      <c r="I65" s="12" t="e">
        <f t="shared" si="0"/>
        <v>#VALUE!</v>
      </c>
      <c r="J65" s="22">
        <v>8</v>
      </c>
      <c r="K65" s="12" t="e">
        <f t="shared" si="1"/>
        <v>#VALUE!</v>
      </c>
      <c r="L65" s="28" t="e">
        <f t="shared" si="2"/>
        <v>#VALUE!</v>
      </c>
      <c r="M65" s="28"/>
      <c r="N65" s="7"/>
      <c r="O65" s="7"/>
      <c r="P65" s="7"/>
      <c r="Q65" s="7"/>
    </row>
    <row r="66" spans="2:17" s="1" customFormat="1" ht="19.7" customHeight="1" x14ac:dyDescent="0.2">
      <c r="B66" s="10">
        <v>21</v>
      </c>
      <c r="C66" s="10" t="s">
        <v>87</v>
      </c>
      <c r="D66" s="10" t="s">
        <v>88</v>
      </c>
      <c r="E66" s="11" t="s">
        <v>89</v>
      </c>
      <c r="F66" s="10" t="s">
        <v>90</v>
      </c>
      <c r="G66" s="12">
        <v>183</v>
      </c>
      <c r="H66" s="13" t="s">
        <v>224</v>
      </c>
      <c r="I66" s="12" t="e">
        <f t="shared" si="0"/>
        <v>#VALUE!</v>
      </c>
      <c r="J66" s="22">
        <v>8</v>
      </c>
      <c r="K66" s="12" t="e">
        <f t="shared" si="1"/>
        <v>#VALUE!</v>
      </c>
      <c r="L66" s="28" t="e">
        <f t="shared" si="2"/>
        <v>#VALUE!</v>
      </c>
      <c r="M66" s="28"/>
      <c r="N66" s="7"/>
      <c r="O66" s="7"/>
      <c r="P66" s="7"/>
      <c r="Q66" s="7"/>
    </row>
    <row r="67" spans="2:17" s="1" customFormat="1" ht="19.7" customHeight="1" x14ac:dyDescent="0.2">
      <c r="B67" s="10">
        <v>22</v>
      </c>
      <c r="C67" s="10" t="s">
        <v>91</v>
      </c>
      <c r="D67" s="10" t="s">
        <v>92</v>
      </c>
      <c r="E67" s="11" t="s">
        <v>93</v>
      </c>
      <c r="F67" s="10" t="s">
        <v>90</v>
      </c>
      <c r="G67" s="12">
        <v>12</v>
      </c>
      <c r="H67" s="13" t="s">
        <v>224</v>
      </c>
      <c r="I67" s="12" t="e">
        <f t="shared" si="0"/>
        <v>#VALUE!</v>
      </c>
      <c r="J67" s="22">
        <v>8</v>
      </c>
      <c r="K67" s="12" t="e">
        <f t="shared" si="1"/>
        <v>#VALUE!</v>
      </c>
      <c r="L67" s="28" t="e">
        <f t="shared" si="2"/>
        <v>#VALUE!</v>
      </c>
      <c r="M67" s="28"/>
      <c r="N67" s="7"/>
      <c r="O67" s="7"/>
      <c r="P67" s="7"/>
      <c r="Q67" s="7"/>
    </row>
    <row r="68" spans="2:17" s="1" customFormat="1" ht="19.7" customHeight="1" x14ac:dyDescent="0.2">
      <c r="B68" s="10">
        <v>23</v>
      </c>
      <c r="C68" s="10" t="s">
        <v>94</v>
      </c>
      <c r="D68" s="10" t="s">
        <v>95</v>
      </c>
      <c r="E68" s="11" t="s">
        <v>96</v>
      </c>
      <c r="F68" s="10" t="s">
        <v>90</v>
      </c>
      <c r="G68" s="12">
        <v>20</v>
      </c>
      <c r="H68" s="13" t="s">
        <v>224</v>
      </c>
      <c r="I68" s="12" t="e">
        <f t="shared" si="0"/>
        <v>#VALUE!</v>
      </c>
      <c r="J68" s="22">
        <v>8</v>
      </c>
      <c r="K68" s="12" t="e">
        <f t="shared" si="1"/>
        <v>#VALUE!</v>
      </c>
      <c r="L68" s="28" t="e">
        <f t="shared" si="2"/>
        <v>#VALUE!</v>
      </c>
      <c r="M68" s="28"/>
      <c r="N68" s="7"/>
      <c r="O68" s="7"/>
      <c r="P68" s="7"/>
      <c r="Q68" s="7"/>
    </row>
    <row r="69" spans="2:17" s="1" customFormat="1" ht="19.7" customHeight="1" x14ac:dyDescent="0.2">
      <c r="B69" s="10">
        <v>24</v>
      </c>
      <c r="C69" s="10" t="s">
        <v>97</v>
      </c>
      <c r="D69" s="10" t="s">
        <v>98</v>
      </c>
      <c r="E69" s="11" t="s">
        <v>99</v>
      </c>
      <c r="F69" s="10" t="s">
        <v>90</v>
      </c>
      <c r="G69" s="12">
        <v>3</v>
      </c>
      <c r="H69" s="13" t="s">
        <v>224</v>
      </c>
      <c r="I69" s="12" t="e">
        <f t="shared" si="0"/>
        <v>#VALUE!</v>
      </c>
      <c r="J69" s="22">
        <v>8</v>
      </c>
      <c r="K69" s="12" t="e">
        <f t="shared" si="1"/>
        <v>#VALUE!</v>
      </c>
      <c r="L69" s="28" t="e">
        <f t="shared" si="2"/>
        <v>#VALUE!</v>
      </c>
      <c r="M69" s="28"/>
      <c r="N69" s="7"/>
      <c r="O69" s="7"/>
      <c r="P69" s="7"/>
      <c r="Q69" s="7"/>
    </row>
    <row r="70" spans="2:17" s="1" customFormat="1" ht="19.7" customHeight="1" x14ac:dyDescent="0.2">
      <c r="B70" s="10">
        <v>25</v>
      </c>
      <c r="C70" s="10" t="s">
        <v>100</v>
      </c>
      <c r="D70" s="10" t="s">
        <v>101</v>
      </c>
      <c r="E70" s="11" t="s">
        <v>102</v>
      </c>
      <c r="F70" s="10" t="s">
        <v>90</v>
      </c>
      <c r="G70" s="12">
        <v>36</v>
      </c>
      <c r="H70" s="13" t="s">
        <v>224</v>
      </c>
      <c r="I70" s="12" t="e">
        <f t="shared" si="0"/>
        <v>#VALUE!</v>
      </c>
      <c r="J70" s="22">
        <v>8</v>
      </c>
      <c r="K70" s="12" t="e">
        <f t="shared" si="1"/>
        <v>#VALUE!</v>
      </c>
      <c r="L70" s="28" t="e">
        <f t="shared" si="2"/>
        <v>#VALUE!</v>
      </c>
      <c r="M70" s="28"/>
      <c r="N70" s="7"/>
      <c r="O70" s="7"/>
      <c r="P70" s="7"/>
      <c r="Q70" s="7"/>
    </row>
    <row r="71" spans="2:17" s="1" customFormat="1" ht="55.9" customHeight="1" x14ac:dyDescent="0.2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 s="1" customFormat="1" ht="21.4" customHeight="1" x14ac:dyDescent="0.2">
      <c r="B72" s="34" t="s">
        <v>103</v>
      </c>
      <c r="C72" s="34"/>
      <c r="D72" s="34"/>
      <c r="E72" s="34"/>
      <c r="F72" s="35" t="e">
        <f>SUM(I32,I37,I42,I47,I50:I70)</f>
        <v>#VALUE!</v>
      </c>
      <c r="G72" s="35"/>
      <c r="H72" s="35"/>
      <c r="I72" s="35"/>
      <c r="J72" s="35"/>
      <c r="K72" s="35"/>
      <c r="L72" s="35"/>
      <c r="M72" s="35"/>
      <c r="N72" s="7"/>
      <c r="O72" s="7"/>
      <c r="P72" s="7"/>
      <c r="Q72" s="7"/>
    </row>
    <row r="73" spans="2:17" s="1" customFormat="1" ht="21.4" customHeight="1" x14ac:dyDescent="0.2">
      <c r="B73" s="34" t="s">
        <v>104</v>
      </c>
      <c r="C73" s="34"/>
      <c r="D73" s="34"/>
      <c r="E73" s="34"/>
      <c r="F73" s="36" t="e">
        <f>SUM(L32,L37,L42,L47,L50:M70)</f>
        <v>#VALUE!</v>
      </c>
      <c r="G73" s="36"/>
      <c r="H73" s="36"/>
      <c r="I73" s="36"/>
      <c r="J73" s="36"/>
      <c r="K73" s="36"/>
      <c r="L73" s="36"/>
      <c r="M73" s="36"/>
      <c r="N73" s="7"/>
      <c r="O73" s="7"/>
      <c r="P73" s="7"/>
      <c r="Q73" s="7"/>
    </row>
    <row r="74" spans="2:17" s="1" customFormat="1" ht="11.1" customHeight="1" x14ac:dyDescent="0.2"/>
    <row r="75" spans="2:17" s="1" customFormat="1" ht="61.35" customHeight="1" x14ac:dyDescent="0.2">
      <c r="B75" s="31" t="s">
        <v>105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7" s="1" customFormat="1" ht="2.65" customHeight="1" x14ac:dyDescent="0.2"/>
    <row r="77" spans="2:17" s="1" customFormat="1" ht="89.1" customHeight="1" x14ac:dyDescent="0.2">
      <c r="B77" s="31" t="s">
        <v>106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7" s="1" customFormat="1" ht="5.25" customHeight="1" x14ac:dyDescent="0.2"/>
    <row r="79" spans="2:17" s="1" customFormat="1" ht="89.1" customHeight="1" x14ac:dyDescent="0.2">
      <c r="B79" s="31" t="s">
        <v>107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7" s="1" customFormat="1" ht="5.25" customHeight="1" x14ac:dyDescent="0.2"/>
    <row r="81" spans="2:14" s="1" customFormat="1" ht="37.9" customHeight="1" x14ac:dyDescent="0.2">
      <c r="B81" s="37" t="s">
        <v>108</v>
      </c>
      <c r="C81" s="37"/>
      <c r="D81" s="37"/>
      <c r="E81" s="37"/>
      <c r="F81" s="38" t="s">
        <v>109</v>
      </c>
      <c r="G81" s="38"/>
      <c r="H81" s="38"/>
      <c r="I81" s="38"/>
      <c r="J81" s="38"/>
      <c r="K81" s="38"/>
      <c r="L81" s="38"/>
    </row>
    <row r="82" spans="2:14" s="1" customFormat="1" ht="28.7" customHeight="1" x14ac:dyDescent="0.2"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</row>
    <row r="83" spans="2:14" s="1" customFormat="1" ht="28.7" customHeight="1" x14ac:dyDescent="0.2"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2:14" s="1" customFormat="1" ht="28.7" customHeight="1" x14ac:dyDescent="0.2"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2:14" s="1" customFormat="1" ht="28.7" customHeight="1" x14ac:dyDescent="0.2"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2:14" s="1" customFormat="1" ht="2.65" customHeight="1" x14ac:dyDescent="0.2"/>
    <row r="87" spans="2:14" s="1" customFormat="1" ht="158.44999999999999" customHeight="1" x14ac:dyDescent="0.2">
      <c r="B87" s="31" t="s">
        <v>110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33.6" customHeight="1" x14ac:dyDescent="0.2">
      <c r="B89" s="30" t="s">
        <v>111</v>
      </c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</row>
    <row r="90" spans="2:14" s="1" customFormat="1" ht="2.65" customHeight="1" x14ac:dyDescent="0.2"/>
    <row r="91" spans="2:14" s="1" customFormat="1" ht="37.9" customHeight="1" x14ac:dyDescent="0.2">
      <c r="B91" s="37" t="s">
        <v>112</v>
      </c>
      <c r="C91" s="37"/>
      <c r="D91" s="37"/>
      <c r="E91" s="37"/>
      <c r="F91" s="40" t="s">
        <v>113</v>
      </c>
      <c r="G91" s="40"/>
      <c r="H91" s="40"/>
      <c r="I91" s="40"/>
      <c r="J91" s="40"/>
      <c r="K91" s="40"/>
      <c r="L91" s="40"/>
    </row>
    <row r="92" spans="2:14" s="1" customFormat="1" ht="28.7" customHeight="1" x14ac:dyDescent="0.2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2:14" s="1" customFormat="1" ht="28.7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</row>
    <row r="94" spans="2:14" s="1" customFormat="1" ht="28.7" customHeight="1" x14ac:dyDescent="0.2"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</row>
    <row r="95" spans="2:14" s="1" customFormat="1" ht="28.7" customHeight="1" x14ac:dyDescent="0.2"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</row>
    <row r="96" spans="2:14" s="1" customFormat="1" ht="2.65" customHeight="1" x14ac:dyDescent="0.2"/>
    <row r="97" spans="2:14" s="1" customFormat="1" ht="130.69999999999999" customHeight="1" x14ac:dyDescent="0.2">
      <c r="B97" s="31" t="s">
        <v>114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47.45" customHeight="1" x14ac:dyDescent="0.2">
      <c r="B99" s="31" t="s">
        <v>115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47.45" customHeight="1" x14ac:dyDescent="0.2">
      <c r="B101" s="31" t="s">
        <v>116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33.6" customHeight="1" x14ac:dyDescent="0.2">
      <c r="B103" s="31" t="s">
        <v>117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116.85" customHeight="1" x14ac:dyDescent="0.2">
      <c r="B105" s="31" t="s">
        <v>118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75.2" customHeight="1" x14ac:dyDescent="0.2">
      <c r="B107" s="31" t="s">
        <v>119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86.85" customHeight="1" x14ac:dyDescent="0.2"/>
    <row r="109" spans="2:14" s="1" customFormat="1" ht="17.649999999999999" customHeight="1" x14ac:dyDescent="0.2">
      <c r="I109" s="42" t="s">
        <v>120</v>
      </c>
      <c r="J109" s="42"/>
    </row>
    <row r="110" spans="2:14" s="1" customFormat="1" ht="145.15" customHeight="1" x14ac:dyDescent="0.2"/>
    <row r="111" spans="2:14" s="1" customFormat="1" ht="81.599999999999994" customHeight="1" x14ac:dyDescent="0.2">
      <c r="B111" s="41" t="s">
        <v>121</v>
      </c>
      <c r="C111" s="41"/>
      <c r="D111" s="41"/>
      <c r="E111" s="41"/>
      <c r="F111" s="41"/>
      <c r="G111" s="41"/>
      <c r="H111" s="41"/>
      <c r="I111" s="41"/>
      <c r="J111" s="41"/>
    </row>
  </sheetData>
  <mergeCells count="80">
    <mergeCell ref="B105:N105"/>
    <mergeCell ref="B107:N107"/>
    <mergeCell ref="I109:J109"/>
    <mergeCell ref="B111:J111"/>
    <mergeCell ref="B95:E95"/>
    <mergeCell ref="F95:L95"/>
    <mergeCell ref="B97:N97"/>
    <mergeCell ref="B99:N99"/>
    <mergeCell ref="B101:N101"/>
    <mergeCell ref="B103:N103"/>
    <mergeCell ref="B92:E92"/>
    <mergeCell ref="F92:L92"/>
    <mergeCell ref="B93:E93"/>
    <mergeCell ref="F93:L93"/>
    <mergeCell ref="B94:E94"/>
    <mergeCell ref="F94:L94"/>
    <mergeCell ref="B85:E85"/>
    <mergeCell ref="F85:L85"/>
    <mergeCell ref="B87:N87"/>
    <mergeCell ref="B89:N89"/>
    <mergeCell ref="B91:E91"/>
    <mergeCell ref="F91:L91"/>
    <mergeCell ref="B82:E82"/>
    <mergeCell ref="F82:L82"/>
    <mergeCell ref="B83:E83"/>
    <mergeCell ref="F83:L83"/>
    <mergeCell ref="B84:E84"/>
    <mergeCell ref="F84:L84"/>
    <mergeCell ref="B81:E81"/>
    <mergeCell ref="F81:L81"/>
    <mergeCell ref="L66:M66"/>
    <mergeCell ref="L67:M67"/>
    <mergeCell ref="L68:M68"/>
    <mergeCell ref="L69:M69"/>
    <mergeCell ref="L70:M70"/>
    <mergeCell ref="B72:E72"/>
    <mergeCell ref="F72:M72"/>
    <mergeCell ref="B73:E73"/>
    <mergeCell ref="F73:M73"/>
    <mergeCell ref="B75:N75"/>
    <mergeCell ref="B77:N77"/>
    <mergeCell ref="B79:N79"/>
    <mergeCell ref="L65:M65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53:M53"/>
    <mergeCell ref="L37:M37"/>
    <mergeCell ref="B39:K39"/>
    <mergeCell ref="L41:M41"/>
    <mergeCell ref="L42:M42"/>
    <mergeCell ref="B44:K44"/>
    <mergeCell ref="L46:M46"/>
    <mergeCell ref="L47:M47"/>
    <mergeCell ref="L49:M49"/>
    <mergeCell ref="L50:M50"/>
    <mergeCell ref="L51:M51"/>
    <mergeCell ref="L52:M52"/>
    <mergeCell ref="L36:M36"/>
    <mergeCell ref="E14:G14"/>
    <mergeCell ref="B24:L24"/>
    <mergeCell ref="I2:O2"/>
    <mergeCell ref="B4:D4"/>
    <mergeCell ref="B6:D6"/>
    <mergeCell ref="B8:D8"/>
    <mergeCell ref="B10:D11"/>
    <mergeCell ref="G11:N12"/>
    <mergeCell ref="B26:L26"/>
    <mergeCell ref="B29:K29"/>
    <mergeCell ref="L31:M31"/>
    <mergeCell ref="L32:M32"/>
    <mergeCell ref="B34:K3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790C0-31D4-4DDD-B1E4-23DCA0ADFC7A}">
  <dimension ref="B1:O120"/>
  <sheetViews>
    <sheetView topLeftCell="A56" workbookViewId="0">
      <selection activeCell="N82" sqref="N82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157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147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45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9" t="s">
        <v>11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9" t="s">
        <v>17</v>
      </c>
      <c r="J31" s="9" t="s">
        <v>18</v>
      </c>
      <c r="K31" s="9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2">
        <v>1053</v>
      </c>
      <c r="H32" s="12"/>
      <c r="I32" s="12">
        <f>G32*H32</f>
        <v>0</v>
      </c>
      <c r="J32" s="22">
        <v>8</v>
      </c>
      <c r="K32" s="12">
        <f>L32-I32</f>
        <v>0</v>
      </c>
      <c r="L32" s="28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9" t="s">
        <v>11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9" t="s">
        <v>17</v>
      </c>
      <c r="J36" s="9" t="s">
        <v>18</v>
      </c>
      <c r="K36" s="9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2">
        <v>1431</v>
      </c>
      <c r="H37" s="12"/>
      <c r="I37" s="12">
        <f>G37*H37</f>
        <v>0</v>
      </c>
      <c r="J37" s="22">
        <v>8</v>
      </c>
      <c r="K37" s="12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9" t="s">
        <v>11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9" t="s">
        <v>17</v>
      </c>
      <c r="J41" s="9" t="s">
        <v>18</v>
      </c>
      <c r="K41" s="9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2">
        <v>1118</v>
      </c>
      <c r="H42" s="12"/>
      <c r="I42" s="12">
        <f>G42*H42</f>
        <v>0</v>
      </c>
      <c r="J42" s="22">
        <v>8</v>
      </c>
      <c r="K42" s="12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9" t="s">
        <v>11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9" t="s">
        <v>17</v>
      </c>
      <c r="J46" s="9" t="s">
        <v>18</v>
      </c>
      <c r="K46" s="9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2">
        <v>1205</v>
      </c>
      <c r="H47" s="12"/>
      <c r="I47" s="13">
        <f>G47*H47</f>
        <v>0</v>
      </c>
      <c r="J47" s="22">
        <v>8</v>
      </c>
      <c r="K47" s="12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9" t="s">
        <v>11</v>
      </c>
      <c r="D51" s="9" t="s">
        <v>12</v>
      </c>
      <c r="E51" s="9" t="s">
        <v>13</v>
      </c>
      <c r="F51" s="9" t="s">
        <v>14</v>
      </c>
      <c r="G51" s="9" t="s">
        <v>15</v>
      </c>
      <c r="H51" s="9" t="s">
        <v>16</v>
      </c>
      <c r="I51" s="9" t="s">
        <v>17</v>
      </c>
      <c r="J51" s="9" t="s">
        <v>18</v>
      </c>
      <c r="K51" s="9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2">
        <v>538</v>
      </c>
      <c r="H52" s="12"/>
      <c r="I52" s="12">
        <f>G52*H52</f>
        <v>0</v>
      </c>
      <c r="J52" s="22">
        <v>8</v>
      </c>
      <c r="K52" s="12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9" t="s">
        <v>11</v>
      </c>
      <c r="D54" s="9" t="s">
        <v>12</v>
      </c>
      <c r="E54" s="9" t="s">
        <v>13</v>
      </c>
      <c r="F54" s="9" t="s">
        <v>14</v>
      </c>
      <c r="G54" s="9" t="s">
        <v>15</v>
      </c>
      <c r="H54" s="9" t="s">
        <v>16</v>
      </c>
      <c r="I54" s="9" t="s">
        <v>17</v>
      </c>
      <c r="J54" s="9" t="s">
        <v>18</v>
      </c>
      <c r="K54" s="9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2">
        <v>40</v>
      </c>
      <c r="H55" s="12"/>
      <c r="I55" s="12">
        <f>G55*H55</f>
        <v>0</v>
      </c>
      <c r="J55" s="22">
        <v>8</v>
      </c>
      <c r="K55" s="12">
        <f>L55-I55</f>
        <v>0</v>
      </c>
      <c r="L55" s="28">
        <f>I55*1.08</f>
        <v>0</v>
      </c>
      <c r="M55" s="28"/>
    </row>
    <row r="56" spans="2:13" s="1" customFormat="1" ht="69.400000000000006" customHeight="1" x14ac:dyDescent="0.2">
      <c r="B56" s="10">
        <v>7</v>
      </c>
      <c r="C56" s="10" t="s">
        <v>148</v>
      </c>
      <c r="D56" s="10" t="s">
        <v>149</v>
      </c>
      <c r="E56" s="11" t="s">
        <v>150</v>
      </c>
      <c r="F56" s="10" t="s">
        <v>55</v>
      </c>
      <c r="G56" s="12">
        <v>0.5</v>
      </c>
      <c r="H56" s="12"/>
      <c r="I56" s="12">
        <f t="shared" ref="I56:I79" si="0">G56*H56</f>
        <v>0</v>
      </c>
      <c r="J56" s="22">
        <v>8</v>
      </c>
      <c r="K56" s="12">
        <f t="shared" ref="K56:K79" si="1">L56-I56</f>
        <v>0</v>
      </c>
      <c r="L56" s="28">
        <f t="shared" ref="L56:L79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151</v>
      </c>
      <c r="D57" s="10" t="s">
        <v>152</v>
      </c>
      <c r="E57" s="11" t="s">
        <v>153</v>
      </c>
      <c r="F57" s="10" t="s">
        <v>55</v>
      </c>
      <c r="G57" s="12">
        <v>2.48</v>
      </c>
      <c r="H57" s="12"/>
      <c r="I57" s="12">
        <f t="shared" si="0"/>
        <v>0</v>
      </c>
      <c r="J57" s="22">
        <v>8</v>
      </c>
      <c r="K57" s="12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33</v>
      </c>
      <c r="D58" s="10" t="s">
        <v>34</v>
      </c>
      <c r="E58" s="11" t="s">
        <v>35</v>
      </c>
      <c r="F58" s="10" t="s">
        <v>36</v>
      </c>
      <c r="G58" s="12">
        <v>1.8</v>
      </c>
      <c r="H58" s="12"/>
      <c r="I58" s="12">
        <f t="shared" si="0"/>
        <v>0</v>
      </c>
      <c r="J58" s="22">
        <v>8</v>
      </c>
      <c r="K58" s="12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10">
        <v>10</v>
      </c>
      <c r="C59" s="10" t="s">
        <v>37</v>
      </c>
      <c r="D59" s="10" t="s">
        <v>38</v>
      </c>
      <c r="E59" s="11" t="s">
        <v>39</v>
      </c>
      <c r="F59" s="10" t="s">
        <v>36</v>
      </c>
      <c r="G59" s="12">
        <v>1.8</v>
      </c>
      <c r="H59" s="12"/>
      <c r="I59" s="12">
        <f t="shared" si="0"/>
        <v>0</v>
      </c>
      <c r="J59" s="22">
        <v>8</v>
      </c>
      <c r="K59" s="12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154</v>
      </c>
      <c r="D60" s="10" t="s">
        <v>155</v>
      </c>
      <c r="E60" s="11" t="s">
        <v>156</v>
      </c>
      <c r="F60" s="10" t="s">
        <v>36</v>
      </c>
      <c r="G60" s="12">
        <v>10</v>
      </c>
      <c r="H60" s="12"/>
      <c r="I60" s="12">
        <f t="shared" si="0"/>
        <v>0</v>
      </c>
      <c r="J60" s="22">
        <v>8</v>
      </c>
      <c r="K60" s="12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40</v>
      </c>
      <c r="D61" s="10" t="s">
        <v>41</v>
      </c>
      <c r="E61" s="11" t="s">
        <v>42</v>
      </c>
      <c r="F61" s="10" t="s">
        <v>36</v>
      </c>
      <c r="G61" s="12">
        <v>35.99</v>
      </c>
      <c r="H61" s="12"/>
      <c r="I61" s="12">
        <f t="shared" si="0"/>
        <v>0</v>
      </c>
      <c r="J61" s="22">
        <v>8</v>
      </c>
      <c r="K61" s="12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46</v>
      </c>
      <c r="D62" s="10" t="s">
        <v>47</v>
      </c>
      <c r="E62" s="11" t="s">
        <v>48</v>
      </c>
      <c r="F62" s="10" t="s">
        <v>36</v>
      </c>
      <c r="G62" s="12">
        <v>16.88</v>
      </c>
      <c r="H62" s="12"/>
      <c r="I62" s="12">
        <f t="shared" si="0"/>
        <v>0</v>
      </c>
      <c r="J62" s="22">
        <v>8</v>
      </c>
      <c r="K62" s="12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10">
        <v>14</v>
      </c>
      <c r="C63" s="10" t="s">
        <v>49</v>
      </c>
      <c r="D63" s="10" t="s">
        <v>50</v>
      </c>
      <c r="E63" s="11" t="s">
        <v>51</v>
      </c>
      <c r="F63" s="10" t="s">
        <v>36</v>
      </c>
      <c r="G63" s="12">
        <v>62.87</v>
      </c>
      <c r="H63" s="12"/>
      <c r="I63" s="12">
        <f t="shared" si="0"/>
        <v>0</v>
      </c>
      <c r="J63" s="22">
        <v>8</v>
      </c>
      <c r="K63" s="12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10">
        <v>15</v>
      </c>
      <c r="C64" s="10" t="s">
        <v>52</v>
      </c>
      <c r="D64" s="10" t="s">
        <v>53</v>
      </c>
      <c r="E64" s="11" t="s">
        <v>54</v>
      </c>
      <c r="F64" s="10" t="s">
        <v>55</v>
      </c>
      <c r="G64" s="12">
        <v>2</v>
      </c>
      <c r="H64" s="12"/>
      <c r="I64" s="12">
        <f t="shared" si="0"/>
        <v>0</v>
      </c>
      <c r="J64" s="22">
        <v>8</v>
      </c>
      <c r="K64" s="12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56</v>
      </c>
      <c r="D65" s="10" t="s">
        <v>57</v>
      </c>
      <c r="E65" s="11" t="s">
        <v>58</v>
      </c>
      <c r="F65" s="10" t="s">
        <v>55</v>
      </c>
      <c r="G65" s="12">
        <v>29</v>
      </c>
      <c r="H65" s="12"/>
      <c r="I65" s="12">
        <f t="shared" si="0"/>
        <v>0</v>
      </c>
      <c r="J65" s="22">
        <v>8</v>
      </c>
      <c r="K65" s="12">
        <f t="shared" si="1"/>
        <v>0</v>
      </c>
      <c r="L65" s="28">
        <f t="shared" si="2"/>
        <v>0</v>
      </c>
      <c r="M65" s="28"/>
    </row>
    <row r="66" spans="2:13" s="1" customFormat="1" ht="28.7" customHeight="1" x14ac:dyDescent="0.2">
      <c r="B66" s="10">
        <v>17</v>
      </c>
      <c r="C66" s="10" t="s">
        <v>59</v>
      </c>
      <c r="D66" s="10" t="s">
        <v>60</v>
      </c>
      <c r="E66" s="11" t="s">
        <v>61</v>
      </c>
      <c r="F66" s="10" t="s">
        <v>55</v>
      </c>
      <c r="G66" s="12">
        <v>23</v>
      </c>
      <c r="H66" s="12"/>
      <c r="I66" s="12">
        <f t="shared" si="0"/>
        <v>0</v>
      </c>
      <c r="J66" s="22">
        <v>8</v>
      </c>
      <c r="K66" s="12">
        <f t="shared" si="1"/>
        <v>0</v>
      </c>
      <c r="L66" s="28">
        <f t="shared" si="2"/>
        <v>0</v>
      </c>
      <c r="M66" s="28"/>
    </row>
    <row r="67" spans="2:13" s="1" customFormat="1" ht="28.7" customHeight="1" x14ac:dyDescent="0.2">
      <c r="B67" s="10">
        <v>18</v>
      </c>
      <c r="C67" s="10" t="s">
        <v>62</v>
      </c>
      <c r="D67" s="10" t="s">
        <v>63</v>
      </c>
      <c r="E67" s="11" t="s">
        <v>64</v>
      </c>
      <c r="F67" s="10" t="s">
        <v>55</v>
      </c>
      <c r="G67" s="12">
        <v>1</v>
      </c>
      <c r="H67" s="12"/>
      <c r="I67" s="12">
        <f t="shared" si="0"/>
        <v>0</v>
      </c>
      <c r="J67" s="22">
        <v>8</v>
      </c>
      <c r="K67" s="12">
        <f t="shared" si="1"/>
        <v>0</v>
      </c>
      <c r="L67" s="28">
        <f t="shared" si="2"/>
        <v>0</v>
      </c>
      <c r="M67" s="28"/>
    </row>
    <row r="68" spans="2:13" s="1" customFormat="1" ht="19.7" customHeight="1" x14ac:dyDescent="0.2">
      <c r="B68" s="10">
        <v>19</v>
      </c>
      <c r="C68" s="10" t="s">
        <v>65</v>
      </c>
      <c r="D68" s="10" t="s">
        <v>66</v>
      </c>
      <c r="E68" s="11" t="s">
        <v>67</v>
      </c>
      <c r="F68" s="10" t="s">
        <v>55</v>
      </c>
      <c r="G68" s="12">
        <v>5.3</v>
      </c>
      <c r="H68" s="12"/>
      <c r="I68" s="12">
        <f t="shared" si="0"/>
        <v>0</v>
      </c>
      <c r="J68" s="22">
        <v>8</v>
      </c>
      <c r="K68" s="12">
        <f t="shared" si="1"/>
        <v>0</v>
      </c>
      <c r="L68" s="28">
        <f t="shared" si="2"/>
        <v>0</v>
      </c>
      <c r="M68" s="28"/>
    </row>
    <row r="69" spans="2:13" s="1" customFormat="1" ht="19.7" customHeight="1" x14ac:dyDescent="0.2">
      <c r="B69" s="10">
        <v>20</v>
      </c>
      <c r="C69" s="10" t="s">
        <v>71</v>
      </c>
      <c r="D69" s="10" t="s">
        <v>72</v>
      </c>
      <c r="E69" s="11" t="s">
        <v>73</v>
      </c>
      <c r="F69" s="10" t="s">
        <v>55</v>
      </c>
      <c r="G69" s="12">
        <v>3.82</v>
      </c>
      <c r="H69" s="12"/>
      <c r="I69" s="12">
        <f t="shared" si="0"/>
        <v>0</v>
      </c>
      <c r="J69" s="22">
        <v>8</v>
      </c>
      <c r="K69" s="12">
        <f t="shared" si="1"/>
        <v>0</v>
      </c>
      <c r="L69" s="28">
        <f t="shared" si="2"/>
        <v>0</v>
      </c>
      <c r="M69" s="28"/>
    </row>
    <row r="70" spans="2:13" s="1" customFormat="1" ht="28.7" customHeight="1" x14ac:dyDescent="0.2">
      <c r="B70" s="10">
        <v>21</v>
      </c>
      <c r="C70" s="10" t="s">
        <v>74</v>
      </c>
      <c r="D70" s="10" t="s">
        <v>75</v>
      </c>
      <c r="E70" s="11" t="s">
        <v>76</v>
      </c>
      <c r="F70" s="10" t="s">
        <v>55</v>
      </c>
      <c r="G70" s="12">
        <v>16.8</v>
      </c>
      <c r="H70" s="12"/>
      <c r="I70" s="12">
        <f t="shared" si="0"/>
        <v>0</v>
      </c>
      <c r="J70" s="22">
        <v>8</v>
      </c>
      <c r="K70" s="12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80</v>
      </c>
      <c r="D71" s="10" t="s">
        <v>81</v>
      </c>
      <c r="E71" s="11" t="s">
        <v>82</v>
      </c>
      <c r="F71" s="10" t="s">
        <v>83</v>
      </c>
      <c r="G71" s="12">
        <v>5</v>
      </c>
      <c r="H71" s="12"/>
      <c r="I71" s="12">
        <f t="shared" si="0"/>
        <v>0</v>
      </c>
      <c r="J71" s="22">
        <v>8</v>
      </c>
      <c r="K71" s="12">
        <f t="shared" si="1"/>
        <v>0</v>
      </c>
      <c r="L71" s="28">
        <f t="shared" si="2"/>
        <v>0</v>
      </c>
      <c r="M71" s="28"/>
    </row>
    <row r="72" spans="2:13" s="1" customFormat="1" ht="19.7" customHeight="1" x14ac:dyDescent="0.2">
      <c r="B72" s="10">
        <v>23</v>
      </c>
      <c r="C72" s="10" t="s">
        <v>127</v>
      </c>
      <c r="D72" s="10" t="s">
        <v>128</v>
      </c>
      <c r="E72" s="11" t="s">
        <v>129</v>
      </c>
      <c r="F72" s="10" t="s">
        <v>55</v>
      </c>
      <c r="G72" s="12">
        <v>33</v>
      </c>
      <c r="H72" s="12"/>
      <c r="I72" s="12">
        <f t="shared" si="0"/>
        <v>0</v>
      </c>
      <c r="J72" s="22">
        <v>8</v>
      </c>
      <c r="K72" s="12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84</v>
      </c>
      <c r="D73" s="10" t="s">
        <v>85</v>
      </c>
      <c r="E73" s="11" t="s">
        <v>86</v>
      </c>
      <c r="F73" s="10" t="s">
        <v>83</v>
      </c>
      <c r="G73" s="12">
        <v>80</v>
      </c>
      <c r="H73" s="12"/>
      <c r="I73" s="12">
        <f t="shared" si="0"/>
        <v>0</v>
      </c>
      <c r="J73" s="22">
        <v>8</v>
      </c>
      <c r="K73" s="12">
        <f t="shared" si="1"/>
        <v>0</v>
      </c>
      <c r="L73" s="28">
        <f t="shared" si="2"/>
        <v>0</v>
      </c>
      <c r="M73" s="28"/>
    </row>
    <row r="74" spans="2:13" s="1" customFormat="1" ht="19.7" customHeight="1" x14ac:dyDescent="0.2">
      <c r="B74" s="10">
        <v>25</v>
      </c>
      <c r="C74" s="10" t="s">
        <v>137</v>
      </c>
      <c r="D74" s="10" t="s">
        <v>138</v>
      </c>
      <c r="E74" s="11" t="s">
        <v>139</v>
      </c>
      <c r="F74" s="10" t="s">
        <v>55</v>
      </c>
      <c r="G74" s="12">
        <v>3.67</v>
      </c>
      <c r="H74" s="12"/>
      <c r="I74" s="12">
        <f t="shared" si="0"/>
        <v>0</v>
      </c>
      <c r="J74" s="22">
        <v>8</v>
      </c>
      <c r="K74" s="12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10">
        <v>26</v>
      </c>
      <c r="C75" s="10" t="s">
        <v>87</v>
      </c>
      <c r="D75" s="10" t="s">
        <v>88</v>
      </c>
      <c r="E75" s="11" t="s">
        <v>89</v>
      </c>
      <c r="F75" s="10" t="s">
        <v>90</v>
      </c>
      <c r="G75" s="12">
        <v>185</v>
      </c>
      <c r="H75" s="12"/>
      <c r="I75" s="12">
        <f t="shared" si="0"/>
        <v>0</v>
      </c>
      <c r="J75" s="22">
        <v>8</v>
      </c>
      <c r="K75" s="12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91</v>
      </c>
      <c r="D76" s="10" t="s">
        <v>92</v>
      </c>
      <c r="E76" s="11" t="s">
        <v>93</v>
      </c>
      <c r="F76" s="10" t="s">
        <v>90</v>
      </c>
      <c r="G76" s="12">
        <v>11</v>
      </c>
      <c r="H76" s="12"/>
      <c r="I76" s="12">
        <f t="shared" si="0"/>
        <v>0</v>
      </c>
      <c r="J76" s="22">
        <v>8</v>
      </c>
      <c r="K76" s="12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10">
        <v>28</v>
      </c>
      <c r="C77" s="10" t="s">
        <v>94</v>
      </c>
      <c r="D77" s="10" t="s">
        <v>95</v>
      </c>
      <c r="E77" s="11" t="s">
        <v>96</v>
      </c>
      <c r="F77" s="10" t="s">
        <v>90</v>
      </c>
      <c r="G77" s="12">
        <v>20</v>
      </c>
      <c r="H77" s="12"/>
      <c r="I77" s="12">
        <f t="shared" si="0"/>
        <v>0</v>
      </c>
      <c r="J77" s="22">
        <v>8</v>
      </c>
      <c r="K77" s="12">
        <f t="shared" si="1"/>
        <v>0</v>
      </c>
      <c r="L77" s="28">
        <f t="shared" si="2"/>
        <v>0</v>
      </c>
      <c r="M77" s="28"/>
    </row>
    <row r="78" spans="2:13" s="1" customFormat="1" ht="19.7" customHeight="1" x14ac:dyDescent="0.2">
      <c r="B78" s="10">
        <v>29</v>
      </c>
      <c r="C78" s="10" t="s">
        <v>97</v>
      </c>
      <c r="D78" s="10" t="s">
        <v>98</v>
      </c>
      <c r="E78" s="11" t="s">
        <v>99</v>
      </c>
      <c r="F78" s="10" t="s">
        <v>90</v>
      </c>
      <c r="G78" s="12">
        <v>3</v>
      </c>
      <c r="H78" s="12"/>
      <c r="I78" s="12">
        <f t="shared" si="0"/>
        <v>0</v>
      </c>
      <c r="J78" s="22">
        <v>8</v>
      </c>
      <c r="K78" s="12">
        <f t="shared" si="1"/>
        <v>0</v>
      </c>
      <c r="L78" s="28">
        <f t="shared" si="2"/>
        <v>0</v>
      </c>
      <c r="M78" s="28"/>
    </row>
    <row r="79" spans="2:13" s="1" customFormat="1" ht="19.7" customHeight="1" x14ac:dyDescent="0.2">
      <c r="B79" s="10">
        <v>30</v>
      </c>
      <c r="C79" s="10" t="s">
        <v>100</v>
      </c>
      <c r="D79" s="10" t="s">
        <v>101</v>
      </c>
      <c r="E79" s="11" t="s">
        <v>102</v>
      </c>
      <c r="F79" s="10" t="s">
        <v>90</v>
      </c>
      <c r="G79" s="12">
        <v>36</v>
      </c>
      <c r="H79" s="12"/>
      <c r="I79" s="12">
        <f t="shared" si="0"/>
        <v>0</v>
      </c>
      <c r="J79" s="22">
        <v>8</v>
      </c>
      <c r="K79" s="12">
        <f t="shared" si="1"/>
        <v>0</v>
      </c>
      <c r="L79" s="28">
        <f t="shared" si="2"/>
        <v>0</v>
      </c>
      <c r="M79" s="28"/>
    </row>
    <row r="80" spans="2:13" s="1" customFormat="1" ht="55.9" customHeight="1" x14ac:dyDescent="0.2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2:14" s="1" customFormat="1" ht="21.4" customHeight="1" x14ac:dyDescent="0.2">
      <c r="B81" s="34" t="s">
        <v>103</v>
      </c>
      <c r="C81" s="34"/>
      <c r="D81" s="34"/>
      <c r="E81" s="34"/>
      <c r="F81" s="35">
        <f>SUM(I32,I37,I42,I47,I52,I55:I79)</f>
        <v>0</v>
      </c>
      <c r="G81" s="35"/>
      <c r="H81" s="35"/>
      <c r="I81" s="35"/>
      <c r="J81" s="35"/>
      <c r="K81" s="35"/>
      <c r="L81" s="35"/>
      <c r="M81" s="35"/>
    </row>
    <row r="82" spans="2:14" s="1" customFormat="1" ht="21.4" customHeight="1" x14ac:dyDescent="0.2">
      <c r="B82" s="34" t="s">
        <v>104</v>
      </c>
      <c r="C82" s="34"/>
      <c r="D82" s="34"/>
      <c r="E82" s="34"/>
      <c r="F82" s="46">
        <f>SUM(L32,L37,L42,L47,L52,L55:M79)</f>
        <v>0</v>
      </c>
      <c r="G82" s="46"/>
      <c r="H82" s="46"/>
      <c r="I82" s="46"/>
      <c r="J82" s="46"/>
      <c r="K82" s="46"/>
      <c r="L82" s="46"/>
      <c r="M82" s="46"/>
    </row>
    <row r="83" spans="2:14" s="1" customFormat="1" ht="11.1" customHeight="1" x14ac:dyDescent="0.2"/>
    <row r="84" spans="2:14" s="1" customFormat="1" ht="61.35" customHeight="1" x14ac:dyDescent="0.2">
      <c r="B84" s="31" t="s">
        <v>105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2.65" customHeight="1" x14ac:dyDescent="0.2"/>
    <row r="86" spans="2:14" s="1" customFormat="1" ht="89.1" customHeight="1" x14ac:dyDescent="0.2">
      <c r="B86" s="31" t="s">
        <v>106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5.25" customHeight="1" x14ac:dyDescent="0.2"/>
    <row r="88" spans="2:14" s="1" customFormat="1" ht="89.1" customHeight="1" x14ac:dyDescent="0.2">
      <c r="B88" s="31" t="s">
        <v>107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5.25" customHeight="1" x14ac:dyDescent="0.2"/>
    <row r="90" spans="2:14" s="1" customFormat="1" ht="37.9" customHeight="1" x14ac:dyDescent="0.2">
      <c r="B90" s="37" t="s">
        <v>108</v>
      </c>
      <c r="C90" s="37"/>
      <c r="D90" s="37"/>
      <c r="E90" s="37"/>
      <c r="F90" s="38" t="s">
        <v>109</v>
      </c>
      <c r="G90" s="38"/>
      <c r="H90" s="38"/>
      <c r="I90" s="38"/>
      <c r="J90" s="38"/>
      <c r="K90" s="38"/>
      <c r="L90" s="38"/>
    </row>
    <row r="91" spans="2:14" s="1" customFormat="1" ht="28.7" customHeight="1" x14ac:dyDescent="0.2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2:14" s="1" customFormat="1" ht="28.7" customHeight="1" x14ac:dyDescent="0.2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2:14" s="1" customFormat="1" ht="28.7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</row>
    <row r="94" spans="2:14" s="1" customFormat="1" ht="28.7" customHeight="1" x14ac:dyDescent="0.2"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</row>
    <row r="95" spans="2:14" s="1" customFormat="1" ht="2.65" customHeight="1" x14ac:dyDescent="0.2"/>
    <row r="96" spans="2:14" s="1" customFormat="1" ht="158.44999999999999" customHeight="1" x14ac:dyDescent="0.2">
      <c r="B96" s="31" t="s">
        <v>110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33.6" customHeight="1" x14ac:dyDescent="0.2">
      <c r="B98" s="30" t="s">
        <v>111</v>
      </c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</row>
    <row r="99" spans="2:14" s="1" customFormat="1" ht="2.65" customHeight="1" x14ac:dyDescent="0.2"/>
    <row r="100" spans="2:14" s="1" customFormat="1" ht="37.9" customHeight="1" x14ac:dyDescent="0.2">
      <c r="B100" s="37" t="s">
        <v>112</v>
      </c>
      <c r="C100" s="37"/>
      <c r="D100" s="37"/>
      <c r="E100" s="37"/>
      <c r="F100" s="40" t="s">
        <v>113</v>
      </c>
      <c r="G100" s="40"/>
      <c r="H100" s="40"/>
      <c r="I100" s="40"/>
      <c r="J100" s="40"/>
      <c r="K100" s="40"/>
      <c r="L100" s="40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2:14" s="1" customFormat="1" ht="28.7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2:14" s="1" customFormat="1" ht="28.7" customHeight="1" x14ac:dyDescent="0.2"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</row>
    <row r="105" spans="2:14" s="1" customFormat="1" ht="2.65" customHeight="1" x14ac:dyDescent="0.2"/>
    <row r="106" spans="2:14" s="1" customFormat="1" ht="130.69999999999999" customHeight="1" x14ac:dyDescent="0.2">
      <c r="B106" s="31" t="s">
        <v>114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47.45" customHeight="1" x14ac:dyDescent="0.2">
      <c r="B108" s="31" t="s">
        <v>115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47.45" customHeight="1" x14ac:dyDescent="0.2">
      <c r="B110" s="31" t="s">
        <v>116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"/>
    <row r="112" spans="2:14" s="1" customFormat="1" ht="33.6" customHeight="1" x14ac:dyDescent="0.2">
      <c r="B112" s="31" t="s">
        <v>117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116.85" customHeight="1" x14ac:dyDescent="0.2">
      <c r="B114" s="31" t="s">
        <v>118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75.2" customHeight="1" x14ac:dyDescent="0.2">
      <c r="B116" s="31" t="s">
        <v>119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86.85" customHeight="1" x14ac:dyDescent="0.2"/>
    <row r="118" spans="2:14" s="1" customFormat="1" ht="17.649999999999999" customHeight="1" x14ac:dyDescent="0.2">
      <c r="I118" s="42" t="s">
        <v>120</v>
      </c>
      <c r="J118" s="42"/>
    </row>
    <row r="119" spans="2:14" s="1" customFormat="1" ht="145.15" customHeight="1" x14ac:dyDescent="0.2"/>
    <row r="120" spans="2:14" s="1" customFormat="1" ht="81.599999999999994" customHeight="1" x14ac:dyDescent="0.2">
      <c r="B120" s="41" t="s">
        <v>121</v>
      </c>
      <c r="C120" s="41"/>
      <c r="D120" s="41"/>
      <c r="E120" s="41"/>
      <c r="F120" s="41"/>
      <c r="G120" s="41"/>
      <c r="H120" s="41"/>
      <c r="I120" s="41"/>
      <c r="J120" s="41"/>
    </row>
  </sheetData>
  <mergeCells count="87">
    <mergeCell ref="B120:J120"/>
    <mergeCell ref="B103:E103"/>
    <mergeCell ref="F103:L103"/>
    <mergeCell ref="B104:E104"/>
    <mergeCell ref="F104:L104"/>
    <mergeCell ref="B106:N106"/>
    <mergeCell ref="B108:N108"/>
    <mergeCell ref="B110:N110"/>
    <mergeCell ref="B112:N112"/>
    <mergeCell ref="B114:N114"/>
    <mergeCell ref="B116:N116"/>
    <mergeCell ref="I118:J118"/>
    <mergeCell ref="B100:E100"/>
    <mergeCell ref="F100:L100"/>
    <mergeCell ref="B101:E101"/>
    <mergeCell ref="F101:L101"/>
    <mergeCell ref="B102:E102"/>
    <mergeCell ref="F102:L102"/>
    <mergeCell ref="B98:N98"/>
    <mergeCell ref="B88:N88"/>
    <mergeCell ref="B90:E90"/>
    <mergeCell ref="F90:L90"/>
    <mergeCell ref="B91:E91"/>
    <mergeCell ref="F91:L91"/>
    <mergeCell ref="B92:E92"/>
    <mergeCell ref="F92:L92"/>
    <mergeCell ref="B93:E93"/>
    <mergeCell ref="F93:L93"/>
    <mergeCell ref="B94:E94"/>
    <mergeCell ref="F94:L94"/>
    <mergeCell ref="B96:N96"/>
    <mergeCell ref="B86:N86"/>
    <mergeCell ref="L74:M74"/>
    <mergeCell ref="L75:M75"/>
    <mergeCell ref="L76:M76"/>
    <mergeCell ref="L77:M77"/>
    <mergeCell ref="L78:M78"/>
    <mergeCell ref="L79:M79"/>
    <mergeCell ref="B81:E81"/>
    <mergeCell ref="F81:M81"/>
    <mergeCell ref="B82:E82"/>
    <mergeCell ref="F82:M82"/>
    <mergeCell ref="B84:N84"/>
    <mergeCell ref="L73:M73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61:M61"/>
    <mergeCell ref="L47:M47"/>
    <mergeCell ref="B49:K49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46:M46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B44:K44"/>
    <mergeCell ref="E14:G14"/>
    <mergeCell ref="B24:L24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7B8A-212B-48FA-965F-29B7F394D449}">
  <dimension ref="B1:O123"/>
  <sheetViews>
    <sheetView topLeftCell="A59" workbookViewId="0">
      <selection activeCell="F85" sqref="F85:M85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166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158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15" t="s">
        <v>11</v>
      </c>
      <c r="D31" s="15" t="s">
        <v>12</v>
      </c>
      <c r="E31" s="15" t="s">
        <v>13</v>
      </c>
      <c r="F31" s="15" t="s">
        <v>14</v>
      </c>
      <c r="G31" s="15" t="s">
        <v>15</v>
      </c>
      <c r="H31" s="15" t="s">
        <v>16</v>
      </c>
      <c r="I31" s="15" t="s">
        <v>17</v>
      </c>
      <c r="J31" s="15" t="s">
        <v>18</v>
      </c>
      <c r="K31" s="15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4">
        <v>2180</v>
      </c>
      <c r="H32" s="14"/>
      <c r="I32" s="14">
        <f>G32*H32</f>
        <v>0</v>
      </c>
      <c r="J32" s="22">
        <v>8</v>
      </c>
      <c r="K32" s="14">
        <f>L32-I32</f>
        <v>0</v>
      </c>
      <c r="L32" s="28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15" t="s">
        <v>11</v>
      </c>
      <c r="D36" s="15" t="s">
        <v>12</v>
      </c>
      <c r="E36" s="15" t="s">
        <v>13</v>
      </c>
      <c r="F36" s="15" t="s">
        <v>14</v>
      </c>
      <c r="G36" s="15" t="s">
        <v>15</v>
      </c>
      <c r="H36" s="15" t="s">
        <v>16</v>
      </c>
      <c r="I36" s="15" t="s">
        <v>17</v>
      </c>
      <c r="J36" s="15" t="s">
        <v>18</v>
      </c>
      <c r="K36" s="15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4">
        <v>1427</v>
      </c>
      <c r="H37" s="14"/>
      <c r="I37" s="14">
        <f>G37*H37</f>
        <v>0</v>
      </c>
      <c r="J37" s="22">
        <v>8</v>
      </c>
      <c r="K37" s="14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15" t="s">
        <v>11</v>
      </c>
      <c r="D41" s="15" t="s">
        <v>12</v>
      </c>
      <c r="E41" s="15" t="s">
        <v>13</v>
      </c>
      <c r="F41" s="15" t="s">
        <v>14</v>
      </c>
      <c r="G41" s="15" t="s">
        <v>15</v>
      </c>
      <c r="H41" s="15" t="s">
        <v>16</v>
      </c>
      <c r="I41" s="15" t="s">
        <v>17</v>
      </c>
      <c r="J41" s="15" t="s">
        <v>18</v>
      </c>
      <c r="K41" s="15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4">
        <v>2694</v>
      </c>
      <c r="H42" s="14"/>
      <c r="I42" s="14">
        <f>G42*H42</f>
        <v>0</v>
      </c>
      <c r="J42" s="22">
        <v>8</v>
      </c>
      <c r="K42" s="14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15" t="s">
        <v>11</v>
      </c>
      <c r="D46" s="15" t="s">
        <v>12</v>
      </c>
      <c r="E46" s="15" t="s">
        <v>13</v>
      </c>
      <c r="F46" s="15" t="s">
        <v>14</v>
      </c>
      <c r="G46" s="15" t="s">
        <v>15</v>
      </c>
      <c r="H46" s="15" t="s">
        <v>16</v>
      </c>
      <c r="I46" s="15" t="s">
        <v>17</v>
      </c>
      <c r="J46" s="15" t="s">
        <v>18</v>
      </c>
      <c r="K46" s="15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4">
        <v>952</v>
      </c>
      <c r="H47" s="14"/>
      <c r="I47" s="14">
        <f>G47*H47</f>
        <v>0</v>
      </c>
      <c r="J47" s="22">
        <v>8</v>
      </c>
      <c r="K47" s="14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15" t="s">
        <v>11</v>
      </c>
      <c r="D51" s="15" t="s">
        <v>12</v>
      </c>
      <c r="E51" s="15" t="s">
        <v>13</v>
      </c>
      <c r="F51" s="15" t="s">
        <v>14</v>
      </c>
      <c r="G51" s="15" t="s">
        <v>15</v>
      </c>
      <c r="H51" s="15" t="s">
        <v>16</v>
      </c>
      <c r="I51" s="15" t="s">
        <v>17</v>
      </c>
      <c r="J51" s="15" t="s">
        <v>18</v>
      </c>
      <c r="K51" s="15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4">
        <v>734</v>
      </c>
      <c r="H52" s="14"/>
      <c r="I52" s="14">
        <f>G52*H52</f>
        <v>0</v>
      </c>
      <c r="J52" s="22">
        <v>8</v>
      </c>
      <c r="K52" s="14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15" t="s">
        <v>11</v>
      </c>
      <c r="D54" s="15" t="s">
        <v>12</v>
      </c>
      <c r="E54" s="15" t="s">
        <v>13</v>
      </c>
      <c r="F54" s="15" t="s">
        <v>14</v>
      </c>
      <c r="G54" s="15" t="s">
        <v>15</v>
      </c>
      <c r="H54" s="15" t="s">
        <v>16</v>
      </c>
      <c r="I54" s="15" t="s">
        <v>17</v>
      </c>
      <c r="J54" s="15" t="s">
        <v>18</v>
      </c>
      <c r="K54" s="15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4">
        <v>40</v>
      </c>
      <c r="H55" s="14"/>
      <c r="I55" s="14">
        <f>G55*H55</f>
        <v>0</v>
      </c>
      <c r="J55" s="22">
        <v>8</v>
      </c>
      <c r="K55" s="14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33</v>
      </c>
      <c r="D56" s="10" t="s">
        <v>34</v>
      </c>
      <c r="E56" s="11" t="s">
        <v>35</v>
      </c>
      <c r="F56" s="10" t="s">
        <v>36</v>
      </c>
      <c r="G56" s="14">
        <v>0.4</v>
      </c>
      <c r="H56" s="14"/>
      <c r="I56" s="14">
        <f t="shared" ref="I56:I82" si="0">G56*H56</f>
        <v>0</v>
      </c>
      <c r="J56" s="22">
        <v>8</v>
      </c>
      <c r="K56" s="14">
        <f t="shared" ref="K56:K82" si="1">L56-I56</f>
        <v>0</v>
      </c>
      <c r="L56" s="28">
        <f t="shared" ref="L56:L82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37</v>
      </c>
      <c r="D57" s="10" t="s">
        <v>38</v>
      </c>
      <c r="E57" s="11" t="s">
        <v>39</v>
      </c>
      <c r="F57" s="10" t="s">
        <v>36</v>
      </c>
      <c r="G57" s="14">
        <v>0.4</v>
      </c>
      <c r="H57" s="14"/>
      <c r="I57" s="14">
        <f t="shared" si="0"/>
        <v>0</v>
      </c>
      <c r="J57" s="22">
        <v>8</v>
      </c>
      <c r="K57" s="14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154</v>
      </c>
      <c r="D58" s="10" t="s">
        <v>155</v>
      </c>
      <c r="E58" s="11" t="s">
        <v>156</v>
      </c>
      <c r="F58" s="10" t="s">
        <v>36</v>
      </c>
      <c r="G58" s="14">
        <v>0.8</v>
      </c>
      <c r="H58" s="14"/>
      <c r="I58" s="14">
        <f t="shared" si="0"/>
        <v>0</v>
      </c>
      <c r="J58" s="22">
        <v>8</v>
      </c>
      <c r="K58" s="14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10">
        <v>10</v>
      </c>
      <c r="C59" s="10" t="s">
        <v>40</v>
      </c>
      <c r="D59" s="10" t="s">
        <v>41</v>
      </c>
      <c r="E59" s="11" t="s">
        <v>42</v>
      </c>
      <c r="F59" s="10" t="s">
        <v>36</v>
      </c>
      <c r="G59" s="14">
        <v>4.72</v>
      </c>
      <c r="H59" s="14"/>
      <c r="I59" s="14">
        <f t="shared" si="0"/>
        <v>0</v>
      </c>
      <c r="J59" s="22">
        <v>8</v>
      </c>
      <c r="K59" s="14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46</v>
      </c>
      <c r="D60" s="10" t="s">
        <v>47</v>
      </c>
      <c r="E60" s="11" t="s">
        <v>48</v>
      </c>
      <c r="F60" s="10" t="s">
        <v>36</v>
      </c>
      <c r="G60" s="14">
        <v>70.099999999999994</v>
      </c>
      <c r="H60" s="14"/>
      <c r="I60" s="14">
        <f t="shared" si="0"/>
        <v>0</v>
      </c>
      <c r="J60" s="22">
        <v>8</v>
      </c>
      <c r="K60" s="14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49</v>
      </c>
      <c r="D61" s="10" t="s">
        <v>50</v>
      </c>
      <c r="E61" s="11" t="s">
        <v>51</v>
      </c>
      <c r="F61" s="10" t="s">
        <v>36</v>
      </c>
      <c r="G61" s="14">
        <v>75.62</v>
      </c>
      <c r="H61" s="14"/>
      <c r="I61" s="14">
        <f t="shared" si="0"/>
        <v>0</v>
      </c>
      <c r="J61" s="22">
        <v>8</v>
      </c>
      <c r="K61" s="14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159</v>
      </c>
      <c r="D62" s="10" t="s">
        <v>160</v>
      </c>
      <c r="E62" s="11" t="s">
        <v>161</v>
      </c>
      <c r="F62" s="10" t="s">
        <v>162</v>
      </c>
      <c r="G62" s="14">
        <v>50.69</v>
      </c>
      <c r="H62" s="14"/>
      <c r="I62" s="14">
        <f t="shared" si="0"/>
        <v>0</v>
      </c>
      <c r="J62" s="22">
        <v>8</v>
      </c>
      <c r="K62" s="14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10">
        <v>14</v>
      </c>
      <c r="C63" s="10" t="s">
        <v>52</v>
      </c>
      <c r="D63" s="10" t="s">
        <v>53</v>
      </c>
      <c r="E63" s="11" t="s">
        <v>54</v>
      </c>
      <c r="F63" s="10" t="s">
        <v>55</v>
      </c>
      <c r="G63" s="14">
        <v>2</v>
      </c>
      <c r="H63" s="14"/>
      <c r="I63" s="14">
        <f t="shared" si="0"/>
        <v>0</v>
      </c>
      <c r="J63" s="22">
        <v>8</v>
      </c>
      <c r="K63" s="14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10">
        <v>15</v>
      </c>
      <c r="C64" s="10" t="s">
        <v>56</v>
      </c>
      <c r="D64" s="10" t="s">
        <v>57</v>
      </c>
      <c r="E64" s="11" t="s">
        <v>58</v>
      </c>
      <c r="F64" s="10" t="s">
        <v>55</v>
      </c>
      <c r="G64" s="14">
        <v>5</v>
      </c>
      <c r="H64" s="14"/>
      <c r="I64" s="14">
        <f t="shared" si="0"/>
        <v>0</v>
      </c>
      <c r="J64" s="22">
        <v>8</v>
      </c>
      <c r="K64" s="14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59</v>
      </c>
      <c r="D65" s="10" t="s">
        <v>60</v>
      </c>
      <c r="E65" s="11" t="s">
        <v>61</v>
      </c>
      <c r="F65" s="10" t="s">
        <v>55</v>
      </c>
      <c r="G65" s="14">
        <v>28</v>
      </c>
      <c r="H65" s="14"/>
      <c r="I65" s="14">
        <f t="shared" si="0"/>
        <v>0</v>
      </c>
      <c r="J65" s="22">
        <v>8</v>
      </c>
      <c r="K65" s="14">
        <f t="shared" si="1"/>
        <v>0</v>
      </c>
      <c r="L65" s="28">
        <f t="shared" si="2"/>
        <v>0</v>
      </c>
      <c r="M65" s="28"/>
    </row>
    <row r="66" spans="2:13" s="1" customFormat="1" ht="28.7" customHeight="1" x14ac:dyDescent="0.2">
      <c r="B66" s="10">
        <v>17</v>
      </c>
      <c r="C66" s="10" t="s">
        <v>62</v>
      </c>
      <c r="D66" s="10" t="s">
        <v>63</v>
      </c>
      <c r="E66" s="11" t="s">
        <v>64</v>
      </c>
      <c r="F66" s="10" t="s">
        <v>55</v>
      </c>
      <c r="G66" s="14">
        <v>9</v>
      </c>
      <c r="H66" s="14"/>
      <c r="I66" s="14">
        <f t="shared" si="0"/>
        <v>0</v>
      </c>
      <c r="J66" s="22">
        <v>8</v>
      </c>
      <c r="K66" s="14">
        <f t="shared" si="1"/>
        <v>0</v>
      </c>
      <c r="L66" s="28">
        <f t="shared" si="2"/>
        <v>0</v>
      </c>
      <c r="M66" s="28"/>
    </row>
    <row r="67" spans="2:13" s="1" customFormat="1" ht="19.7" customHeight="1" x14ac:dyDescent="0.2">
      <c r="B67" s="10">
        <v>18</v>
      </c>
      <c r="C67" s="10" t="s">
        <v>65</v>
      </c>
      <c r="D67" s="10" t="s">
        <v>66</v>
      </c>
      <c r="E67" s="11" t="s">
        <v>67</v>
      </c>
      <c r="F67" s="10" t="s">
        <v>55</v>
      </c>
      <c r="G67" s="14">
        <v>13.24</v>
      </c>
      <c r="H67" s="14"/>
      <c r="I67" s="14">
        <f t="shared" si="0"/>
        <v>0</v>
      </c>
      <c r="J67" s="22">
        <v>8</v>
      </c>
      <c r="K67" s="14">
        <f t="shared" si="1"/>
        <v>0</v>
      </c>
      <c r="L67" s="28">
        <f t="shared" si="2"/>
        <v>0</v>
      </c>
      <c r="M67" s="28"/>
    </row>
    <row r="68" spans="2:13" s="1" customFormat="1" ht="19.7" customHeight="1" x14ac:dyDescent="0.2">
      <c r="B68" s="10">
        <v>19</v>
      </c>
      <c r="C68" s="10" t="s">
        <v>68</v>
      </c>
      <c r="D68" s="10" t="s">
        <v>69</v>
      </c>
      <c r="E68" s="11" t="s">
        <v>70</v>
      </c>
      <c r="F68" s="10" t="s">
        <v>36</v>
      </c>
      <c r="G68" s="14">
        <v>11.39</v>
      </c>
      <c r="H68" s="14"/>
      <c r="I68" s="14">
        <f t="shared" si="0"/>
        <v>0</v>
      </c>
      <c r="J68" s="22">
        <v>8</v>
      </c>
      <c r="K68" s="14">
        <f t="shared" si="1"/>
        <v>0</v>
      </c>
      <c r="L68" s="28">
        <f t="shared" si="2"/>
        <v>0</v>
      </c>
      <c r="M68" s="28"/>
    </row>
    <row r="69" spans="2:13" s="1" customFormat="1" ht="19.7" customHeight="1" x14ac:dyDescent="0.2">
      <c r="B69" s="10">
        <v>20</v>
      </c>
      <c r="C69" s="10" t="s">
        <v>71</v>
      </c>
      <c r="D69" s="10" t="s">
        <v>72</v>
      </c>
      <c r="E69" s="11" t="s">
        <v>73</v>
      </c>
      <c r="F69" s="10" t="s">
        <v>55</v>
      </c>
      <c r="G69" s="14">
        <v>19.760000000000002</v>
      </c>
      <c r="H69" s="14"/>
      <c r="I69" s="14">
        <f t="shared" si="0"/>
        <v>0</v>
      </c>
      <c r="J69" s="22">
        <v>8</v>
      </c>
      <c r="K69" s="14">
        <f t="shared" si="1"/>
        <v>0</v>
      </c>
      <c r="L69" s="28">
        <f t="shared" si="2"/>
        <v>0</v>
      </c>
      <c r="M69" s="28"/>
    </row>
    <row r="70" spans="2:13" s="1" customFormat="1" ht="28.7" customHeight="1" x14ac:dyDescent="0.2">
      <c r="B70" s="10">
        <v>21</v>
      </c>
      <c r="C70" s="10" t="s">
        <v>74</v>
      </c>
      <c r="D70" s="10" t="s">
        <v>75</v>
      </c>
      <c r="E70" s="11" t="s">
        <v>76</v>
      </c>
      <c r="F70" s="10" t="s">
        <v>55</v>
      </c>
      <c r="G70" s="14">
        <v>34.700000000000003</v>
      </c>
      <c r="H70" s="14"/>
      <c r="I70" s="14">
        <f t="shared" si="0"/>
        <v>0</v>
      </c>
      <c r="J70" s="22">
        <v>8</v>
      </c>
      <c r="K70" s="14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124</v>
      </c>
      <c r="D71" s="10" t="s">
        <v>125</v>
      </c>
      <c r="E71" s="11" t="s">
        <v>126</v>
      </c>
      <c r="F71" s="10" t="s">
        <v>83</v>
      </c>
      <c r="G71" s="14">
        <v>329</v>
      </c>
      <c r="H71" s="14"/>
      <c r="I71" s="14">
        <f t="shared" si="0"/>
        <v>0</v>
      </c>
      <c r="J71" s="22">
        <v>8</v>
      </c>
      <c r="K71" s="14">
        <f t="shared" si="1"/>
        <v>0</v>
      </c>
      <c r="L71" s="28">
        <f t="shared" si="2"/>
        <v>0</v>
      </c>
      <c r="M71" s="28"/>
    </row>
    <row r="72" spans="2:13" s="1" customFormat="1" ht="19.7" customHeight="1" x14ac:dyDescent="0.2">
      <c r="B72" s="10">
        <v>23</v>
      </c>
      <c r="C72" s="10" t="s">
        <v>80</v>
      </c>
      <c r="D72" s="10" t="s">
        <v>81</v>
      </c>
      <c r="E72" s="11" t="s">
        <v>82</v>
      </c>
      <c r="F72" s="10" t="s">
        <v>83</v>
      </c>
      <c r="G72" s="14">
        <v>21</v>
      </c>
      <c r="H72" s="14"/>
      <c r="I72" s="14">
        <f t="shared" si="0"/>
        <v>0</v>
      </c>
      <c r="J72" s="22">
        <v>8</v>
      </c>
      <c r="K72" s="14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127</v>
      </c>
      <c r="D73" s="10" t="s">
        <v>128</v>
      </c>
      <c r="E73" s="11" t="s">
        <v>129</v>
      </c>
      <c r="F73" s="10" t="s">
        <v>55</v>
      </c>
      <c r="G73" s="14">
        <v>1.54</v>
      </c>
      <c r="H73" s="14"/>
      <c r="I73" s="14">
        <f t="shared" si="0"/>
        <v>0</v>
      </c>
      <c r="J73" s="22">
        <v>8</v>
      </c>
      <c r="K73" s="14">
        <f t="shared" si="1"/>
        <v>0</v>
      </c>
      <c r="L73" s="28">
        <f t="shared" si="2"/>
        <v>0</v>
      </c>
      <c r="M73" s="28"/>
    </row>
    <row r="74" spans="2:13" s="1" customFormat="1" ht="28.7" customHeight="1" x14ac:dyDescent="0.2">
      <c r="B74" s="10">
        <v>25</v>
      </c>
      <c r="C74" s="10" t="s">
        <v>130</v>
      </c>
      <c r="D74" s="10" t="s">
        <v>131</v>
      </c>
      <c r="E74" s="11" t="s">
        <v>132</v>
      </c>
      <c r="F74" s="10" t="s">
        <v>83</v>
      </c>
      <c r="G74" s="14">
        <v>10</v>
      </c>
      <c r="H74" s="14"/>
      <c r="I74" s="14">
        <f t="shared" si="0"/>
        <v>0</v>
      </c>
      <c r="J74" s="22">
        <v>8</v>
      </c>
      <c r="K74" s="14">
        <f t="shared" si="1"/>
        <v>0</v>
      </c>
      <c r="L74" s="28">
        <f t="shared" si="2"/>
        <v>0</v>
      </c>
      <c r="M74" s="28"/>
    </row>
    <row r="75" spans="2:13" s="1" customFormat="1" ht="28.7" customHeight="1" x14ac:dyDescent="0.2">
      <c r="B75" s="10">
        <v>26</v>
      </c>
      <c r="C75" s="10" t="s">
        <v>163</v>
      </c>
      <c r="D75" s="10" t="s">
        <v>164</v>
      </c>
      <c r="E75" s="11" t="s">
        <v>165</v>
      </c>
      <c r="F75" s="10" t="s">
        <v>83</v>
      </c>
      <c r="G75" s="14">
        <v>84</v>
      </c>
      <c r="H75" s="14"/>
      <c r="I75" s="14">
        <f t="shared" si="0"/>
        <v>0</v>
      </c>
      <c r="J75" s="22">
        <v>8</v>
      </c>
      <c r="K75" s="14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84</v>
      </c>
      <c r="D76" s="10" t="s">
        <v>85</v>
      </c>
      <c r="E76" s="11" t="s">
        <v>86</v>
      </c>
      <c r="F76" s="10" t="s">
        <v>83</v>
      </c>
      <c r="G76" s="14">
        <v>84</v>
      </c>
      <c r="H76" s="14"/>
      <c r="I76" s="14">
        <f t="shared" si="0"/>
        <v>0</v>
      </c>
      <c r="J76" s="22">
        <v>8</v>
      </c>
      <c r="K76" s="14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10">
        <v>28</v>
      </c>
      <c r="C77" s="10" t="s">
        <v>137</v>
      </c>
      <c r="D77" s="10" t="s">
        <v>138</v>
      </c>
      <c r="E77" s="11" t="s">
        <v>139</v>
      </c>
      <c r="F77" s="10" t="s">
        <v>55</v>
      </c>
      <c r="G77" s="14">
        <v>1.1200000000000001</v>
      </c>
      <c r="H77" s="14"/>
      <c r="I77" s="14">
        <f t="shared" si="0"/>
        <v>0</v>
      </c>
      <c r="J77" s="22">
        <v>8</v>
      </c>
      <c r="K77" s="14">
        <f t="shared" si="1"/>
        <v>0</v>
      </c>
      <c r="L77" s="28">
        <f t="shared" si="2"/>
        <v>0</v>
      </c>
      <c r="M77" s="28"/>
    </row>
    <row r="78" spans="2:13" s="1" customFormat="1" ht="19.7" customHeight="1" x14ac:dyDescent="0.2">
      <c r="B78" s="10">
        <v>29</v>
      </c>
      <c r="C78" s="10" t="s">
        <v>87</v>
      </c>
      <c r="D78" s="10" t="s">
        <v>88</v>
      </c>
      <c r="E78" s="11" t="s">
        <v>89</v>
      </c>
      <c r="F78" s="10" t="s">
        <v>90</v>
      </c>
      <c r="G78" s="14">
        <v>386</v>
      </c>
      <c r="H78" s="14"/>
      <c r="I78" s="14">
        <f t="shared" si="0"/>
        <v>0</v>
      </c>
      <c r="J78" s="22">
        <v>8</v>
      </c>
      <c r="K78" s="14">
        <f t="shared" si="1"/>
        <v>0</v>
      </c>
      <c r="L78" s="28">
        <f t="shared" si="2"/>
        <v>0</v>
      </c>
      <c r="M78" s="28"/>
    </row>
    <row r="79" spans="2:13" s="1" customFormat="1" ht="19.7" customHeight="1" x14ac:dyDescent="0.2">
      <c r="B79" s="10">
        <v>30</v>
      </c>
      <c r="C79" s="10" t="s">
        <v>91</v>
      </c>
      <c r="D79" s="10" t="s">
        <v>92</v>
      </c>
      <c r="E79" s="11" t="s">
        <v>93</v>
      </c>
      <c r="F79" s="10" t="s">
        <v>90</v>
      </c>
      <c r="G79" s="14">
        <v>11</v>
      </c>
      <c r="H79" s="14"/>
      <c r="I79" s="14">
        <f t="shared" si="0"/>
        <v>0</v>
      </c>
      <c r="J79" s="22">
        <v>8</v>
      </c>
      <c r="K79" s="14">
        <f t="shared" si="1"/>
        <v>0</v>
      </c>
      <c r="L79" s="28">
        <f t="shared" si="2"/>
        <v>0</v>
      </c>
      <c r="M79" s="28"/>
    </row>
    <row r="80" spans="2:13" s="1" customFormat="1" ht="19.7" customHeight="1" x14ac:dyDescent="0.2">
      <c r="B80" s="10">
        <v>31</v>
      </c>
      <c r="C80" s="10" t="s">
        <v>94</v>
      </c>
      <c r="D80" s="10" t="s">
        <v>95</v>
      </c>
      <c r="E80" s="11" t="s">
        <v>96</v>
      </c>
      <c r="F80" s="10" t="s">
        <v>90</v>
      </c>
      <c r="G80" s="14">
        <v>20</v>
      </c>
      <c r="H80" s="14"/>
      <c r="I80" s="14">
        <f t="shared" si="0"/>
        <v>0</v>
      </c>
      <c r="J80" s="22">
        <v>8</v>
      </c>
      <c r="K80" s="14">
        <f t="shared" si="1"/>
        <v>0</v>
      </c>
      <c r="L80" s="28">
        <f t="shared" si="2"/>
        <v>0</v>
      </c>
      <c r="M80" s="28"/>
    </row>
    <row r="81" spans="2:14" s="1" customFormat="1" ht="19.7" customHeight="1" x14ac:dyDescent="0.2">
      <c r="B81" s="10">
        <v>32</v>
      </c>
      <c r="C81" s="10" t="s">
        <v>97</v>
      </c>
      <c r="D81" s="10" t="s">
        <v>98</v>
      </c>
      <c r="E81" s="11" t="s">
        <v>99</v>
      </c>
      <c r="F81" s="10" t="s">
        <v>90</v>
      </c>
      <c r="G81" s="14">
        <v>3</v>
      </c>
      <c r="H81" s="14"/>
      <c r="I81" s="14">
        <f t="shared" si="0"/>
        <v>0</v>
      </c>
      <c r="J81" s="22">
        <v>8</v>
      </c>
      <c r="K81" s="14">
        <f t="shared" si="1"/>
        <v>0</v>
      </c>
      <c r="L81" s="28">
        <f t="shared" si="2"/>
        <v>0</v>
      </c>
      <c r="M81" s="28"/>
    </row>
    <row r="82" spans="2:14" s="1" customFormat="1" ht="19.7" customHeight="1" x14ac:dyDescent="0.2">
      <c r="B82" s="10">
        <v>33</v>
      </c>
      <c r="C82" s="10" t="s">
        <v>100</v>
      </c>
      <c r="D82" s="10" t="s">
        <v>101</v>
      </c>
      <c r="E82" s="11" t="s">
        <v>102</v>
      </c>
      <c r="F82" s="10" t="s">
        <v>90</v>
      </c>
      <c r="G82" s="14">
        <v>40</v>
      </c>
      <c r="H82" s="14"/>
      <c r="I82" s="14">
        <f t="shared" si="0"/>
        <v>0</v>
      </c>
      <c r="J82" s="22">
        <v>8</v>
      </c>
      <c r="K82" s="14">
        <f t="shared" si="1"/>
        <v>0</v>
      </c>
      <c r="L82" s="28">
        <f t="shared" si="2"/>
        <v>0</v>
      </c>
      <c r="M82" s="28"/>
    </row>
    <row r="83" spans="2:14" s="1" customFormat="1" ht="55.9" customHeight="1" x14ac:dyDescent="0.2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2:14" s="1" customFormat="1" ht="21.4" customHeight="1" x14ac:dyDescent="0.2">
      <c r="B84" s="34" t="s">
        <v>103</v>
      </c>
      <c r="C84" s="34"/>
      <c r="D84" s="34"/>
      <c r="E84" s="34"/>
      <c r="F84" s="35">
        <f>SUM(I32,I37,I42,I47,I52,I55:I82)</f>
        <v>0</v>
      </c>
      <c r="G84" s="35"/>
      <c r="H84" s="35"/>
      <c r="I84" s="35"/>
      <c r="J84" s="35"/>
      <c r="K84" s="35"/>
      <c r="L84" s="35"/>
      <c r="M84" s="35"/>
    </row>
    <row r="85" spans="2:14" s="1" customFormat="1" ht="21.4" customHeight="1" x14ac:dyDescent="0.2">
      <c r="B85" s="34" t="s">
        <v>104</v>
      </c>
      <c r="C85" s="34"/>
      <c r="D85" s="34"/>
      <c r="E85" s="34"/>
      <c r="F85" s="36">
        <f>SUM(L32,L37,L42,L47,L52,L55:M82)</f>
        <v>0</v>
      </c>
      <c r="G85" s="36"/>
      <c r="H85" s="36"/>
      <c r="I85" s="36"/>
      <c r="J85" s="36"/>
      <c r="K85" s="36"/>
      <c r="L85" s="36"/>
      <c r="M85" s="36"/>
    </row>
    <row r="86" spans="2:14" s="1" customFormat="1" ht="11.1" customHeight="1" x14ac:dyDescent="0.2"/>
    <row r="87" spans="2:14" s="1" customFormat="1" ht="61.35" customHeight="1" x14ac:dyDescent="0.2">
      <c r="B87" s="31" t="s">
        <v>105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9.1" customHeight="1" x14ac:dyDescent="0.2">
      <c r="B89" s="31" t="s">
        <v>106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5.25" customHeight="1" x14ac:dyDescent="0.2"/>
    <row r="91" spans="2:14" s="1" customFormat="1" ht="89.1" customHeight="1" x14ac:dyDescent="0.2">
      <c r="B91" s="31" t="s">
        <v>107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5.25" customHeight="1" x14ac:dyDescent="0.2"/>
    <row r="93" spans="2:14" s="1" customFormat="1" ht="37.9" customHeight="1" x14ac:dyDescent="0.2">
      <c r="B93" s="37" t="s">
        <v>108</v>
      </c>
      <c r="C93" s="37"/>
      <c r="D93" s="37"/>
      <c r="E93" s="37"/>
      <c r="F93" s="38" t="s">
        <v>109</v>
      </c>
      <c r="G93" s="38"/>
      <c r="H93" s="38"/>
      <c r="I93" s="38"/>
      <c r="J93" s="38"/>
      <c r="K93" s="38"/>
      <c r="L93" s="38"/>
    </row>
    <row r="94" spans="2:14" s="1" customFormat="1" ht="28.7" customHeight="1" x14ac:dyDescent="0.2"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</row>
    <row r="95" spans="2:14" s="1" customFormat="1" ht="28.7" customHeight="1" x14ac:dyDescent="0.2"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</row>
    <row r="96" spans="2:14" s="1" customFormat="1" ht="28.7" customHeight="1" x14ac:dyDescent="0.2"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</row>
    <row r="97" spans="2:14" s="1" customFormat="1" ht="28.7" customHeight="1" x14ac:dyDescent="0.2"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</row>
    <row r="98" spans="2:14" s="1" customFormat="1" ht="2.65" customHeight="1" x14ac:dyDescent="0.2"/>
    <row r="99" spans="2:14" s="1" customFormat="1" ht="158.44999999999999" customHeight="1" x14ac:dyDescent="0.2">
      <c r="B99" s="31" t="s">
        <v>110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3.6" customHeight="1" x14ac:dyDescent="0.2">
      <c r="B101" s="30" t="s">
        <v>111</v>
      </c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</row>
    <row r="102" spans="2:14" s="1" customFormat="1" ht="2.65" customHeight="1" x14ac:dyDescent="0.2"/>
    <row r="103" spans="2:14" s="1" customFormat="1" ht="37.9" customHeight="1" x14ac:dyDescent="0.2">
      <c r="B103" s="37" t="s">
        <v>112</v>
      </c>
      <c r="C103" s="37"/>
      <c r="D103" s="37"/>
      <c r="E103" s="37"/>
      <c r="F103" s="40" t="s">
        <v>113</v>
      </c>
      <c r="G103" s="40"/>
      <c r="H103" s="40"/>
      <c r="I103" s="40"/>
      <c r="J103" s="40"/>
      <c r="K103" s="40"/>
      <c r="L103" s="40"/>
    </row>
    <row r="104" spans="2:14" s="1" customFormat="1" ht="28.7" customHeight="1" x14ac:dyDescent="0.2"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</row>
    <row r="105" spans="2:14" s="1" customFormat="1" ht="28.7" customHeight="1" x14ac:dyDescent="0.2"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</row>
    <row r="106" spans="2:14" s="1" customFormat="1" ht="28.7" customHeight="1" x14ac:dyDescent="0.2"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</row>
    <row r="107" spans="2:14" s="1" customFormat="1" ht="28.7" customHeight="1" x14ac:dyDescent="0.2"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</row>
    <row r="108" spans="2:14" s="1" customFormat="1" ht="2.65" customHeight="1" x14ac:dyDescent="0.2"/>
    <row r="109" spans="2:14" s="1" customFormat="1" ht="130.69999999999999" customHeight="1" x14ac:dyDescent="0.2">
      <c r="B109" s="31" t="s">
        <v>114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47.45" customHeight="1" x14ac:dyDescent="0.2">
      <c r="B111" s="31" t="s">
        <v>115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47.45" customHeight="1" x14ac:dyDescent="0.2">
      <c r="B113" s="31" t="s">
        <v>116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33.6" customHeight="1" x14ac:dyDescent="0.2">
      <c r="B115" s="31" t="s">
        <v>117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116.85" customHeight="1" x14ac:dyDescent="0.2">
      <c r="B117" s="31" t="s">
        <v>118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75.2" customHeight="1" x14ac:dyDescent="0.2">
      <c r="B119" s="31" t="s">
        <v>119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86.85" customHeight="1" x14ac:dyDescent="0.2"/>
    <row r="121" spans="2:14" s="1" customFormat="1" ht="17.649999999999999" customHeight="1" x14ac:dyDescent="0.2">
      <c r="I121" s="42" t="s">
        <v>120</v>
      </c>
      <c r="J121" s="42"/>
    </row>
    <row r="122" spans="2:14" s="1" customFormat="1" ht="145.15" customHeight="1" x14ac:dyDescent="0.2"/>
    <row r="123" spans="2:14" s="1" customFormat="1" ht="81.599999999999994" customHeight="1" x14ac:dyDescent="0.2">
      <c r="B123" s="41" t="s">
        <v>121</v>
      </c>
      <c r="C123" s="41"/>
      <c r="D123" s="41"/>
      <c r="E123" s="41"/>
      <c r="F123" s="41"/>
      <c r="G123" s="41"/>
      <c r="H123" s="41"/>
      <c r="I123" s="41"/>
      <c r="J123" s="41"/>
    </row>
  </sheetData>
  <mergeCells count="90">
    <mergeCell ref="I121:J121"/>
    <mergeCell ref="B123:J123"/>
    <mergeCell ref="B109:N109"/>
    <mergeCell ref="B111:N111"/>
    <mergeCell ref="B113:N113"/>
    <mergeCell ref="B115:N115"/>
    <mergeCell ref="B117:N117"/>
    <mergeCell ref="B119:N119"/>
    <mergeCell ref="B105:E105"/>
    <mergeCell ref="F105:L105"/>
    <mergeCell ref="B106:E106"/>
    <mergeCell ref="F106:L106"/>
    <mergeCell ref="B107:E107"/>
    <mergeCell ref="F107:L107"/>
    <mergeCell ref="B99:N99"/>
    <mergeCell ref="B101:N101"/>
    <mergeCell ref="B103:E103"/>
    <mergeCell ref="F103:L103"/>
    <mergeCell ref="B104:E104"/>
    <mergeCell ref="F104:L104"/>
    <mergeCell ref="B95:E95"/>
    <mergeCell ref="F95:L95"/>
    <mergeCell ref="B96:E96"/>
    <mergeCell ref="F96:L96"/>
    <mergeCell ref="B97:E97"/>
    <mergeCell ref="F97:L97"/>
    <mergeCell ref="B94:E94"/>
    <mergeCell ref="F94:L94"/>
    <mergeCell ref="L80:M80"/>
    <mergeCell ref="L81:M81"/>
    <mergeCell ref="L82:M82"/>
    <mergeCell ref="B84:E84"/>
    <mergeCell ref="F84:M84"/>
    <mergeCell ref="B85:E85"/>
    <mergeCell ref="F85:M85"/>
    <mergeCell ref="B87:N87"/>
    <mergeCell ref="B89:N89"/>
    <mergeCell ref="B91:N91"/>
    <mergeCell ref="B93:E93"/>
    <mergeCell ref="F93:L93"/>
    <mergeCell ref="L79:M79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5:M55"/>
    <mergeCell ref="L37:M37"/>
    <mergeCell ref="B39:K39"/>
    <mergeCell ref="L41:M41"/>
    <mergeCell ref="L42:M42"/>
    <mergeCell ref="B44:K44"/>
    <mergeCell ref="L46:M46"/>
    <mergeCell ref="L47:M47"/>
    <mergeCell ref="B49:K49"/>
    <mergeCell ref="L51:M51"/>
    <mergeCell ref="L52:M52"/>
    <mergeCell ref="L54:M54"/>
    <mergeCell ref="L36:M36"/>
    <mergeCell ref="E14:G14"/>
    <mergeCell ref="B24:L24"/>
    <mergeCell ref="I2:O2"/>
    <mergeCell ref="B4:D4"/>
    <mergeCell ref="B6:D6"/>
    <mergeCell ref="B8:D8"/>
    <mergeCell ref="B10:D11"/>
    <mergeCell ref="G11:N12"/>
    <mergeCell ref="B26:L26"/>
    <mergeCell ref="B29:K29"/>
    <mergeCell ref="L31:M31"/>
    <mergeCell ref="L32:M32"/>
    <mergeCell ref="B34:K3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53627-406A-47A4-A0D2-45C44AA42E1F}">
  <dimension ref="B1:O115"/>
  <sheetViews>
    <sheetView topLeftCell="A55" workbookViewId="0">
      <selection activeCell="N77" sqref="N77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168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167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9" t="s">
        <v>11</v>
      </c>
      <c r="D31" s="9" t="s">
        <v>12</v>
      </c>
      <c r="E31" s="9" t="s">
        <v>13</v>
      </c>
      <c r="F31" s="9" t="s">
        <v>14</v>
      </c>
      <c r="G31" s="9" t="s">
        <v>15</v>
      </c>
      <c r="H31" s="9" t="s">
        <v>16</v>
      </c>
      <c r="I31" s="9" t="s">
        <v>17</v>
      </c>
      <c r="J31" s="9" t="s">
        <v>18</v>
      </c>
      <c r="K31" s="9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2">
        <v>311</v>
      </c>
      <c r="H32" s="12"/>
      <c r="I32" s="12">
        <f>G32*H32</f>
        <v>0</v>
      </c>
      <c r="J32" s="22">
        <v>8</v>
      </c>
      <c r="K32" s="12">
        <f>L32-I32</f>
        <v>0</v>
      </c>
      <c r="L32" s="28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9" t="s">
        <v>11</v>
      </c>
      <c r="D36" s="9" t="s">
        <v>12</v>
      </c>
      <c r="E36" s="9" t="s">
        <v>13</v>
      </c>
      <c r="F36" s="9" t="s">
        <v>14</v>
      </c>
      <c r="G36" s="9" t="s">
        <v>15</v>
      </c>
      <c r="H36" s="9" t="s">
        <v>16</v>
      </c>
      <c r="I36" s="9" t="s">
        <v>17</v>
      </c>
      <c r="J36" s="9" t="s">
        <v>18</v>
      </c>
      <c r="K36" s="9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2">
        <v>2052</v>
      </c>
      <c r="H37" s="12"/>
      <c r="I37" s="12">
        <f>G37*H37</f>
        <v>0</v>
      </c>
      <c r="J37" s="22">
        <v>8</v>
      </c>
      <c r="K37" s="12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9" t="s">
        <v>11</v>
      </c>
      <c r="D41" s="9" t="s">
        <v>12</v>
      </c>
      <c r="E41" s="9" t="s">
        <v>13</v>
      </c>
      <c r="F41" s="9" t="s">
        <v>14</v>
      </c>
      <c r="G41" s="9" t="s">
        <v>15</v>
      </c>
      <c r="H41" s="9" t="s">
        <v>16</v>
      </c>
      <c r="I41" s="9" t="s">
        <v>17</v>
      </c>
      <c r="J41" s="9" t="s">
        <v>18</v>
      </c>
      <c r="K41" s="9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2">
        <v>1886</v>
      </c>
      <c r="H42" s="12"/>
      <c r="I42" s="12">
        <f>G42*H42</f>
        <v>0</v>
      </c>
      <c r="J42" s="22">
        <v>8</v>
      </c>
      <c r="K42" s="12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9" t="s">
        <v>11</v>
      </c>
      <c r="D46" s="9" t="s">
        <v>12</v>
      </c>
      <c r="E46" s="9" t="s">
        <v>13</v>
      </c>
      <c r="F46" s="9" t="s">
        <v>14</v>
      </c>
      <c r="G46" s="9" t="s">
        <v>15</v>
      </c>
      <c r="H46" s="9" t="s">
        <v>16</v>
      </c>
      <c r="I46" s="9" t="s">
        <v>17</v>
      </c>
      <c r="J46" s="9" t="s">
        <v>18</v>
      </c>
      <c r="K46" s="9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2">
        <v>418</v>
      </c>
      <c r="H47" s="12"/>
      <c r="I47" s="12">
        <f>G47*H47</f>
        <v>0</v>
      </c>
      <c r="J47" s="22">
        <v>8</v>
      </c>
      <c r="K47" s="12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9" t="s">
        <v>11</v>
      </c>
      <c r="D51" s="9" t="s">
        <v>12</v>
      </c>
      <c r="E51" s="9" t="s">
        <v>13</v>
      </c>
      <c r="F51" s="9" t="s">
        <v>14</v>
      </c>
      <c r="G51" s="9" t="s">
        <v>15</v>
      </c>
      <c r="H51" s="9" t="s">
        <v>16</v>
      </c>
      <c r="I51" s="9" t="s">
        <v>17</v>
      </c>
      <c r="J51" s="9" t="s">
        <v>18</v>
      </c>
      <c r="K51" s="9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2">
        <v>330</v>
      </c>
      <c r="H52" s="12"/>
      <c r="I52" s="12">
        <f>G52*H52</f>
        <v>0</v>
      </c>
      <c r="J52" s="22">
        <v>8</v>
      </c>
      <c r="K52" s="12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9" t="s">
        <v>11</v>
      </c>
      <c r="D54" s="9" t="s">
        <v>12</v>
      </c>
      <c r="E54" s="9" t="s">
        <v>13</v>
      </c>
      <c r="F54" s="9" t="s">
        <v>14</v>
      </c>
      <c r="G54" s="9" t="s">
        <v>15</v>
      </c>
      <c r="H54" s="9" t="s">
        <v>16</v>
      </c>
      <c r="I54" s="9" t="s">
        <v>17</v>
      </c>
      <c r="J54" s="9" t="s">
        <v>18</v>
      </c>
      <c r="K54" s="9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2">
        <v>40</v>
      </c>
      <c r="H55" s="12"/>
      <c r="I55" s="12">
        <f>G55*H55</f>
        <v>0</v>
      </c>
      <c r="J55" s="22">
        <v>8</v>
      </c>
      <c r="K55" s="12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40</v>
      </c>
      <c r="D56" s="10" t="s">
        <v>41</v>
      </c>
      <c r="E56" s="11" t="s">
        <v>42</v>
      </c>
      <c r="F56" s="10" t="s">
        <v>36</v>
      </c>
      <c r="G56" s="12">
        <v>70.16</v>
      </c>
      <c r="H56" s="12"/>
      <c r="I56" s="12">
        <f t="shared" ref="I56:I74" si="0">G56*H56</f>
        <v>0</v>
      </c>
      <c r="J56" s="22">
        <v>8</v>
      </c>
      <c r="K56" s="12">
        <f t="shared" ref="K56:K74" si="1">L56-I56</f>
        <v>0</v>
      </c>
      <c r="L56" s="28">
        <f t="shared" ref="L56:L74" si="2">I56*1.08</f>
        <v>0</v>
      </c>
      <c r="M56" s="28"/>
    </row>
    <row r="57" spans="2:13" s="1" customFormat="1" ht="28.7" customHeight="1" x14ac:dyDescent="0.2">
      <c r="B57" s="10">
        <v>8</v>
      </c>
      <c r="C57" s="10" t="s">
        <v>43</v>
      </c>
      <c r="D57" s="10" t="s">
        <v>44</v>
      </c>
      <c r="E57" s="11" t="s">
        <v>45</v>
      </c>
      <c r="F57" s="10" t="s">
        <v>36</v>
      </c>
      <c r="G57" s="12">
        <v>0.8</v>
      </c>
      <c r="H57" s="12"/>
      <c r="I57" s="12">
        <f t="shared" si="0"/>
        <v>0</v>
      </c>
      <c r="J57" s="22">
        <v>8</v>
      </c>
      <c r="K57" s="12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46</v>
      </c>
      <c r="D58" s="10" t="s">
        <v>47</v>
      </c>
      <c r="E58" s="11" t="s">
        <v>48</v>
      </c>
      <c r="F58" s="10" t="s">
        <v>36</v>
      </c>
      <c r="G58" s="12">
        <v>4.8</v>
      </c>
      <c r="H58" s="12"/>
      <c r="I58" s="12">
        <f t="shared" si="0"/>
        <v>0</v>
      </c>
      <c r="J58" s="22">
        <v>8</v>
      </c>
      <c r="K58" s="12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10">
        <v>10</v>
      </c>
      <c r="C59" s="10" t="s">
        <v>49</v>
      </c>
      <c r="D59" s="10" t="s">
        <v>50</v>
      </c>
      <c r="E59" s="11" t="s">
        <v>51</v>
      </c>
      <c r="F59" s="10" t="s">
        <v>36</v>
      </c>
      <c r="G59" s="12">
        <v>75.760000000000005</v>
      </c>
      <c r="H59" s="12"/>
      <c r="I59" s="12">
        <f t="shared" si="0"/>
        <v>0</v>
      </c>
      <c r="J59" s="22">
        <v>8</v>
      </c>
      <c r="K59" s="12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52</v>
      </c>
      <c r="D60" s="10" t="s">
        <v>53</v>
      </c>
      <c r="E60" s="11" t="s">
        <v>54</v>
      </c>
      <c r="F60" s="10" t="s">
        <v>55</v>
      </c>
      <c r="G60" s="12">
        <v>2</v>
      </c>
      <c r="H60" s="12"/>
      <c r="I60" s="12">
        <f t="shared" si="0"/>
        <v>0</v>
      </c>
      <c r="J60" s="22">
        <v>8</v>
      </c>
      <c r="K60" s="12">
        <f t="shared" si="1"/>
        <v>0</v>
      </c>
      <c r="L60" s="28">
        <f t="shared" si="2"/>
        <v>0</v>
      </c>
      <c r="M60" s="28"/>
    </row>
    <row r="61" spans="2:13" s="1" customFormat="1" ht="28.7" customHeight="1" x14ac:dyDescent="0.2">
      <c r="B61" s="10">
        <v>12</v>
      </c>
      <c r="C61" s="10" t="s">
        <v>56</v>
      </c>
      <c r="D61" s="10" t="s">
        <v>57</v>
      </c>
      <c r="E61" s="11" t="s">
        <v>58</v>
      </c>
      <c r="F61" s="10" t="s">
        <v>55</v>
      </c>
      <c r="G61" s="12">
        <v>8</v>
      </c>
      <c r="H61" s="12"/>
      <c r="I61" s="12">
        <f t="shared" si="0"/>
        <v>0</v>
      </c>
      <c r="J61" s="22">
        <v>8</v>
      </c>
      <c r="K61" s="12">
        <f t="shared" si="1"/>
        <v>0</v>
      </c>
      <c r="L61" s="28">
        <f t="shared" si="2"/>
        <v>0</v>
      </c>
      <c r="M61" s="28"/>
    </row>
    <row r="62" spans="2:13" s="1" customFormat="1" ht="28.7" customHeight="1" x14ac:dyDescent="0.2">
      <c r="B62" s="10">
        <v>13</v>
      </c>
      <c r="C62" s="10" t="s">
        <v>59</v>
      </c>
      <c r="D62" s="10" t="s">
        <v>60</v>
      </c>
      <c r="E62" s="11" t="s">
        <v>61</v>
      </c>
      <c r="F62" s="10" t="s">
        <v>55</v>
      </c>
      <c r="G62" s="12">
        <v>21</v>
      </c>
      <c r="H62" s="12"/>
      <c r="I62" s="12">
        <f t="shared" si="0"/>
        <v>0</v>
      </c>
      <c r="J62" s="22">
        <v>8</v>
      </c>
      <c r="K62" s="12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10">
        <v>14</v>
      </c>
      <c r="C63" s="10" t="s">
        <v>62</v>
      </c>
      <c r="D63" s="10" t="s">
        <v>63</v>
      </c>
      <c r="E63" s="11" t="s">
        <v>64</v>
      </c>
      <c r="F63" s="10" t="s">
        <v>55</v>
      </c>
      <c r="G63" s="12">
        <v>17</v>
      </c>
      <c r="H63" s="12"/>
      <c r="I63" s="12">
        <f t="shared" si="0"/>
        <v>0</v>
      </c>
      <c r="J63" s="22">
        <v>8</v>
      </c>
      <c r="K63" s="12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10">
        <v>15</v>
      </c>
      <c r="C64" s="10" t="s">
        <v>65</v>
      </c>
      <c r="D64" s="10" t="s">
        <v>66</v>
      </c>
      <c r="E64" s="11" t="s">
        <v>67</v>
      </c>
      <c r="F64" s="10" t="s">
        <v>55</v>
      </c>
      <c r="G64" s="12">
        <v>1</v>
      </c>
      <c r="H64" s="12"/>
      <c r="I64" s="12">
        <f t="shared" si="0"/>
        <v>0</v>
      </c>
      <c r="J64" s="22">
        <v>8</v>
      </c>
      <c r="K64" s="12">
        <f t="shared" si="1"/>
        <v>0</v>
      </c>
      <c r="L64" s="28">
        <f t="shared" si="2"/>
        <v>0</v>
      </c>
      <c r="M64" s="28"/>
    </row>
    <row r="65" spans="2:14" s="1" customFormat="1" ht="19.7" customHeight="1" x14ac:dyDescent="0.2">
      <c r="B65" s="10">
        <v>16</v>
      </c>
      <c r="C65" s="10" t="s">
        <v>71</v>
      </c>
      <c r="D65" s="10" t="s">
        <v>72</v>
      </c>
      <c r="E65" s="11" t="s">
        <v>73</v>
      </c>
      <c r="F65" s="10" t="s">
        <v>55</v>
      </c>
      <c r="G65" s="12">
        <v>12</v>
      </c>
      <c r="H65" s="12"/>
      <c r="I65" s="12">
        <f t="shared" si="0"/>
        <v>0</v>
      </c>
      <c r="J65" s="22">
        <v>8</v>
      </c>
      <c r="K65" s="12">
        <f t="shared" si="1"/>
        <v>0</v>
      </c>
      <c r="L65" s="28">
        <f t="shared" si="2"/>
        <v>0</v>
      </c>
      <c r="M65" s="28"/>
    </row>
    <row r="66" spans="2:14" s="1" customFormat="1" ht="28.7" customHeight="1" x14ac:dyDescent="0.2">
      <c r="B66" s="10">
        <v>17</v>
      </c>
      <c r="C66" s="10" t="s">
        <v>74</v>
      </c>
      <c r="D66" s="10" t="s">
        <v>75</v>
      </c>
      <c r="E66" s="11" t="s">
        <v>76</v>
      </c>
      <c r="F66" s="10" t="s">
        <v>55</v>
      </c>
      <c r="G66" s="12">
        <v>38.85</v>
      </c>
      <c r="H66" s="12"/>
      <c r="I66" s="12">
        <f t="shared" si="0"/>
        <v>0</v>
      </c>
      <c r="J66" s="22">
        <v>8</v>
      </c>
      <c r="K66" s="12">
        <f t="shared" si="1"/>
        <v>0</v>
      </c>
      <c r="L66" s="28">
        <f t="shared" si="2"/>
        <v>0</v>
      </c>
      <c r="M66" s="28"/>
    </row>
    <row r="67" spans="2:14" s="1" customFormat="1" ht="19.7" customHeight="1" x14ac:dyDescent="0.2">
      <c r="B67" s="10">
        <v>18</v>
      </c>
      <c r="C67" s="10" t="s">
        <v>143</v>
      </c>
      <c r="D67" s="10" t="s">
        <v>144</v>
      </c>
      <c r="E67" s="11" t="s">
        <v>145</v>
      </c>
      <c r="F67" s="10" t="s">
        <v>83</v>
      </c>
      <c r="G67" s="12">
        <v>48</v>
      </c>
      <c r="H67" s="12"/>
      <c r="I67" s="12">
        <f t="shared" si="0"/>
        <v>0</v>
      </c>
      <c r="J67" s="22">
        <v>8</v>
      </c>
      <c r="K67" s="12">
        <f t="shared" si="1"/>
        <v>0</v>
      </c>
      <c r="L67" s="28">
        <f t="shared" si="2"/>
        <v>0</v>
      </c>
      <c r="M67" s="28"/>
    </row>
    <row r="68" spans="2:14" s="1" customFormat="1" ht="19.7" customHeight="1" x14ac:dyDescent="0.2">
      <c r="B68" s="10">
        <v>19</v>
      </c>
      <c r="C68" s="10" t="s">
        <v>80</v>
      </c>
      <c r="D68" s="10" t="s">
        <v>81</v>
      </c>
      <c r="E68" s="11" t="s">
        <v>82</v>
      </c>
      <c r="F68" s="10" t="s">
        <v>83</v>
      </c>
      <c r="G68" s="12">
        <v>11</v>
      </c>
      <c r="H68" s="12"/>
      <c r="I68" s="12">
        <f t="shared" si="0"/>
        <v>0</v>
      </c>
      <c r="J68" s="22">
        <v>8</v>
      </c>
      <c r="K68" s="12">
        <f t="shared" si="1"/>
        <v>0</v>
      </c>
      <c r="L68" s="28">
        <f t="shared" si="2"/>
        <v>0</v>
      </c>
      <c r="M68" s="28"/>
    </row>
    <row r="69" spans="2:14" s="1" customFormat="1" ht="19.7" customHeight="1" x14ac:dyDescent="0.2">
      <c r="B69" s="10">
        <v>20</v>
      </c>
      <c r="C69" s="10" t="s">
        <v>127</v>
      </c>
      <c r="D69" s="10" t="s">
        <v>128</v>
      </c>
      <c r="E69" s="11" t="s">
        <v>129</v>
      </c>
      <c r="F69" s="10" t="s">
        <v>55</v>
      </c>
      <c r="G69" s="12">
        <v>0.6</v>
      </c>
      <c r="H69" s="12"/>
      <c r="I69" s="12">
        <f t="shared" si="0"/>
        <v>0</v>
      </c>
      <c r="J69" s="22">
        <v>8</v>
      </c>
      <c r="K69" s="12">
        <f t="shared" si="1"/>
        <v>0</v>
      </c>
      <c r="L69" s="28">
        <f t="shared" si="2"/>
        <v>0</v>
      </c>
      <c r="M69" s="28"/>
    </row>
    <row r="70" spans="2:14" s="1" customFormat="1" ht="19.7" customHeight="1" x14ac:dyDescent="0.2">
      <c r="B70" s="10">
        <v>21</v>
      </c>
      <c r="C70" s="10" t="s">
        <v>87</v>
      </c>
      <c r="D70" s="10" t="s">
        <v>88</v>
      </c>
      <c r="E70" s="11" t="s">
        <v>89</v>
      </c>
      <c r="F70" s="10" t="s">
        <v>90</v>
      </c>
      <c r="G70" s="12">
        <v>170</v>
      </c>
      <c r="H70" s="12"/>
      <c r="I70" s="12">
        <f t="shared" si="0"/>
        <v>0</v>
      </c>
      <c r="J70" s="22">
        <v>8</v>
      </c>
      <c r="K70" s="12">
        <f t="shared" si="1"/>
        <v>0</v>
      </c>
      <c r="L70" s="28">
        <f t="shared" si="2"/>
        <v>0</v>
      </c>
      <c r="M70" s="28"/>
    </row>
    <row r="71" spans="2:14" s="1" customFormat="1" ht="19.7" customHeight="1" x14ac:dyDescent="0.2">
      <c r="B71" s="10">
        <v>22</v>
      </c>
      <c r="C71" s="10" t="s">
        <v>91</v>
      </c>
      <c r="D71" s="10" t="s">
        <v>92</v>
      </c>
      <c r="E71" s="11" t="s">
        <v>93</v>
      </c>
      <c r="F71" s="10" t="s">
        <v>90</v>
      </c>
      <c r="G71" s="12">
        <v>10</v>
      </c>
      <c r="H71" s="12"/>
      <c r="I71" s="12">
        <f t="shared" si="0"/>
        <v>0</v>
      </c>
      <c r="J71" s="22">
        <v>8</v>
      </c>
      <c r="K71" s="12">
        <f t="shared" si="1"/>
        <v>0</v>
      </c>
      <c r="L71" s="28">
        <f t="shared" si="2"/>
        <v>0</v>
      </c>
      <c r="M71" s="28"/>
    </row>
    <row r="72" spans="2:14" s="1" customFormat="1" ht="19.7" customHeight="1" x14ac:dyDescent="0.2">
      <c r="B72" s="10">
        <v>23</v>
      </c>
      <c r="C72" s="10" t="s">
        <v>94</v>
      </c>
      <c r="D72" s="10" t="s">
        <v>95</v>
      </c>
      <c r="E72" s="11" t="s">
        <v>96</v>
      </c>
      <c r="F72" s="10" t="s">
        <v>90</v>
      </c>
      <c r="G72" s="12">
        <v>20</v>
      </c>
      <c r="H72" s="12"/>
      <c r="I72" s="12">
        <f t="shared" si="0"/>
        <v>0</v>
      </c>
      <c r="J72" s="22">
        <v>8</v>
      </c>
      <c r="K72" s="12">
        <f t="shared" si="1"/>
        <v>0</v>
      </c>
      <c r="L72" s="28">
        <f t="shared" si="2"/>
        <v>0</v>
      </c>
      <c r="M72" s="28"/>
    </row>
    <row r="73" spans="2:14" s="1" customFormat="1" ht="19.7" customHeight="1" x14ac:dyDescent="0.2">
      <c r="B73" s="10">
        <v>24</v>
      </c>
      <c r="C73" s="10" t="s">
        <v>97</v>
      </c>
      <c r="D73" s="10" t="s">
        <v>98</v>
      </c>
      <c r="E73" s="11" t="s">
        <v>99</v>
      </c>
      <c r="F73" s="10" t="s">
        <v>90</v>
      </c>
      <c r="G73" s="12">
        <v>2</v>
      </c>
      <c r="H73" s="12"/>
      <c r="I73" s="12">
        <f t="shared" si="0"/>
        <v>0</v>
      </c>
      <c r="J73" s="22">
        <v>8</v>
      </c>
      <c r="K73" s="12">
        <f t="shared" si="1"/>
        <v>0</v>
      </c>
      <c r="L73" s="28">
        <f t="shared" si="2"/>
        <v>0</v>
      </c>
      <c r="M73" s="28"/>
    </row>
    <row r="74" spans="2:14" s="1" customFormat="1" ht="19.7" customHeight="1" x14ac:dyDescent="0.2">
      <c r="B74" s="10">
        <v>25</v>
      </c>
      <c r="C74" s="10" t="s">
        <v>100</v>
      </c>
      <c r="D74" s="10" t="s">
        <v>101</v>
      </c>
      <c r="E74" s="11" t="s">
        <v>102</v>
      </c>
      <c r="F74" s="10" t="s">
        <v>90</v>
      </c>
      <c r="G74" s="12">
        <v>33</v>
      </c>
      <c r="H74" s="12"/>
      <c r="I74" s="12">
        <f t="shared" si="0"/>
        <v>0</v>
      </c>
      <c r="J74" s="22">
        <v>8</v>
      </c>
      <c r="K74" s="12">
        <f t="shared" si="1"/>
        <v>0</v>
      </c>
      <c r="L74" s="28">
        <f t="shared" si="2"/>
        <v>0</v>
      </c>
      <c r="M74" s="28"/>
    </row>
    <row r="75" spans="2:14" s="1" customFormat="1" ht="55.9" customHeight="1" x14ac:dyDescent="0.2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</row>
    <row r="76" spans="2:14" s="1" customFormat="1" ht="21.4" customHeight="1" x14ac:dyDescent="0.2">
      <c r="B76" s="34" t="s">
        <v>103</v>
      </c>
      <c r="C76" s="34"/>
      <c r="D76" s="34"/>
      <c r="E76" s="34"/>
      <c r="F76" s="35">
        <f>SUM(I32,I37,I42,I47,I52,I55:I74)</f>
        <v>0</v>
      </c>
      <c r="G76" s="35"/>
      <c r="H76" s="35"/>
      <c r="I76" s="35"/>
      <c r="J76" s="35"/>
      <c r="K76" s="35"/>
      <c r="L76" s="35"/>
      <c r="M76" s="35"/>
    </row>
    <row r="77" spans="2:14" s="1" customFormat="1" ht="21.4" customHeight="1" x14ac:dyDescent="0.2">
      <c r="B77" s="34" t="s">
        <v>104</v>
      </c>
      <c r="C77" s="34"/>
      <c r="D77" s="34"/>
      <c r="E77" s="34"/>
      <c r="F77" s="36">
        <f>SUM(L32,L37,L42,L47,L52,L55:M74)</f>
        <v>0</v>
      </c>
      <c r="G77" s="36"/>
      <c r="H77" s="36"/>
      <c r="I77" s="36"/>
      <c r="J77" s="36"/>
      <c r="K77" s="36"/>
      <c r="L77" s="36"/>
      <c r="M77" s="36"/>
    </row>
    <row r="78" spans="2:14" s="1" customFormat="1" ht="11.1" customHeight="1" x14ac:dyDescent="0.2"/>
    <row r="79" spans="2:14" s="1" customFormat="1" ht="61.35" customHeight="1" x14ac:dyDescent="0.2">
      <c r="B79" s="31" t="s">
        <v>105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89.1" customHeight="1" x14ac:dyDescent="0.2">
      <c r="B81" s="31" t="s">
        <v>106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5.25" customHeight="1" x14ac:dyDescent="0.2"/>
    <row r="83" spans="2:14" s="1" customFormat="1" ht="89.1" customHeight="1" x14ac:dyDescent="0.2">
      <c r="B83" s="31" t="s">
        <v>107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37.9" customHeight="1" x14ac:dyDescent="0.2">
      <c r="B85" s="37" t="s">
        <v>108</v>
      </c>
      <c r="C85" s="37"/>
      <c r="D85" s="37"/>
      <c r="E85" s="37"/>
      <c r="F85" s="38" t="s">
        <v>109</v>
      </c>
      <c r="G85" s="38"/>
      <c r="H85" s="38"/>
      <c r="I85" s="38"/>
      <c r="J85" s="38"/>
      <c r="K85" s="38"/>
      <c r="L85" s="38"/>
    </row>
    <row r="86" spans="2:14" s="1" customFormat="1" ht="28.7" customHeight="1" x14ac:dyDescent="0.2"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2:14" s="1" customFormat="1" ht="28.7" customHeight="1" x14ac:dyDescent="0.2"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2:14" s="1" customFormat="1" ht="28.7" customHeight="1" x14ac:dyDescent="0.2"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2:14" s="1" customFormat="1" ht="28.7" customHeight="1" x14ac:dyDescent="0.2"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2:14" s="1" customFormat="1" ht="2.65" customHeight="1" x14ac:dyDescent="0.2"/>
    <row r="91" spans="2:14" s="1" customFormat="1" ht="158.44999999999999" customHeight="1" x14ac:dyDescent="0.2">
      <c r="B91" s="31" t="s">
        <v>110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33.6" customHeight="1" x14ac:dyDescent="0.2">
      <c r="B93" s="30" t="s">
        <v>111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2.65" customHeight="1" x14ac:dyDescent="0.2"/>
    <row r="95" spans="2:14" s="1" customFormat="1" ht="37.9" customHeight="1" x14ac:dyDescent="0.2">
      <c r="B95" s="37" t="s">
        <v>112</v>
      </c>
      <c r="C95" s="37"/>
      <c r="D95" s="37"/>
      <c r="E95" s="37"/>
      <c r="F95" s="40" t="s">
        <v>113</v>
      </c>
      <c r="G95" s="40"/>
      <c r="H95" s="40"/>
      <c r="I95" s="40"/>
      <c r="J95" s="40"/>
      <c r="K95" s="40"/>
      <c r="L95" s="40"/>
    </row>
    <row r="96" spans="2:14" s="1" customFormat="1" ht="28.7" customHeight="1" x14ac:dyDescent="0.2"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</row>
    <row r="97" spans="2:14" s="1" customFormat="1" ht="28.7" customHeight="1" x14ac:dyDescent="0.2"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</row>
    <row r="98" spans="2:14" s="1" customFormat="1" ht="28.7" customHeight="1" x14ac:dyDescent="0.2"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</row>
    <row r="99" spans="2:14" s="1" customFormat="1" ht="28.7" customHeight="1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2:14" s="1" customFormat="1" ht="2.65" customHeight="1" x14ac:dyDescent="0.2"/>
    <row r="101" spans="2:14" s="1" customFormat="1" ht="130.69999999999999" customHeight="1" x14ac:dyDescent="0.2">
      <c r="B101" s="31" t="s">
        <v>114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47.45" customHeight="1" x14ac:dyDescent="0.2">
      <c r="B103" s="31" t="s">
        <v>115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47.45" customHeight="1" x14ac:dyDescent="0.2">
      <c r="B105" s="31" t="s">
        <v>116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33.6" customHeight="1" x14ac:dyDescent="0.2">
      <c r="B107" s="31" t="s">
        <v>117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116.85" customHeight="1" x14ac:dyDescent="0.2">
      <c r="B109" s="31" t="s">
        <v>118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75.2" customHeight="1" x14ac:dyDescent="0.2">
      <c r="B111" s="31" t="s">
        <v>119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86.85" customHeight="1" x14ac:dyDescent="0.2"/>
    <row r="113" spans="2:10" s="1" customFormat="1" ht="17.649999999999999" customHeight="1" x14ac:dyDescent="0.2">
      <c r="I113" s="42" t="s">
        <v>120</v>
      </c>
      <c r="J113" s="42"/>
    </row>
    <row r="114" spans="2:10" s="1" customFormat="1" ht="145.15" customHeight="1" x14ac:dyDescent="0.2"/>
    <row r="115" spans="2:10" s="1" customFormat="1" ht="81.599999999999994" customHeight="1" x14ac:dyDescent="0.2">
      <c r="B115" s="41" t="s">
        <v>121</v>
      </c>
      <c r="C115" s="41"/>
      <c r="D115" s="41"/>
      <c r="E115" s="41"/>
      <c r="F115" s="41"/>
      <c r="G115" s="41"/>
      <c r="H115" s="41"/>
      <c r="I115" s="41"/>
      <c r="J115" s="41"/>
    </row>
  </sheetData>
  <mergeCells count="82">
    <mergeCell ref="I113:J113"/>
    <mergeCell ref="B115:J115"/>
    <mergeCell ref="B101:N101"/>
    <mergeCell ref="B103:N103"/>
    <mergeCell ref="B105:N105"/>
    <mergeCell ref="B107:N107"/>
    <mergeCell ref="B109:N109"/>
    <mergeCell ref="B111:N111"/>
    <mergeCell ref="B97:E97"/>
    <mergeCell ref="F97:L97"/>
    <mergeCell ref="B98:E98"/>
    <mergeCell ref="F98:L98"/>
    <mergeCell ref="B99:E99"/>
    <mergeCell ref="F99:L99"/>
    <mergeCell ref="B91:N91"/>
    <mergeCell ref="B93:N93"/>
    <mergeCell ref="B95:E95"/>
    <mergeCell ref="F95:L95"/>
    <mergeCell ref="B96:E96"/>
    <mergeCell ref="F96:L96"/>
    <mergeCell ref="B87:E87"/>
    <mergeCell ref="F87:L87"/>
    <mergeCell ref="B88:E88"/>
    <mergeCell ref="F88:L88"/>
    <mergeCell ref="B89:E89"/>
    <mergeCell ref="F89:L89"/>
    <mergeCell ref="B81:N81"/>
    <mergeCell ref="B83:N83"/>
    <mergeCell ref="B85:E85"/>
    <mergeCell ref="F85:L85"/>
    <mergeCell ref="B86:E86"/>
    <mergeCell ref="F86:L86"/>
    <mergeCell ref="B79:N79"/>
    <mergeCell ref="L68:M68"/>
    <mergeCell ref="L69:M69"/>
    <mergeCell ref="L70:M70"/>
    <mergeCell ref="L71:M71"/>
    <mergeCell ref="L72:M72"/>
    <mergeCell ref="L73:M73"/>
    <mergeCell ref="L74:M74"/>
    <mergeCell ref="B76:E76"/>
    <mergeCell ref="F76:M76"/>
    <mergeCell ref="B77:E77"/>
    <mergeCell ref="F77:M77"/>
    <mergeCell ref="L67:M67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55:M55"/>
    <mergeCell ref="L37:M37"/>
    <mergeCell ref="B39:K39"/>
    <mergeCell ref="L41:M41"/>
    <mergeCell ref="L42:M42"/>
    <mergeCell ref="B44:K44"/>
    <mergeCell ref="L46:M46"/>
    <mergeCell ref="L47:M47"/>
    <mergeCell ref="B49:K49"/>
    <mergeCell ref="L51:M51"/>
    <mergeCell ref="L52:M52"/>
    <mergeCell ref="L54:M54"/>
    <mergeCell ref="L36:M36"/>
    <mergeCell ref="E14:G14"/>
    <mergeCell ref="B24:L24"/>
    <mergeCell ref="I2:O2"/>
    <mergeCell ref="B4:D4"/>
    <mergeCell ref="B6:D6"/>
    <mergeCell ref="B8:D8"/>
    <mergeCell ref="B10:D11"/>
    <mergeCell ref="G11:N12"/>
    <mergeCell ref="B26:L26"/>
    <mergeCell ref="B29:K29"/>
    <mergeCell ref="L31:M31"/>
    <mergeCell ref="L32:M32"/>
    <mergeCell ref="B34:K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0DD98-D42D-47C9-9CB8-1AFC78A42830}">
  <dimension ref="B1:O120"/>
  <sheetViews>
    <sheetView topLeftCell="A47" workbookViewId="0">
      <selection activeCell="N82" sqref="N82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4" customFormat="1" ht="5.25" customHeight="1" x14ac:dyDescent="0.2"/>
    <row r="2" spans="2:15" s="4" customFormat="1" ht="17.100000000000001" customHeight="1" x14ac:dyDescent="0.2">
      <c r="I2" s="49" t="s">
        <v>174</v>
      </c>
      <c r="J2" s="49"/>
      <c r="K2" s="49"/>
      <c r="L2" s="49"/>
      <c r="M2" s="49"/>
      <c r="N2" s="49"/>
      <c r="O2" s="49"/>
    </row>
    <row r="3" spans="2:15" s="4" customFormat="1" ht="28.7" customHeight="1" x14ac:dyDescent="0.2"/>
    <row r="4" spans="2:15" s="4" customFormat="1" ht="2.65" customHeight="1" x14ac:dyDescent="0.2">
      <c r="B4" s="50"/>
      <c r="C4" s="50"/>
      <c r="D4" s="50"/>
    </row>
    <row r="5" spans="2:15" s="4" customFormat="1" ht="28.7" customHeight="1" x14ac:dyDescent="0.2"/>
    <row r="6" spans="2:15" s="4" customFormat="1" ht="2.65" customHeight="1" x14ac:dyDescent="0.2">
      <c r="B6" s="50"/>
      <c r="C6" s="50"/>
      <c r="D6" s="50"/>
    </row>
    <row r="7" spans="2:15" s="4" customFormat="1" ht="28.7" customHeight="1" x14ac:dyDescent="0.2"/>
    <row r="8" spans="2:15" s="4" customFormat="1" ht="5.25" customHeight="1" x14ac:dyDescent="0.2">
      <c r="B8" s="50"/>
      <c r="C8" s="50"/>
      <c r="D8" s="50"/>
    </row>
    <row r="9" spans="2:15" s="4" customFormat="1" ht="4.3499999999999996" customHeight="1" x14ac:dyDescent="0.2"/>
    <row r="10" spans="2:15" s="4" customFormat="1" ht="6.95" customHeight="1" x14ac:dyDescent="0.2">
      <c r="B10" s="51" t="s">
        <v>1</v>
      </c>
      <c r="C10" s="51"/>
      <c r="D10" s="51"/>
    </row>
    <row r="11" spans="2:15" s="4" customFormat="1" ht="12.2" customHeight="1" x14ac:dyDescent="0.2">
      <c r="B11" s="51"/>
      <c r="C11" s="51"/>
      <c r="D11" s="51"/>
      <c r="G11" s="52" t="s">
        <v>2</v>
      </c>
      <c r="H11" s="52"/>
      <c r="I11" s="52"/>
      <c r="J11" s="52"/>
      <c r="K11" s="52"/>
      <c r="L11" s="52"/>
      <c r="M11" s="52"/>
      <c r="N11" s="52"/>
    </row>
    <row r="12" spans="2:15" s="4" customFormat="1" ht="7.9" customHeight="1" x14ac:dyDescent="0.2">
      <c r="G12" s="52"/>
      <c r="H12" s="52"/>
      <c r="I12" s="52"/>
      <c r="J12" s="52"/>
      <c r="K12" s="52"/>
      <c r="L12" s="52"/>
      <c r="M12" s="52"/>
      <c r="N12" s="52"/>
    </row>
    <row r="13" spans="2:15" s="4" customFormat="1" ht="20.25" customHeight="1" x14ac:dyDescent="0.2"/>
    <row r="14" spans="2:15" s="4" customFormat="1" ht="24" customHeight="1" x14ac:dyDescent="0.2">
      <c r="E14" s="47" t="s">
        <v>3</v>
      </c>
      <c r="F14" s="47"/>
      <c r="G14" s="47"/>
    </row>
    <row r="15" spans="2:15" s="4" customFormat="1" ht="43.15" customHeight="1" x14ac:dyDescent="0.2"/>
    <row r="16" spans="2:15" s="4" customFormat="1" ht="20.85" customHeight="1" x14ac:dyDescent="0.2">
      <c r="B16" s="5" t="s">
        <v>4</v>
      </c>
      <c r="C16" s="5"/>
      <c r="D16" s="6"/>
      <c r="E16" s="6"/>
    </row>
    <row r="17" spans="2:13" s="4" customFormat="1" ht="2.65" customHeight="1" x14ac:dyDescent="0.2">
      <c r="B17" s="6"/>
      <c r="C17" s="6"/>
      <c r="D17" s="6"/>
      <c r="E17" s="6"/>
    </row>
    <row r="18" spans="2:13" s="4" customFormat="1" ht="20.85" customHeight="1" x14ac:dyDescent="0.2">
      <c r="B18" s="5" t="s">
        <v>5</v>
      </c>
      <c r="C18" s="5"/>
      <c r="D18" s="6"/>
      <c r="E18" s="6"/>
    </row>
    <row r="19" spans="2:13" s="4" customFormat="1" ht="2.65" customHeight="1" x14ac:dyDescent="0.2">
      <c r="B19" s="6"/>
      <c r="C19" s="6"/>
      <c r="D19" s="6"/>
      <c r="E19" s="6"/>
    </row>
    <row r="20" spans="2:13" s="4" customFormat="1" ht="20.85" customHeight="1" x14ac:dyDescent="0.2">
      <c r="B20" s="5" t="s">
        <v>6</v>
      </c>
      <c r="C20" s="5"/>
      <c r="D20" s="6"/>
      <c r="E20" s="6"/>
    </row>
    <row r="21" spans="2:13" s="4" customFormat="1" ht="2.65" customHeight="1" x14ac:dyDescent="0.2">
      <c r="B21" s="6"/>
      <c r="C21" s="6"/>
      <c r="D21" s="6"/>
      <c r="E21" s="6"/>
    </row>
    <row r="22" spans="2:13" s="4" customFormat="1" ht="20.85" customHeight="1" x14ac:dyDescent="0.2">
      <c r="B22" s="5" t="s">
        <v>7</v>
      </c>
      <c r="C22" s="5"/>
      <c r="D22" s="6"/>
      <c r="E22" s="6"/>
    </row>
    <row r="23" spans="2:13" s="4" customFormat="1" ht="34.700000000000003" customHeight="1" x14ac:dyDescent="0.2"/>
    <row r="24" spans="2:13" s="4" customFormat="1" ht="50.1" customHeight="1" x14ac:dyDescent="0.2">
      <c r="B24" s="48" t="s">
        <v>169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</row>
    <row r="25" spans="2:13" s="4" customFormat="1" ht="2.65" customHeight="1" x14ac:dyDescent="0.2"/>
    <row r="26" spans="2:13" s="4" customFormat="1" ht="50.1" customHeight="1" x14ac:dyDescent="0.2">
      <c r="B26" s="45" t="s">
        <v>9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2:13" s="4" customFormat="1" ht="28.7" customHeight="1" x14ac:dyDescent="0.2"/>
    <row r="28" spans="2:13" s="4" customFormat="1" ht="3.2" customHeight="1" x14ac:dyDescent="0.2"/>
    <row r="29" spans="2:13" s="4" customFormat="1" ht="18.2" customHeight="1" x14ac:dyDescent="0.2">
      <c r="B29" s="54" t="s">
        <v>10</v>
      </c>
      <c r="C29" s="54"/>
      <c r="D29" s="54"/>
      <c r="E29" s="54"/>
      <c r="F29" s="54"/>
      <c r="G29" s="54"/>
      <c r="H29" s="54"/>
      <c r="I29" s="54"/>
      <c r="J29" s="54"/>
      <c r="K29" s="54"/>
    </row>
    <row r="30" spans="2:13" s="4" customFormat="1" ht="5.25" customHeight="1" x14ac:dyDescent="0.2"/>
    <row r="31" spans="2:13" s="4" customFormat="1" ht="45.4" customHeight="1" x14ac:dyDescent="0.2">
      <c r="B31" s="17" t="s">
        <v>0</v>
      </c>
      <c r="C31" s="18" t="s">
        <v>11</v>
      </c>
      <c r="D31" s="18" t="s">
        <v>12</v>
      </c>
      <c r="E31" s="18" t="s">
        <v>13</v>
      </c>
      <c r="F31" s="18" t="s">
        <v>14</v>
      </c>
      <c r="G31" s="18" t="s">
        <v>15</v>
      </c>
      <c r="H31" s="18" t="s">
        <v>16</v>
      </c>
      <c r="I31" s="18" t="s">
        <v>17</v>
      </c>
      <c r="J31" s="18" t="s">
        <v>18</v>
      </c>
      <c r="K31" s="18" t="s">
        <v>19</v>
      </c>
      <c r="L31" s="53" t="s">
        <v>20</v>
      </c>
      <c r="M31" s="53"/>
    </row>
    <row r="32" spans="2:13" s="4" customFormat="1" ht="19.7" customHeight="1" x14ac:dyDescent="0.2">
      <c r="B32" s="19">
        <v>1</v>
      </c>
      <c r="C32" s="19" t="s">
        <v>21</v>
      </c>
      <c r="D32" s="19" t="s">
        <v>22</v>
      </c>
      <c r="E32" s="20" t="s">
        <v>23</v>
      </c>
      <c r="F32" s="19" t="s">
        <v>24</v>
      </c>
      <c r="G32" s="13">
        <v>512</v>
      </c>
      <c r="H32" s="13"/>
      <c r="I32" s="13">
        <f>G32*H32</f>
        <v>0</v>
      </c>
      <c r="J32" s="23">
        <v>8</v>
      </c>
      <c r="K32" s="13">
        <f>L32-I32</f>
        <v>0</v>
      </c>
      <c r="L32" s="44">
        <f>I32*1.08</f>
        <v>0</v>
      </c>
      <c r="M32" s="44"/>
    </row>
    <row r="33" spans="2:13" s="4" customFormat="1" ht="3.2" customHeight="1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2:13" s="4" customFormat="1" ht="18.2" customHeight="1" x14ac:dyDescent="0.2">
      <c r="B34" s="55" t="s">
        <v>25</v>
      </c>
      <c r="C34" s="55"/>
      <c r="D34" s="55"/>
      <c r="E34" s="55"/>
      <c r="F34" s="55"/>
      <c r="G34" s="55"/>
      <c r="H34" s="55"/>
      <c r="I34" s="55"/>
      <c r="J34" s="55"/>
      <c r="K34" s="55"/>
      <c r="L34" s="21"/>
      <c r="M34" s="21"/>
    </row>
    <row r="35" spans="2:13" s="4" customFormat="1" ht="5.25" customHeight="1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 s="4" customFormat="1" ht="45.4" customHeight="1" x14ac:dyDescent="0.2">
      <c r="B36" s="17" t="s">
        <v>0</v>
      </c>
      <c r="C36" s="18" t="s">
        <v>11</v>
      </c>
      <c r="D36" s="18" t="s">
        <v>12</v>
      </c>
      <c r="E36" s="18" t="s">
        <v>13</v>
      </c>
      <c r="F36" s="18" t="s">
        <v>14</v>
      </c>
      <c r="G36" s="18" t="s">
        <v>15</v>
      </c>
      <c r="H36" s="18" t="s">
        <v>16</v>
      </c>
      <c r="I36" s="18" t="s">
        <v>17</v>
      </c>
      <c r="J36" s="18" t="s">
        <v>18</v>
      </c>
      <c r="K36" s="18" t="s">
        <v>19</v>
      </c>
      <c r="L36" s="53" t="s">
        <v>20</v>
      </c>
      <c r="M36" s="53"/>
    </row>
    <row r="37" spans="2:13" s="4" customFormat="1" ht="19.7" customHeight="1" x14ac:dyDescent="0.2">
      <c r="B37" s="19">
        <v>2</v>
      </c>
      <c r="C37" s="19" t="s">
        <v>21</v>
      </c>
      <c r="D37" s="19" t="s">
        <v>22</v>
      </c>
      <c r="E37" s="20" t="s">
        <v>23</v>
      </c>
      <c r="F37" s="19" t="s">
        <v>24</v>
      </c>
      <c r="G37" s="13">
        <v>2191</v>
      </c>
      <c r="H37" s="13"/>
      <c r="I37" s="13">
        <f>G37*H37</f>
        <v>0</v>
      </c>
      <c r="J37" s="23">
        <v>8</v>
      </c>
      <c r="K37" s="13">
        <f>L37-I37</f>
        <v>0</v>
      </c>
      <c r="L37" s="44">
        <f>I37*1.08</f>
        <v>0</v>
      </c>
      <c r="M37" s="44"/>
    </row>
    <row r="38" spans="2:13" s="4" customFormat="1" ht="3.2" customHeight="1" x14ac:dyDescent="0.2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</row>
    <row r="39" spans="2:13" s="4" customFormat="1" ht="18.2" customHeight="1" x14ac:dyDescent="0.2">
      <c r="B39" s="55" t="s">
        <v>26</v>
      </c>
      <c r="C39" s="55"/>
      <c r="D39" s="55"/>
      <c r="E39" s="55"/>
      <c r="F39" s="55"/>
      <c r="G39" s="55"/>
      <c r="H39" s="55"/>
      <c r="I39" s="55"/>
      <c r="J39" s="55"/>
      <c r="K39" s="55"/>
      <c r="L39" s="21"/>
      <c r="M39" s="21"/>
    </row>
    <row r="40" spans="2:13" s="4" customFormat="1" ht="5.25" customHeight="1" x14ac:dyDescent="0.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2:13" s="4" customFormat="1" ht="45.4" customHeight="1" x14ac:dyDescent="0.2">
      <c r="B41" s="17" t="s">
        <v>0</v>
      </c>
      <c r="C41" s="18" t="s">
        <v>11</v>
      </c>
      <c r="D41" s="18" t="s">
        <v>12</v>
      </c>
      <c r="E41" s="18" t="s">
        <v>13</v>
      </c>
      <c r="F41" s="18" t="s">
        <v>14</v>
      </c>
      <c r="G41" s="18" t="s">
        <v>15</v>
      </c>
      <c r="H41" s="18" t="s">
        <v>16</v>
      </c>
      <c r="I41" s="18" t="s">
        <v>17</v>
      </c>
      <c r="J41" s="18" t="s">
        <v>18</v>
      </c>
      <c r="K41" s="18" t="s">
        <v>19</v>
      </c>
      <c r="L41" s="53" t="s">
        <v>20</v>
      </c>
      <c r="M41" s="53"/>
    </row>
    <row r="42" spans="2:13" s="4" customFormat="1" ht="19.7" customHeight="1" x14ac:dyDescent="0.2">
      <c r="B42" s="19">
        <v>3</v>
      </c>
      <c r="C42" s="19" t="s">
        <v>21</v>
      </c>
      <c r="D42" s="19" t="s">
        <v>22</v>
      </c>
      <c r="E42" s="20" t="s">
        <v>23</v>
      </c>
      <c r="F42" s="19" t="s">
        <v>24</v>
      </c>
      <c r="G42" s="13">
        <v>1753</v>
      </c>
      <c r="H42" s="13"/>
      <c r="I42" s="13">
        <f>G42*H42</f>
        <v>0</v>
      </c>
      <c r="J42" s="23">
        <v>8</v>
      </c>
      <c r="K42" s="13">
        <f>L42-I42</f>
        <v>0</v>
      </c>
      <c r="L42" s="44">
        <f>I42*1.08</f>
        <v>0</v>
      </c>
      <c r="M42" s="44"/>
    </row>
    <row r="43" spans="2:13" s="4" customFormat="1" ht="3.2" customHeight="1" x14ac:dyDescent="0.2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2:13" s="4" customFormat="1" ht="18.2" customHeight="1" x14ac:dyDescent="0.2">
      <c r="B44" s="55" t="s">
        <v>27</v>
      </c>
      <c r="C44" s="55"/>
      <c r="D44" s="55"/>
      <c r="E44" s="55"/>
      <c r="F44" s="55"/>
      <c r="G44" s="55"/>
      <c r="H44" s="55"/>
      <c r="I44" s="55"/>
      <c r="J44" s="55"/>
      <c r="K44" s="55"/>
      <c r="L44" s="21"/>
      <c r="M44" s="21"/>
    </row>
    <row r="45" spans="2:13" s="4" customFormat="1" ht="5.25" customHeight="1" x14ac:dyDescent="0.2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2:13" s="4" customFormat="1" ht="45.4" customHeight="1" x14ac:dyDescent="0.2">
      <c r="B46" s="17" t="s">
        <v>0</v>
      </c>
      <c r="C46" s="18" t="s">
        <v>11</v>
      </c>
      <c r="D46" s="18" t="s">
        <v>12</v>
      </c>
      <c r="E46" s="18" t="s">
        <v>13</v>
      </c>
      <c r="F46" s="18" t="s">
        <v>14</v>
      </c>
      <c r="G46" s="18" t="s">
        <v>15</v>
      </c>
      <c r="H46" s="18" t="s">
        <v>16</v>
      </c>
      <c r="I46" s="18" t="s">
        <v>17</v>
      </c>
      <c r="J46" s="18" t="s">
        <v>18</v>
      </c>
      <c r="K46" s="18" t="s">
        <v>19</v>
      </c>
      <c r="L46" s="53" t="s">
        <v>20</v>
      </c>
      <c r="M46" s="53"/>
    </row>
    <row r="47" spans="2:13" s="4" customFormat="1" ht="19.7" customHeight="1" x14ac:dyDescent="0.2">
      <c r="B47" s="19">
        <v>4</v>
      </c>
      <c r="C47" s="19" t="s">
        <v>21</v>
      </c>
      <c r="D47" s="19" t="s">
        <v>22</v>
      </c>
      <c r="E47" s="20" t="s">
        <v>23</v>
      </c>
      <c r="F47" s="19" t="s">
        <v>24</v>
      </c>
      <c r="G47" s="13">
        <v>637</v>
      </c>
      <c r="H47" s="13"/>
      <c r="I47" s="13">
        <f>G47*H47</f>
        <v>0</v>
      </c>
      <c r="J47" s="23">
        <v>8</v>
      </c>
      <c r="K47" s="13">
        <f>L47-I47</f>
        <v>0</v>
      </c>
      <c r="L47" s="44">
        <f>I47*1.08</f>
        <v>0</v>
      </c>
      <c r="M47" s="44"/>
    </row>
    <row r="48" spans="2:13" s="4" customFormat="1" ht="3.2" customHeight="1" x14ac:dyDescent="0.2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</row>
    <row r="49" spans="2:13" s="4" customFormat="1" ht="18.2" customHeight="1" x14ac:dyDescent="0.2">
      <c r="B49" s="55" t="s">
        <v>28</v>
      </c>
      <c r="C49" s="55"/>
      <c r="D49" s="55"/>
      <c r="E49" s="55"/>
      <c r="F49" s="55"/>
      <c r="G49" s="55"/>
      <c r="H49" s="55"/>
      <c r="I49" s="55"/>
      <c r="J49" s="55"/>
      <c r="K49" s="55"/>
      <c r="L49" s="21"/>
      <c r="M49" s="21"/>
    </row>
    <row r="50" spans="2:13" s="4" customFormat="1" ht="5.25" customHeight="1" x14ac:dyDescent="0.2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2:13" s="4" customFormat="1" ht="45.4" customHeight="1" x14ac:dyDescent="0.2">
      <c r="B51" s="17" t="s">
        <v>0</v>
      </c>
      <c r="C51" s="18" t="s">
        <v>11</v>
      </c>
      <c r="D51" s="18" t="s">
        <v>12</v>
      </c>
      <c r="E51" s="18" t="s">
        <v>13</v>
      </c>
      <c r="F51" s="18" t="s">
        <v>14</v>
      </c>
      <c r="G51" s="18" t="s">
        <v>15</v>
      </c>
      <c r="H51" s="18" t="s">
        <v>16</v>
      </c>
      <c r="I51" s="18" t="s">
        <v>17</v>
      </c>
      <c r="J51" s="18" t="s">
        <v>18</v>
      </c>
      <c r="K51" s="18" t="s">
        <v>19</v>
      </c>
      <c r="L51" s="53" t="s">
        <v>20</v>
      </c>
      <c r="M51" s="53"/>
    </row>
    <row r="52" spans="2:13" s="4" customFormat="1" ht="19.7" customHeight="1" x14ac:dyDescent="0.2">
      <c r="B52" s="19">
        <v>5</v>
      </c>
      <c r="C52" s="19" t="s">
        <v>21</v>
      </c>
      <c r="D52" s="19" t="s">
        <v>22</v>
      </c>
      <c r="E52" s="20" t="s">
        <v>23</v>
      </c>
      <c r="F52" s="19" t="s">
        <v>24</v>
      </c>
      <c r="G52" s="13">
        <v>941</v>
      </c>
      <c r="H52" s="13"/>
      <c r="I52" s="13">
        <f>G52*H52</f>
        <v>0</v>
      </c>
      <c r="J52" s="23">
        <v>8</v>
      </c>
      <c r="K52" s="13">
        <f>L52-I52</f>
        <v>0</v>
      </c>
      <c r="L52" s="44">
        <f>I52*1.08</f>
        <v>0</v>
      </c>
      <c r="M52" s="44"/>
    </row>
    <row r="53" spans="2:13" s="4" customFormat="1" ht="9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pans="2:13" s="4" customFormat="1" ht="45.4" customHeight="1" x14ac:dyDescent="0.2">
      <c r="B54" s="17" t="s">
        <v>0</v>
      </c>
      <c r="C54" s="18" t="s">
        <v>11</v>
      </c>
      <c r="D54" s="18" t="s">
        <v>12</v>
      </c>
      <c r="E54" s="18" t="s">
        <v>13</v>
      </c>
      <c r="F54" s="18" t="s">
        <v>14</v>
      </c>
      <c r="G54" s="18" t="s">
        <v>15</v>
      </c>
      <c r="H54" s="18" t="s">
        <v>16</v>
      </c>
      <c r="I54" s="18" t="s">
        <v>17</v>
      </c>
      <c r="J54" s="18" t="s">
        <v>18</v>
      </c>
      <c r="K54" s="18" t="s">
        <v>19</v>
      </c>
      <c r="L54" s="53" t="s">
        <v>20</v>
      </c>
      <c r="M54" s="53"/>
    </row>
    <row r="55" spans="2:13" s="4" customFormat="1" ht="19.7" customHeight="1" x14ac:dyDescent="0.2">
      <c r="B55" s="19">
        <v>6</v>
      </c>
      <c r="C55" s="19" t="s">
        <v>29</v>
      </c>
      <c r="D55" s="19" t="s">
        <v>30</v>
      </c>
      <c r="E55" s="20" t="s">
        <v>31</v>
      </c>
      <c r="F55" s="19" t="s">
        <v>32</v>
      </c>
      <c r="G55" s="13">
        <v>40</v>
      </c>
      <c r="H55" s="13"/>
      <c r="I55" s="13">
        <f>G55*H55</f>
        <v>0</v>
      </c>
      <c r="J55" s="23">
        <v>8</v>
      </c>
      <c r="K55" s="13">
        <f>L55-I55</f>
        <v>0</v>
      </c>
      <c r="L55" s="44">
        <f>I55*1.08</f>
        <v>0</v>
      </c>
      <c r="M55" s="44"/>
    </row>
    <row r="56" spans="2:13" s="4" customFormat="1" ht="19.7" customHeight="1" x14ac:dyDescent="0.2">
      <c r="B56" s="19">
        <v>7</v>
      </c>
      <c r="C56" s="19" t="s">
        <v>33</v>
      </c>
      <c r="D56" s="19" t="s">
        <v>34</v>
      </c>
      <c r="E56" s="20" t="s">
        <v>35</v>
      </c>
      <c r="F56" s="19" t="s">
        <v>36</v>
      </c>
      <c r="G56" s="13">
        <v>4</v>
      </c>
      <c r="H56" s="13"/>
      <c r="I56" s="13">
        <f t="shared" ref="I56:I79" si="0">G56*H56</f>
        <v>0</v>
      </c>
      <c r="J56" s="23">
        <v>8</v>
      </c>
      <c r="K56" s="13">
        <f t="shared" ref="K56:K79" si="1">L56-I56</f>
        <v>0</v>
      </c>
      <c r="L56" s="44">
        <f t="shared" ref="L56:L79" si="2">I56*1.08</f>
        <v>0</v>
      </c>
      <c r="M56" s="44"/>
    </row>
    <row r="57" spans="2:13" s="4" customFormat="1" ht="19.7" customHeight="1" x14ac:dyDescent="0.2">
      <c r="B57" s="19">
        <v>8</v>
      </c>
      <c r="C57" s="19" t="s">
        <v>37</v>
      </c>
      <c r="D57" s="19" t="s">
        <v>38</v>
      </c>
      <c r="E57" s="20" t="s">
        <v>39</v>
      </c>
      <c r="F57" s="19" t="s">
        <v>36</v>
      </c>
      <c r="G57" s="13">
        <v>4</v>
      </c>
      <c r="H57" s="13"/>
      <c r="I57" s="13">
        <f t="shared" si="0"/>
        <v>0</v>
      </c>
      <c r="J57" s="23">
        <v>8</v>
      </c>
      <c r="K57" s="13">
        <f t="shared" si="1"/>
        <v>0</v>
      </c>
      <c r="L57" s="44">
        <f t="shared" si="2"/>
        <v>0</v>
      </c>
      <c r="M57" s="44"/>
    </row>
    <row r="58" spans="2:13" s="4" customFormat="1" ht="19.7" customHeight="1" x14ac:dyDescent="0.2">
      <c r="B58" s="19">
        <v>9</v>
      </c>
      <c r="C58" s="19" t="s">
        <v>40</v>
      </c>
      <c r="D58" s="19" t="s">
        <v>41</v>
      </c>
      <c r="E58" s="20" t="s">
        <v>42</v>
      </c>
      <c r="F58" s="19" t="s">
        <v>36</v>
      </c>
      <c r="G58" s="13">
        <v>12.72</v>
      </c>
      <c r="H58" s="13"/>
      <c r="I58" s="13">
        <f t="shared" si="0"/>
        <v>0</v>
      </c>
      <c r="J58" s="23">
        <v>8</v>
      </c>
      <c r="K58" s="13">
        <f t="shared" si="1"/>
        <v>0</v>
      </c>
      <c r="L58" s="44">
        <f t="shared" si="2"/>
        <v>0</v>
      </c>
      <c r="M58" s="44"/>
    </row>
    <row r="59" spans="2:13" s="4" customFormat="1" ht="28.7" customHeight="1" x14ac:dyDescent="0.2">
      <c r="B59" s="19">
        <v>10</v>
      </c>
      <c r="C59" s="19" t="s">
        <v>43</v>
      </c>
      <c r="D59" s="19" t="s">
        <v>44</v>
      </c>
      <c r="E59" s="20" t="s">
        <v>45</v>
      </c>
      <c r="F59" s="19" t="s">
        <v>36</v>
      </c>
      <c r="G59" s="13">
        <v>7.2</v>
      </c>
      <c r="H59" s="13"/>
      <c r="I59" s="13">
        <f t="shared" si="0"/>
        <v>0</v>
      </c>
      <c r="J59" s="23">
        <v>8</v>
      </c>
      <c r="K59" s="13">
        <f t="shared" si="1"/>
        <v>0</v>
      </c>
      <c r="L59" s="44">
        <f t="shared" si="2"/>
        <v>0</v>
      </c>
      <c r="M59" s="44"/>
    </row>
    <row r="60" spans="2:13" s="4" customFormat="1" ht="19.7" customHeight="1" x14ac:dyDescent="0.2">
      <c r="B60" s="19">
        <v>11</v>
      </c>
      <c r="C60" s="19" t="s">
        <v>46</v>
      </c>
      <c r="D60" s="19" t="s">
        <v>47</v>
      </c>
      <c r="E60" s="20" t="s">
        <v>48</v>
      </c>
      <c r="F60" s="19" t="s">
        <v>36</v>
      </c>
      <c r="G60" s="13">
        <v>5.6</v>
      </c>
      <c r="H60" s="13"/>
      <c r="I60" s="13">
        <f t="shared" si="0"/>
        <v>0</v>
      </c>
      <c r="J60" s="23">
        <v>8</v>
      </c>
      <c r="K60" s="13">
        <f t="shared" si="1"/>
        <v>0</v>
      </c>
      <c r="L60" s="44">
        <f t="shared" si="2"/>
        <v>0</v>
      </c>
      <c r="M60" s="44"/>
    </row>
    <row r="61" spans="2:13" s="4" customFormat="1" ht="19.7" customHeight="1" x14ac:dyDescent="0.2">
      <c r="B61" s="19">
        <v>12</v>
      </c>
      <c r="C61" s="19" t="s">
        <v>49</v>
      </c>
      <c r="D61" s="19" t="s">
        <v>50</v>
      </c>
      <c r="E61" s="20" t="s">
        <v>51</v>
      </c>
      <c r="F61" s="19" t="s">
        <v>36</v>
      </c>
      <c r="G61" s="13">
        <v>25.52</v>
      </c>
      <c r="H61" s="13"/>
      <c r="I61" s="13">
        <f t="shared" si="0"/>
        <v>0</v>
      </c>
      <c r="J61" s="23">
        <v>8</v>
      </c>
      <c r="K61" s="13">
        <f t="shared" si="1"/>
        <v>0</v>
      </c>
      <c r="L61" s="44">
        <f t="shared" si="2"/>
        <v>0</v>
      </c>
      <c r="M61" s="44"/>
    </row>
    <row r="62" spans="2:13" s="4" customFormat="1" ht="19.7" customHeight="1" x14ac:dyDescent="0.2">
      <c r="B62" s="19">
        <v>13</v>
      </c>
      <c r="C62" s="19" t="s">
        <v>52</v>
      </c>
      <c r="D62" s="19" t="s">
        <v>53</v>
      </c>
      <c r="E62" s="20" t="s">
        <v>54</v>
      </c>
      <c r="F62" s="19" t="s">
        <v>55</v>
      </c>
      <c r="G62" s="13">
        <v>2</v>
      </c>
      <c r="H62" s="13"/>
      <c r="I62" s="13">
        <f t="shared" si="0"/>
        <v>0</v>
      </c>
      <c r="J62" s="23">
        <v>8</v>
      </c>
      <c r="K62" s="13">
        <f t="shared" si="1"/>
        <v>0</v>
      </c>
      <c r="L62" s="44">
        <f t="shared" si="2"/>
        <v>0</v>
      </c>
      <c r="M62" s="44"/>
    </row>
    <row r="63" spans="2:13" s="4" customFormat="1" ht="28.7" customHeight="1" x14ac:dyDescent="0.2">
      <c r="B63" s="19">
        <v>14</v>
      </c>
      <c r="C63" s="19" t="s">
        <v>56</v>
      </c>
      <c r="D63" s="19" t="s">
        <v>57</v>
      </c>
      <c r="E63" s="20" t="s">
        <v>58</v>
      </c>
      <c r="F63" s="19" t="s">
        <v>55</v>
      </c>
      <c r="G63" s="13">
        <v>2</v>
      </c>
      <c r="H63" s="13"/>
      <c r="I63" s="13">
        <f t="shared" si="0"/>
        <v>0</v>
      </c>
      <c r="J63" s="23">
        <v>8</v>
      </c>
      <c r="K63" s="13">
        <f t="shared" si="1"/>
        <v>0</v>
      </c>
      <c r="L63" s="44">
        <f t="shared" si="2"/>
        <v>0</v>
      </c>
      <c r="M63" s="44"/>
    </row>
    <row r="64" spans="2:13" s="4" customFormat="1" ht="28.7" customHeight="1" x14ac:dyDescent="0.2">
      <c r="B64" s="19">
        <v>15</v>
      </c>
      <c r="C64" s="19" t="s">
        <v>59</v>
      </c>
      <c r="D64" s="19" t="s">
        <v>60</v>
      </c>
      <c r="E64" s="20" t="s">
        <v>61</v>
      </c>
      <c r="F64" s="19" t="s">
        <v>55</v>
      </c>
      <c r="G64" s="13">
        <v>16</v>
      </c>
      <c r="H64" s="13"/>
      <c r="I64" s="13">
        <f t="shared" si="0"/>
        <v>0</v>
      </c>
      <c r="J64" s="23">
        <v>8</v>
      </c>
      <c r="K64" s="13">
        <f t="shared" si="1"/>
        <v>0</v>
      </c>
      <c r="L64" s="44">
        <f t="shared" si="2"/>
        <v>0</v>
      </c>
      <c r="M64" s="44"/>
    </row>
    <row r="65" spans="2:13" s="4" customFormat="1" ht="28.7" customHeight="1" x14ac:dyDescent="0.2">
      <c r="B65" s="19">
        <v>16</v>
      </c>
      <c r="C65" s="19" t="s">
        <v>62</v>
      </c>
      <c r="D65" s="19" t="s">
        <v>63</v>
      </c>
      <c r="E65" s="20" t="s">
        <v>64</v>
      </c>
      <c r="F65" s="19" t="s">
        <v>55</v>
      </c>
      <c r="G65" s="13">
        <v>10</v>
      </c>
      <c r="H65" s="13"/>
      <c r="I65" s="13">
        <f t="shared" si="0"/>
        <v>0</v>
      </c>
      <c r="J65" s="23">
        <v>8</v>
      </c>
      <c r="K65" s="13">
        <f t="shared" si="1"/>
        <v>0</v>
      </c>
      <c r="L65" s="44">
        <f t="shared" si="2"/>
        <v>0</v>
      </c>
      <c r="M65" s="44"/>
    </row>
    <row r="66" spans="2:13" s="4" customFormat="1" ht="19.7" customHeight="1" x14ac:dyDescent="0.2">
      <c r="B66" s="19">
        <v>17</v>
      </c>
      <c r="C66" s="19" t="s">
        <v>65</v>
      </c>
      <c r="D66" s="19" t="s">
        <v>66</v>
      </c>
      <c r="E66" s="20" t="s">
        <v>67</v>
      </c>
      <c r="F66" s="19" t="s">
        <v>55</v>
      </c>
      <c r="G66" s="13">
        <v>9.3699999999999992</v>
      </c>
      <c r="H66" s="13"/>
      <c r="I66" s="13">
        <f t="shared" si="0"/>
        <v>0</v>
      </c>
      <c r="J66" s="23">
        <v>8</v>
      </c>
      <c r="K66" s="13">
        <f t="shared" si="1"/>
        <v>0</v>
      </c>
      <c r="L66" s="44">
        <f t="shared" si="2"/>
        <v>0</v>
      </c>
      <c r="M66" s="44"/>
    </row>
    <row r="67" spans="2:13" s="4" customFormat="1" ht="19.7" customHeight="1" x14ac:dyDescent="0.2">
      <c r="B67" s="19">
        <v>18</v>
      </c>
      <c r="C67" s="19" t="s">
        <v>71</v>
      </c>
      <c r="D67" s="19" t="s">
        <v>72</v>
      </c>
      <c r="E67" s="20" t="s">
        <v>73</v>
      </c>
      <c r="F67" s="19" t="s">
        <v>55</v>
      </c>
      <c r="G67" s="13">
        <v>11.94</v>
      </c>
      <c r="H67" s="13"/>
      <c r="I67" s="13">
        <f t="shared" si="0"/>
        <v>0</v>
      </c>
      <c r="J67" s="23">
        <v>8</v>
      </c>
      <c r="K67" s="13">
        <f t="shared" si="1"/>
        <v>0</v>
      </c>
      <c r="L67" s="44">
        <f t="shared" si="2"/>
        <v>0</v>
      </c>
      <c r="M67" s="44"/>
    </row>
    <row r="68" spans="2:13" s="4" customFormat="1" ht="28.7" customHeight="1" x14ac:dyDescent="0.2">
      <c r="B68" s="19">
        <v>19</v>
      </c>
      <c r="C68" s="19" t="s">
        <v>74</v>
      </c>
      <c r="D68" s="19" t="s">
        <v>75</v>
      </c>
      <c r="E68" s="20" t="s">
        <v>76</v>
      </c>
      <c r="F68" s="19" t="s">
        <v>55</v>
      </c>
      <c r="G68" s="13">
        <v>13.18</v>
      </c>
      <c r="H68" s="13"/>
      <c r="I68" s="13">
        <f t="shared" si="0"/>
        <v>0</v>
      </c>
      <c r="J68" s="23">
        <v>8</v>
      </c>
      <c r="K68" s="13">
        <f t="shared" si="1"/>
        <v>0</v>
      </c>
      <c r="L68" s="44">
        <f t="shared" si="2"/>
        <v>0</v>
      </c>
      <c r="M68" s="44"/>
    </row>
    <row r="69" spans="2:13" s="4" customFormat="1" ht="19.7" customHeight="1" x14ac:dyDescent="0.2">
      <c r="B69" s="19">
        <v>20</v>
      </c>
      <c r="C69" s="19" t="s">
        <v>124</v>
      </c>
      <c r="D69" s="19" t="s">
        <v>125</v>
      </c>
      <c r="E69" s="20" t="s">
        <v>126</v>
      </c>
      <c r="F69" s="19" t="s">
        <v>83</v>
      </c>
      <c r="G69" s="13">
        <v>33</v>
      </c>
      <c r="H69" s="13"/>
      <c r="I69" s="13">
        <f t="shared" si="0"/>
        <v>0</v>
      </c>
      <c r="J69" s="23">
        <v>8</v>
      </c>
      <c r="K69" s="13">
        <f t="shared" si="1"/>
        <v>0</v>
      </c>
      <c r="L69" s="44">
        <f t="shared" si="2"/>
        <v>0</v>
      </c>
      <c r="M69" s="44"/>
    </row>
    <row r="70" spans="2:13" s="4" customFormat="1" ht="19.7" customHeight="1" x14ac:dyDescent="0.2">
      <c r="B70" s="19">
        <v>21</v>
      </c>
      <c r="C70" s="19" t="s">
        <v>143</v>
      </c>
      <c r="D70" s="19" t="s">
        <v>144</v>
      </c>
      <c r="E70" s="20" t="s">
        <v>145</v>
      </c>
      <c r="F70" s="19" t="s">
        <v>83</v>
      </c>
      <c r="G70" s="13">
        <v>26</v>
      </c>
      <c r="H70" s="13"/>
      <c r="I70" s="13">
        <f t="shared" si="0"/>
        <v>0</v>
      </c>
      <c r="J70" s="23">
        <v>8</v>
      </c>
      <c r="K70" s="13">
        <f t="shared" si="1"/>
        <v>0</v>
      </c>
      <c r="L70" s="44">
        <f t="shared" si="2"/>
        <v>0</v>
      </c>
      <c r="M70" s="44"/>
    </row>
    <row r="71" spans="2:13" s="4" customFormat="1" ht="19.7" customHeight="1" x14ac:dyDescent="0.2">
      <c r="B71" s="19">
        <v>22</v>
      </c>
      <c r="C71" s="19" t="s">
        <v>80</v>
      </c>
      <c r="D71" s="19" t="s">
        <v>81</v>
      </c>
      <c r="E71" s="20" t="s">
        <v>82</v>
      </c>
      <c r="F71" s="19" t="s">
        <v>83</v>
      </c>
      <c r="G71" s="13">
        <v>3</v>
      </c>
      <c r="H71" s="13"/>
      <c r="I71" s="13">
        <f t="shared" si="0"/>
        <v>0</v>
      </c>
      <c r="J71" s="23">
        <v>8</v>
      </c>
      <c r="K71" s="13">
        <f t="shared" si="1"/>
        <v>0</v>
      </c>
      <c r="L71" s="44">
        <f t="shared" si="2"/>
        <v>0</v>
      </c>
      <c r="M71" s="44"/>
    </row>
    <row r="72" spans="2:13" s="4" customFormat="1" ht="28.7" customHeight="1" x14ac:dyDescent="0.2">
      <c r="B72" s="19">
        <v>23</v>
      </c>
      <c r="C72" s="19" t="s">
        <v>130</v>
      </c>
      <c r="D72" s="19" t="s">
        <v>131</v>
      </c>
      <c r="E72" s="20" t="s">
        <v>132</v>
      </c>
      <c r="F72" s="19" t="s">
        <v>83</v>
      </c>
      <c r="G72" s="13">
        <v>40</v>
      </c>
      <c r="H72" s="13"/>
      <c r="I72" s="13">
        <f t="shared" si="0"/>
        <v>0</v>
      </c>
      <c r="J72" s="23">
        <v>8</v>
      </c>
      <c r="K72" s="13">
        <f t="shared" si="1"/>
        <v>0</v>
      </c>
      <c r="L72" s="44">
        <f t="shared" si="2"/>
        <v>0</v>
      </c>
      <c r="M72" s="44"/>
    </row>
    <row r="73" spans="2:13" s="4" customFormat="1" ht="19.7" customHeight="1" x14ac:dyDescent="0.2">
      <c r="B73" s="19">
        <v>24</v>
      </c>
      <c r="C73" s="19" t="s">
        <v>84</v>
      </c>
      <c r="D73" s="19" t="s">
        <v>85</v>
      </c>
      <c r="E73" s="20" t="s">
        <v>86</v>
      </c>
      <c r="F73" s="19" t="s">
        <v>83</v>
      </c>
      <c r="G73" s="13">
        <v>45</v>
      </c>
      <c r="H73" s="13"/>
      <c r="I73" s="13">
        <f t="shared" si="0"/>
        <v>0</v>
      </c>
      <c r="J73" s="23">
        <v>8</v>
      </c>
      <c r="K73" s="13">
        <f t="shared" si="1"/>
        <v>0</v>
      </c>
      <c r="L73" s="44">
        <f t="shared" si="2"/>
        <v>0</v>
      </c>
      <c r="M73" s="44"/>
    </row>
    <row r="74" spans="2:13" s="4" customFormat="1" ht="19.7" customHeight="1" x14ac:dyDescent="0.2">
      <c r="B74" s="19">
        <v>25</v>
      </c>
      <c r="C74" s="19" t="s">
        <v>170</v>
      </c>
      <c r="D74" s="19" t="s">
        <v>171</v>
      </c>
      <c r="E74" s="20" t="s">
        <v>172</v>
      </c>
      <c r="F74" s="19" t="s">
        <v>173</v>
      </c>
      <c r="G74" s="13">
        <v>150</v>
      </c>
      <c r="H74" s="13"/>
      <c r="I74" s="13">
        <f t="shared" si="0"/>
        <v>0</v>
      </c>
      <c r="J74" s="23">
        <v>8</v>
      </c>
      <c r="K74" s="13">
        <f t="shared" si="1"/>
        <v>0</v>
      </c>
      <c r="L74" s="44">
        <f t="shared" si="2"/>
        <v>0</v>
      </c>
      <c r="M74" s="44"/>
    </row>
    <row r="75" spans="2:13" s="4" customFormat="1" ht="19.7" customHeight="1" x14ac:dyDescent="0.2">
      <c r="B75" s="19">
        <v>26</v>
      </c>
      <c r="C75" s="19" t="s">
        <v>87</v>
      </c>
      <c r="D75" s="19" t="s">
        <v>88</v>
      </c>
      <c r="E75" s="20" t="s">
        <v>89</v>
      </c>
      <c r="F75" s="19" t="s">
        <v>90</v>
      </c>
      <c r="G75" s="13">
        <v>593</v>
      </c>
      <c r="H75" s="13"/>
      <c r="I75" s="13">
        <f t="shared" si="0"/>
        <v>0</v>
      </c>
      <c r="J75" s="23">
        <v>8</v>
      </c>
      <c r="K75" s="13">
        <f t="shared" si="1"/>
        <v>0</v>
      </c>
      <c r="L75" s="44">
        <f t="shared" si="2"/>
        <v>0</v>
      </c>
      <c r="M75" s="44"/>
    </row>
    <row r="76" spans="2:13" s="4" customFormat="1" ht="19.7" customHeight="1" x14ac:dyDescent="0.2">
      <c r="B76" s="19">
        <v>27</v>
      </c>
      <c r="C76" s="19" t="s">
        <v>91</v>
      </c>
      <c r="D76" s="19" t="s">
        <v>92</v>
      </c>
      <c r="E76" s="20" t="s">
        <v>93</v>
      </c>
      <c r="F76" s="19" t="s">
        <v>90</v>
      </c>
      <c r="G76" s="13">
        <v>9</v>
      </c>
      <c r="H76" s="13"/>
      <c r="I76" s="13">
        <f t="shared" si="0"/>
        <v>0</v>
      </c>
      <c r="J76" s="23">
        <v>8</v>
      </c>
      <c r="K76" s="13">
        <f t="shared" si="1"/>
        <v>0</v>
      </c>
      <c r="L76" s="44">
        <f t="shared" si="2"/>
        <v>0</v>
      </c>
      <c r="M76" s="44"/>
    </row>
    <row r="77" spans="2:13" s="4" customFormat="1" ht="19.7" customHeight="1" x14ac:dyDescent="0.2">
      <c r="B77" s="19">
        <v>28</v>
      </c>
      <c r="C77" s="19" t="s">
        <v>94</v>
      </c>
      <c r="D77" s="19" t="s">
        <v>95</v>
      </c>
      <c r="E77" s="20" t="s">
        <v>96</v>
      </c>
      <c r="F77" s="19" t="s">
        <v>90</v>
      </c>
      <c r="G77" s="13">
        <v>70</v>
      </c>
      <c r="H77" s="13"/>
      <c r="I77" s="13">
        <f t="shared" si="0"/>
        <v>0</v>
      </c>
      <c r="J77" s="23">
        <v>8</v>
      </c>
      <c r="K77" s="13">
        <f t="shared" si="1"/>
        <v>0</v>
      </c>
      <c r="L77" s="44">
        <f t="shared" si="2"/>
        <v>0</v>
      </c>
      <c r="M77" s="44"/>
    </row>
    <row r="78" spans="2:13" s="4" customFormat="1" ht="19.7" customHeight="1" x14ac:dyDescent="0.2">
      <c r="B78" s="19">
        <v>29</v>
      </c>
      <c r="C78" s="19" t="s">
        <v>97</v>
      </c>
      <c r="D78" s="19" t="s">
        <v>98</v>
      </c>
      <c r="E78" s="20" t="s">
        <v>99</v>
      </c>
      <c r="F78" s="19" t="s">
        <v>90</v>
      </c>
      <c r="G78" s="13">
        <v>3</v>
      </c>
      <c r="H78" s="13"/>
      <c r="I78" s="13">
        <f t="shared" si="0"/>
        <v>0</v>
      </c>
      <c r="J78" s="23">
        <v>8</v>
      </c>
      <c r="K78" s="13">
        <f t="shared" si="1"/>
        <v>0</v>
      </c>
      <c r="L78" s="44">
        <f t="shared" si="2"/>
        <v>0</v>
      </c>
      <c r="M78" s="44"/>
    </row>
    <row r="79" spans="2:13" s="4" customFormat="1" ht="19.7" customHeight="1" x14ac:dyDescent="0.2">
      <c r="B79" s="19">
        <v>30</v>
      </c>
      <c r="C79" s="19" t="s">
        <v>100</v>
      </c>
      <c r="D79" s="19" t="s">
        <v>101</v>
      </c>
      <c r="E79" s="20" t="s">
        <v>102</v>
      </c>
      <c r="F79" s="19" t="s">
        <v>90</v>
      </c>
      <c r="G79" s="13">
        <v>62</v>
      </c>
      <c r="H79" s="13"/>
      <c r="I79" s="13">
        <f t="shared" si="0"/>
        <v>0</v>
      </c>
      <c r="J79" s="23">
        <v>8</v>
      </c>
      <c r="K79" s="13">
        <f t="shared" si="1"/>
        <v>0</v>
      </c>
      <c r="L79" s="44">
        <f t="shared" si="2"/>
        <v>0</v>
      </c>
      <c r="M79" s="44"/>
    </row>
    <row r="80" spans="2:13" s="4" customFormat="1" ht="55.9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2:14" s="4" customFormat="1" ht="21.4" customHeight="1" x14ac:dyDescent="0.2">
      <c r="B81" s="56" t="s">
        <v>103</v>
      </c>
      <c r="C81" s="56"/>
      <c r="D81" s="56"/>
      <c r="E81" s="56"/>
      <c r="F81" s="46">
        <f>SUM(I32,I37,I42,I47,I52,I55:I79)</f>
        <v>0</v>
      </c>
      <c r="G81" s="46"/>
      <c r="H81" s="46"/>
      <c r="I81" s="46"/>
      <c r="J81" s="46"/>
      <c r="K81" s="46"/>
      <c r="L81" s="46"/>
      <c r="M81" s="46"/>
    </row>
    <row r="82" spans="2:14" s="4" customFormat="1" ht="21.4" customHeight="1" x14ac:dyDescent="0.2">
      <c r="B82" s="56" t="s">
        <v>104</v>
      </c>
      <c r="C82" s="56"/>
      <c r="D82" s="56"/>
      <c r="E82" s="56"/>
      <c r="F82" s="36">
        <f>SUM(L32,L37,L42,L47,L52,L55:M79)</f>
        <v>0</v>
      </c>
      <c r="G82" s="36"/>
      <c r="H82" s="36"/>
      <c r="I82" s="36"/>
      <c r="J82" s="36"/>
      <c r="K82" s="36"/>
      <c r="L82" s="36"/>
      <c r="M82" s="36"/>
    </row>
    <row r="83" spans="2:14" s="4" customFormat="1" ht="11.1" customHeight="1" x14ac:dyDescent="0.2"/>
    <row r="84" spans="2:14" s="4" customFormat="1" ht="61.35" customHeight="1" x14ac:dyDescent="0.2">
      <c r="B84" s="45" t="s">
        <v>105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2:14" s="4" customFormat="1" ht="2.65" customHeight="1" x14ac:dyDescent="0.2"/>
    <row r="86" spans="2:14" s="4" customFormat="1" ht="89.1" customHeight="1" x14ac:dyDescent="0.2">
      <c r="B86" s="45" t="s">
        <v>106</v>
      </c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2:14" s="4" customFormat="1" ht="5.25" customHeight="1" x14ac:dyDescent="0.2"/>
    <row r="88" spans="2:14" s="4" customFormat="1" ht="89.1" customHeight="1" x14ac:dyDescent="0.2">
      <c r="B88" s="45" t="s">
        <v>107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2:14" s="4" customFormat="1" ht="5.25" customHeight="1" x14ac:dyDescent="0.2"/>
    <row r="90" spans="2:14" s="4" customFormat="1" ht="37.9" customHeight="1" x14ac:dyDescent="0.2">
      <c r="B90" s="57" t="s">
        <v>108</v>
      </c>
      <c r="C90" s="57"/>
      <c r="D90" s="57"/>
      <c r="E90" s="57"/>
      <c r="F90" s="58" t="s">
        <v>109</v>
      </c>
      <c r="G90" s="58"/>
      <c r="H90" s="58"/>
      <c r="I90" s="58"/>
      <c r="J90" s="58"/>
      <c r="K90" s="58"/>
      <c r="L90" s="58"/>
    </row>
    <row r="91" spans="2:14" s="4" customFormat="1" ht="28.7" customHeight="1" x14ac:dyDescent="0.2"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</row>
    <row r="92" spans="2:14" s="4" customFormat="1" ht="28.7" customHeight="1" x14ac:dyDescent="0.2"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</row>
    <row r="93" spans="2:14" s="4" customFormat="1" ht="28.7" customHeight="1" x14ac:dyDescent="0.2"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</row>
    <row r="94" spans="2:14" s="4" customFormat="1" ht="28.7" customHeight="1" x14ac:dyDescent="0.2"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</row>
    <row r="95" spans="2:14" s="4" customFormat="1" ht="2.65" customHeight="1" x14ac:dyDescent="0.2"/>
    <row r="96" spans="2:14" s="4" customFormat="1" ht="158.44999999999999" customHeight="1" x14ac:dyDescent="0.2">
      <c r="B96" s="45" t="s">
        <v>110</v>
      </c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2:14" s="4" customFormat="1" ht="2.65" customHeight="1" x14ac:dyDescent="0.2"/>
    <row r="98" spans="2:14" s="4" customFormat="1" ht="33.6" customHeight="1" x14ac:dyDescent="0.2">
      <c r="B98" s="48" t="s">
        <v>111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</row>
    <row r="99" spans="2:14" s="4" customFormat="1" ht="2.65" customHeight="1" x14ac:dyDescent="0.2"/>
    <row r="100" spans="2:14" s="4" customFormat="1" ht="37.9" customHeight="1" x14ac:dyDescent="0.2">
      <c r="B100" s="57" t="s">
        <v>112</v>
      </c>
      <c r="C100" s="57"/>
      <c r="D100" s="57"/>
      <c r="E100" s="57"/>
      <c r="F100" s="60" t="s">
        <v>113</v>
      </c>
      <c r="G100" s="60"/>
      <c r="H100" s="60"/>
      <c r="I100" s="60"/>
      <c r="J100" s="60"/>
      <c r="K100" s="60"/>
      <c r="L100" s="60"/>
    </row>
    <row r="101" spans="2:14" s="4" customFormat="1" ht="28.7" customHeight="1" x14ac:dyDescent="0.2"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</row>
    <row r="102" spans="2:14" s="4" customFormat="1" ht="28.7" customHeight="1" x14ac:dyDescent="0.2"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</row>
    <row r="103" spans="2:14" s="4" customFormat="1" ht="28.7" customHeight="1" x14ac:dyDescent="0.2"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</row>
    <row r="104" spans="2:14" s="4" customFormat="1" ht="28.7" customHeight="1" x14ac:dyDescent="0.2"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</row>
    <row r="105" spans="2:14" s="4" customFormat="1" ht="2.65" customHeight="1" x14ac:dyDescent="0.2"/>
    <row r="106" spans="2:14" s="4" customFormat="1" ht="130.69999999999999" customHeight="1" x14ac:dyDescent="0.2">
      <c r="B106" s="45" t="s">
        <v>114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 s="4" customFormat="1" ht="2.65" customHeight="1" x14ac:dyDescent="0.2"/>
    <row r="108" spans="2:14" s="4" customFormat="1" ht="47.45" customHeight="1" x14ac:dyDescent="0.2">
      <c r="B108" s="45" t="s">
        <v>115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2:14" s="4" customFormat="1" ht="2.65" customHeight="1" x14ac:dyDescent="0.2"/>
    <row r="110" spans="2:14" s="4" customFormat="1" ht="47.45" customHeight="1" x14ac:dyDescent="0.2">
      <c r="B110" s="45" t="s">
        <v>116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2:14" s="4" customFormat="1" ht="2.65" customHeight="1" x14ac:dyDescent="0.2"/>
    <row r="112" spans="2:14" s="4" customFormat="1" ht="33.6" customHeight="1" x14ac:dyDescent="0.2">
      <c r="B112" s="45" t="s">
        <v>117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2:14" s="4" customFormat="1" ht="2.65" customHeight="1" x14ac:dyDescent="0.2"/>
    <row r="114" spans="2:14" s="4" customFormat="1" ht="116.85" customHeight="1" x14ac:dyDescent="0.2">
      <c r="B114" s="45" t="s">
        <v>118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2:14" s="4" customFormat="1" ht="2.65" customHeight="1" x14ac:dyDescent="0.2"/>
    <row r="116" spans="2:14" s="4" customFormat="1" ht="75.2" customHeight="1" x14ac:dyDescent="0.2">
      <c r="B116" s="45" t="s">
        <v>119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2:14" s="4" customFormat="1" ht="86.85" customHeight="1" x14ac:dyDescent="0.2"/>
    <row r="118" spans="2:14" s="4" customFormat="1" ht="17.649999999999999" customHeight="1" x14ac:dyDescent="0.2">
      <c r="I118" s="62" t="s">
        <v>120</v>
      </c>
      <c r="J118" s="62"/>
    </row>
    <row r="119" spans="2:14" s="4" customFormat="1" ht="145.15" customHeight="1" x14ac:dyDescent="0.2"/>
    <row r="120" spans="2:14" s="4" customFormat="1" ht="81.599999999999994" customHeight="1" x14ac:dyDescent="0.2">
      <c r="B120" s="61" t="s">
        <v>121</v>
      </c>
      <c r="C120" s="61"/>
      <c r="D120" s="61"/>
      <c r="E120" s="61"/>
      <c r="F120" s="61"/>
      <c r="G120" s="61"/>
      <c r="H120" s="61"/>
      <c r="I120" s="61"/>
      <c r="J120" s="61"/>
    </row>
  </sheetData>
  <mergeCells count="87">
    <mergeCell ref="B120:J120"/>
    <mergeCell ref="B103:E103"/>
    <mergeCell ref="F103:L103"/>
    <mergeCell ref="B104:E104"/>
    <mergeCell ref="F104:L104"/>
    <mergeCell ref="B106:N106"/>
    <mergeCell ref="B108:N108"/>
    <mergeCell ref="B110:N110"/>
    <mergeCell ref="B112:N112"/>
    <mergeCell ref="B114:N114"/>
    <mergeCell ref="B116:N116"/>
    <mergeCell ref="I118:J118"/>
    <mergeCell ref="B100:E100"/>
    <mergeCell ref="F100:L100"/>
    <mergeCell ref="B101:E101"/>
    <mergeCell ref="F101:L101"/>
    <mergeCell ref="B102:E102"/>
    <mergeCell ref="F102:L102"/>
    <mergeCell ref="B98:N98"/>
    <mergeCell ref="B88:N88"/>
    <mergeCell ref="B90:E90"/>
    <mergeCell ref="F90:L90"/>
    <mergeCell ref="B91:E91"/>
    <mergeCell ref="F91:L91"/>
    <mergeCell ref="B92:E92"/>
    <mergeCell ref="F92:L92"/>
    <mergeCell ref="B93:E93"/>
    <mergeCell ref="F93:L93"/>
    <mergeCell ref="B94:E94"/>
    <mergeCell ref="F94:L94"/>
    <mergeCell ref="B96:N96"/>
    <mergeCell ref="B86:N86"/>
    <mergeCell ref="L74:M74"/>
    <mergeCell ref="L75:M75"/>
    <mergeCell ref="L76:M76"/>
    <mergeCell ref="L77:M77"/>
    <mergeCell ref="L78:M78"/>
    <mergeCell ref="L79:M79"/>
    <mergeCell ref="B81:E81"/>
    <mergeCell ref="F81:M81"/>
    <mergeCell ref="B82:E82"/>
    <mergeCell ref="F82:M82"/>
    <mergeCell ref="B84:N84"/>
    <mergeCell ref="L73:M73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61:M61"/>
    <mergeCell ref="L47:M47"/>
    <mergeCell ref="B49:K49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46:M46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B44:K44"/>
    <mergeCell ref="E14:G14"/>
    <mergeCell ref="B24:L24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29914-3F9B-43E3-B154-76EE590B2FB6}">
  <dimension ref="B1:O119"/>
  <sheetViews>
    <sheetView topLeftCell="A45" workbookViewId="0">
      <selection activeCell="N81" sqref="N81"/>
    </sheetView>
  </sheetViews>
  <sheetFormatPr defaultRowHeight="15" x14ac:dyDescent="0.25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4" t="s">
        <v>179</v>
      </c>
      <c r="J2" s="24"/>
      <c r="K2" s="24"/>
      <c r="L2" s="24"/>
      <c r="M2" s="24"/>
      <c r="N2" s="24"/>
      <c r="O2" s="24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6" t="s">
        <v>1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7" t="s">
        <v>2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9" t="s">
        <v>3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" t="s">
        <v>4</v>
      </c>
      <c r="C16" s="2"/>
    </row>
    <row r="17" spans="2:13" s="1" customFormat="1" ht="2.65" customHeight="1" x14ac:dyDescent="0.2"/>
    <row r="18" spans="2:13" s="1" customFormat="1" ht="20.85" customHeight="1" x14ac:dyDescent="0.2">
      <c r="B18" s="2" t="s">
        <v>5</v>
      </c>
      <c r="C18" s="2"/>
    </row>
    <row r="19" spans="2:13" s="1" customFormat="1" ht="2.65" customHeight="1" x14ac:dyDescent="0.2"/>
    <row r="20" spans="2:13" s="1" customFormat="1" ht="20.85" customHeight="1" x14ac:dyDescent="0.2">
      <c r="B20" s="2" t="s">
        <v>6</v>
      </c>
      <c r="C20" s="2"/>
    </row>
    <row r="21" spans="2:13" s="1" customFormat="1" ht="2.65" customHeight="1" x14ac:dyDescent="0.2"/>
    <row r="22" spans="2:13" s="1" customFormat="1" ht="20.85" customHeight="1" x14ac:dyDescent="0.2">
      <c r="B22" s="2" t="s">
        <v>7</v>
      </c>
      <c r="C22" s="2"/>
    </row>
    <row r="23" spans="2:13" s="1" customFormat="1" ht="34.700000000000003" customHeight="1" x14ac:dyDescent="0.2"/>
    <row r="24" spans="2:13" s="1" customFormat="1" ht="50.1" customHeight="1" x14ac:dyDescent="0.2">
      <c r="B24" s="30" t="s">
        <v>175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3" s="1" customFormat="1" ht="2.65" customHeight="1" x14ac:dyDescent="0.2"/>
    <row r="26" spans="2:13" s="1" customFormat="1" ht="50.1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43" t="s">
        <v>10</v>
      </c>
      <c r="C29" s="43"/>
      <c r="D29" s="43"/>
      <c r="E29" s="43"/>
      <c r="F29" s="43"/>
      <c r="G29" s="43"/>
      <c r="H29" s="43"/>
      <c r="I29" s="43"/>
      <c r="J29" s="43"/>
      <c r="K29" s="43"/>
    </row>
    <row r="30" spans="2:13" s="1" customFormat="1" ht="5.25" customHeight="1" x14ac:dyDescent="0.2"/>
    <row r="31" spans="2:13" s="1" customFormat="1" ht="45.4" customHeight="1" x14ac:dyDescent="0.2">
      <c r="B31" s="8" t="s">
        <v>0</v>
      </c>
      <c r="C31" s="15" t="s">
        <v>11</v>
      </c>
      <c r="D31" s="15" t="s">
        <v>12</v>
      </c>
      <c r="E31" s="15" t="s">
        <v>13</v>
      </c>
      <c r="F31" s="15" t="s">
        <v>14</v>
      </c>
      <c r="G31" s="15" t="s">
        <v>15</v>
      </c>
      <c r="H31" s="15" t="s">
        <v>16</v>
      </c>
      <c r="I31" s="15" t="s">
        <v>17</v>
      </c>
      <c r="J31" s="15" t="s">
        <v>18</v>
      </c>
      <c r="K31" s="15" t="s">
        <v>19</v>
      </c>
      <c r="L31" s="33" t="s">
        <v>20</v>
      </c>
      <c r="M31" s="33"/>
    </row>
    <row r="32" spans="2:13" s="1" customFormat="1" ht="19.7" customHeight="1" x14ac:dyDescent="0.2">
      <c r="B32" s="10">
        <v>1</v>
      </c>
      <c r="C32" s="10" t="s">
        <v>21</v>
      </c>
      <c r="D32" s="10" t="s">
        <v>22</v>
      </c>
      <c r="E32" s="11" t="s">
        <v>23</v>
      </c>
      <c r="F32" s="10" t="s">
        <v>24</v>
      </c>
      <c r="G32" s="14">
        <v>1366</v>
      </c>
      <c r="H32" s="14"/>
      <c r="I32" s="13">
        <f>G32*H32</f>
        <v>0</v>
      </c>
      <c r="J32" s="22">
        <v>8</v>
      </c>
      <c r="K32" s="14">
        <f>L32-I32</f>
        <v>0</v>
      </c>
      <c r="L32" s="28">
        <f>I32*1.08</f>
        <v>0</v>
      </c>
      <c r="M32" s="28"/>
    </row>
    <row r="33" spans="2:13" s="1" customFormat="1" ht="3.2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</row>
    <row r="34" spans="2:13" s="1" customFormat="1" ht="18.2" customHeight="1" x14ac:dyDescent="0.2">
      <c r="B34" s="32" t="s">
        <v>25</v>
      </c>
      <c r="C34" s="32"/>
      <c r="D34" s="32"/>
      <c r="E34" s="32"/>
      <c r="F34" s="32"/>
      <c r="G34" s="32"/>
      <c r="H34" s="32"/>
      <c r="I34" s="32"/>
      <c r="J34" s="32"/>
      <c r="K34" s="32"/>
      <c r="L34" s="7"/>
      <c r="M34" s="7"/>
    </row>
    <row r="35" spans="2:13" s="1" customFormat="1" ht="5.2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2:13" s="1" customFormat="1" ht="45.4" customHeight="1" x14ac:dyDescent="0.2">
      <c r="B36" s="8" t="s">
        <v>0</v>
      </c>
      <c r="C36" s="15" t="s">
        <v>11</v>
      </c>
      <c r="D36" s="15" t="s">
        <v>12</v>
      </c>
      <c r="E36" s="15" t="s">
        <v>13</v>
      </c>
      <c r="F36" s="15" t="s">
        <v>14</v>
      </c>
      <c r="G36" s="15" t="s">
        <v>15</v>
      </c>
      <c r="H36" s="15" t="s">
        <v>16</v>
      </c>
      <c r="I36" s="15" t="s">
        <v>17</v>
      </c>
      <c r="J36" s="15" t="s">
        <v>18</v>
      </c>
      <c r="K36" s="15" t="s">
        <v>19</v>
      </c>
      <c r="L36" s="33" t="s">
        <v>20</v>
      </c>
      <c r="M36" s="33"/>
    </row>
    <row r="37" spans="2:13" s="1" customFormat="1" ht="19.7" customHeight="1" x14ac:dyDescent="0.2">
      <c r="B37" s="10">
        <v>2</v>
      </c>
      <c r="C37" s="10" t="s">
        <v>21</v>
      </c>
      <c r="D37" s="10" t="s">
        <v>22</v>
      </c>
      <c r="E37" s="11" t="s">
        <v>23</v>
      </c>
      <c r="F37" s="10" t="s">
        <v>24</v>
      </c>
      <c r="G37" s="14">
        <v>3197</v>
      </c>
      <c r="H37" s="14"/>
      <c r="I37" s="14">
        <f>G37*H37</f>
        <v>0</v>
      </c>
      <c r="J37" s="22">
        <v>8</v>
      </c>
      <c r="K37" s="14">
        <f>L37-I37</f>
        <v>0</v>
      </c>
      <c r="L37" s="28">
        <f>I37*1.08</f>
        <v>0</v>
      </c>
      <c r="M37" s="28"/>
    </row>
    <row r="38" spans="2:13" s="1" customFormat="1" ht="3.2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2:13" s="1" customFormat="1" ht="18.2" customHeight="1" x14ac:dyDescent="0.2">
      <c r="B39" s="32" t="s">
        <v>26</v>
      </c>
      <c r="C39" s="32"/>
      <c r="D39" s="32"/>
      <c r="E39" s="32"/>
      <c r="F39" s="32"/>
      <c r="G39" s="32"/>
      <c r="H39" s="32"/>
      <c r="I39" s="32"/>
      <c r="J39" s="32"/>
      <c r="K39" s="32"/>
      <c r="L39" s="7"/>
      <c r="M39" s="7"/>
    </row>
    <row r="40" spans="2:13" s="1" customFormat="1" ht="5.2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2:13" s="1" customFormat="1" ht="45.4" customHeight="1" x14ac:dyDescent="0.2">
      <c r="B41" s="8" t="s">
        <v>0</v>
      </c>
      <c r="C41" s="15" t="s">
        <v>11</v>
      </c>
      <c r="D41" s="15" t="s">
        <v>12</v>
      </c>
      <c r="E41" s="15" t="s">
        <v>13</v>
      </c>
      <c r="F41" s="15" t="s">
        <v>14</v>
      </c>
      <c r="G41" s="15" t="s">
        <v>15</v>
      </c>
      <c r="H41" s="15" t="s">
        <v>16</v>
      </c>
      <c r="I41" s="15" t="s">
        <v>17</v>
      </c>
      <c r="J41" s="15" t="s">
        <v>18</v>
      </c>
      <c r="K41" s="15" t="s">
        <v>19</v>
      </c>
      <c r="L41" s="33" t="s">
        <v>20</v>
      </c>
      <c r="M41" s="33"/>
    </row>
    <row r="42" spans="2:13" s="1" customFormat="1" ht="19.7" customHeight="1" x14ac:dyDescent="0.2">
      <c r="B42" s="10">
        <v>3</v>
      </c>
      <c r="C42" s="10" t="s">
        <v>21</v>
      </c>
      <c r="D42" s="10" t="s">
        <v>22</v>
      </c>
      <c r="E42" s="11" t="s">
        <v>23</v>
      </c>
      <c r="F42" s="10" t="s">
        <v>24</v>
      </c>
      <c r="G42" s="14">
        <v>2106</v>
      </c>
      <c r="H42" s="14"/>
      <c r="I42" s="14">
        <f>G42*H42</f>
        <v>0</v>
      </c>
      <c r="J42" s="22">
        <v>8</v>
      </c>
      <c r="K42" s="14">
        <f>L42-I42</f>
        <v>0</v>
      </c>
      <c r="L42" s="28">
        <f>I42*1.08</f>
        <v>0</v>
      </c>
      <c r="M42" s="28"/>
    </row>
    <row r="43" spans="2:13" s="1" customFormat="1" ht="3.2" customHeight="1" x14ac:dyDescent="0.2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2:13" s="1" customFormat="1" ht="18.2" customHeight="1" x14ac:dyDescent="0.2">
      <c r="B44" s="32" t="s">
        <v>27</v>
      </c>
      <c r="C44" s="32"/>
      <c r="D44" s="32"/>
      <c r="E44" s="32"/>
      <c r="F44" s="32"/>
      <c r="G44" s="32"/>
      <c r="H44" s="32"/>
      <c r="I44" s="32"/>
      <c r="J44" s="32"/>
      <c r="K44" s="32"/>
      <c r="L44" s="7"/>
      <c r="M44" s="7"/>
    </row>
    <row r="45" spans="2:13" s="1" customFormat="1" ht="5.25" customHeight="1" x14ac:dyDescent="0.2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</row>
    <row r="46" spans="2:13" s="1" customFormat="1" ht="45.4" customHeight="1" x14ac:dyDescent="0.2">
      <c r="B46" s="8" t="s">
        <v>0</v>
      </c>
      <c r="C46" s="15" t="s">
        <v>11</v>
      </c>
      <c r="D46" s="15" t="s">
        <v>12</v>
      </c>
      <c r="E46" s="15" t="s">
        <v>13</v>
      </c>
      <c r="F46" s="15" t="s">
        <v>14</v>
      </c>
      <c r="G46" s="15" t="s">
        <v>15</v>
      </c>
      <c r="H46" s="15" t="s">
        <v>16</v>
      </c>
      <c r="I46" s="15" t="s">
        <v>17</v>
      </c>
      <c r="J46" s="15" t="s">
        <v>18</v>
      </c>
      <c r="K46" s="15" t="s">
        <v>19</v>
      </c>
      <c r="L46" s="33" t="s">
        <v>20</v>
      </c>
      <c r="M46" s="33"/>
    </row>
    <row r="47" spans="2:13" s="1" customFormat="1" ht="19.7" customHeight="1" x14ac:dyDescent="0.2">
      <c r="B47" s="10">
        <v>4</v>
      </c>
      <c r="C47" s="10" t="s">
        <v>21</v>
      </c>
      <c r="D47" s="10" t="s">
        <v>22</v>
      </c>
      <c r="E47" s="11" t="s">
        <v>23</v>
      </c>
      <c r="F47" s="10" t="s">
        <v>24</v>
      </c>
      <c r="G47" s="14">
        <v>684</v>
      </c>
      <c r="H47" s="14"/>
      <c r="I47" s="14">
        <f>G47*H47</f>
        <v>0</v>
      </c>
      <c r="J47" s="22">
        <v>8</v>
      </c>
      <c r="K47" s="14">
        <f>L47-I47</f>
        <v>0</v>
      </c>
      <c r="L47" s="28">
        <f>I47*1.08</f>
        <v>0</v>
      </c>
      <c r="M47" s="28"/>
    </row>
    <row r="48" spans="2:13" s="1" customFormat="1" ht="3.2" customHeight="1" x14ac:dyDescent="0.2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2:13" s="1" customFormat="1" ht="18.2" customHeight="1" x14ac:dyDescent="0.2">
      <c r="B49" s="32" t="s">
        <v>28</v>
      </c>
      <c r="C49" s="32"/>
      <c r="D49" s="32"/>
      <c r="E49" s="32"/>
      <c r="F49" s="32"/>
      <c r="G49" s="32"/>
      <c r="H49" s="32"/>
      <c r="I49" s="32"/>
      <c r="J49" s="32"/>
      <c r="K49" s="32"/>
      <c r="L49" s="7"/>
      <c r="M49" s="7"/>
    </row>
    <row r="50" spans="2:13" s="1" customFormat="1" ht="5.25" customHeight="1" x14ac:dyDescent="0.2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</row>
    <row r="51" spans="2:13" s="1" customFormat="1" ht="45.4" customHeight="1" x14ac:dyDescent="0.2">
      <c r="B51" s="8" t="s">
        <v>0</v>
      </c>
      <c r="C51" s="15" t="s">
        <v>11</v>
      </c>
      <c r="D51" s="15" t="s">
        <v>12</v>
      </c>
      <c r="E51" s="15" t="s">
        <v>13</v>
      </c>
      <c r="F51" s="15" t="s">
        <v>14</v>
      </c>
      <c r="G51" s="15" t="s">
        <v>15</v>
      </c>
      <c r="H51" s="15" t="s">
        <v>16</v>
      </c>
      <c r="I51" s="15" t="s">
        <v>17</v>
      </c>
      <c r="J51" s="15" t="s">
        <v>18</v>
      </c>
      <c r="K51" s="15" t="s">
        <v>19</v>
      </c>
      <c r="L51" s="33" t="s">
        <v>20</v>
      </c>
      <c r="M51" s="33"/>
    </row>
    <row r="52" spans="2:13" s="1" customFormat="1" ht="19.7" customHeight="1" x14ac:dyDescent="0.2">
      <c r="B52" s="10">
        <v>5</v>
      </c>
      <c r="C52" s="10" t="s">
        <v>21</v>
      </c>
      <c r="D52" s="10" t="s">
        <v>22</v>
      </c>
      <c r="E52" s="11" t="s">
        <v>23</v>
      </c>
      <c r="F52" s="10" t="s">
        <v>24</v>
      </c>
      <c r="G52" s="14">
        <v>535</v>
      </c>
      <c r="H52" s="14"/>
      <c r="I52" s="14">
        <f>G52*H52</f>
        <v>0</v>
      </c>
      <c r="J52" s="22">
        <v>8</v>
      </c>
      <c r="K52" s="14">
        <f>L52-I52</f>
        <v>0</v>
      </c>
      <c r="L52" s="28">
        <f>I52*1.08</f>
        <v>0</v>
      </c>
      <c r="M52" s="28"/>
    </row>
    <row r="53" spans="2:13" s="1" customFormat="1" ht="9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</row>
    <row r="54" spans="2:13" s="1" customFormat="1" ht="45.4" customHeight="1" x14ac:dyDescent="0.2">
      <c r="B54" s="8" t="s">
        <v>0</v>
      </c>
      <c r="C54" s="15" t="s">
        <v>11</v>
      </c>
      <c r="D54" s="15" t="s">
        <v>12</v>
      </c>
      <c r="E54" s="15" t="s">
        <v>13</v>
      </c>
      <c r="F54" s="15" t="s">
        <v>14</v>
      </c>
      <c r="G54" s="15" t="s">
        <v>15</v>
      </c>
      <c r="H54" s="15" t="s">
        <v>16</v>
      </c>
      <c r="I54" s="15" t="s">
        <v>17</v>
      </c>
      <c r="J54" s="15" t="s">
        <v>18</v>
      </c>
      <c r="K54" s="15" t="s">
        <v>19</v>
      </c>
      <c r="L54" s="33" t="s">
        <v>20</v>
      </c>
      <c r="M54" s="33"/>
    </row>
    <row r="55" spans="2:13" s="1" customFormat="1" ht="19.7" customHeight="1" x14ac:dyDescent="0.2">
      <c r="B55" s="10">
        <v>6</v>
      </c>
      <c r="C55" s="10" t="s">
        <v>29</v>
      </c>
      <c r="D55" s="10" t="s">
        <v>30</v>
      </c>
      <c r="E55" s="11" t="s">
        <v>31</v>
      </c>
      <c r="F55" s="10" t="s">
        <v>32</v>
      </c>
      <c r="G55" s="14">
        <v>40</v>
      </c>
      <c r="H55" s="14"/>
      <c r="I55" s="14">
        <f>G55*H55</f>
        <v>0</v>
      </c>
      <c r="J55" s="22">
        <v>8</v>
      </c>
      <c r="K55" s="14">
        <f>L55-I55</f>
        <v>0</v>
      </c>
      <c r="L55" s="28">
        <f>I55*1.08</f>
        <v>0</v>
      </c>
      <c r="M55" s="28"/>
    </row>
    <row r="56" spans="2:13" s="1" customFormat="1" ht="19.7" customHeight="1" x14ac:dyDescent="0.2">
      <c r="B56" s="10">
        <v>7</v>
      </c>
      <c r="C56" s="10" t="s">
        <v>33</v>
      </c>
      <c r="D56" s="10" t="s">
        <v>34</v>
      </c>
      <c r="E56" s="11" t="s">
        <v>35</v>
      </c>
      <c r="F56" s="10" t="s">
        <v>36</v>
      </c>
      <c r="G56" s="14">
        <v>4.8</v>
      </c>
      <c r="H56" s="14"/>
      <c r="I56" s="14">
        <f t="shared" ref="I56:I78" si="0">G56*H56</f>
        <v>0</v>
      </c>
      <c r="J56" s="22">
        <v>8</v>
      </c>
      <c r="K56" s="14">
        <f t="shared" ref="K56:K78" si="1">L56-I56</f>
        <v>0</v>
      </c>
      <c r="L56" s="28">
        <f t="shared" ref="L56:L78" si="2">I56*1.08</f>
        <v>0</v>
      </c>
      <c r="M56" s="28"/>
    </row>
    <row r="57" spans="2:13" s="1" customFormat="1" ht="19.7" customHeight="1" x14ac:dyDescent="0.2">
      <c r="B57" s="10">
        <v>8</v>
      </c>
      <c r="C57" s="10" t="s">
        <v>37</v>
      </c>
      <c r="D57" s="10" t="s">
        <v>38</v>
      </c>
      <c r="E57" s="11" t="s">
        <v>39</v>
      </c>
      <c r="F57" s="10" t="s">
        <v>36</v>
      </c>
      <c r="G57" s="14">
        <v>4.8</v>
      </c>
      <c r="H57" s="14"/>
      <c r="I57" s="14">
        <f t="shared" si="0"/>
        <v>0</v>
      </c>
      <c r="J57" s="22">
        <v>8</v>
      </c>
      <c r="K57" s="14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10">
        <v>9</v>
      </c>
      <c r="C58" s="10" t="s">
        <v>40</v>
      </c>
      <c r="D58" s="10" t="s">
        <v>41</v>
      </c>
      <c r="E58" s="11" t="s">
        <v>42</v>
      </c>
      <c r="F58" s="10" t="s">
        <v>36</v>
      </c>
      <c r="G58" s="14">
        <v>70.86</v>
      </c>
      <c r="H58" s="14"/>
      <c r="I58" s="14">
        <f t="shared" si="0"/>
        <v>0</v>
      </c>
      <c r="J58" s="22">
        <v>8</v>
      </c>
      <c r="K58" s="14">
        <f t="shared" si="1"/>
        <v>0</v>
      </c>
      <c r="L58" s="28">
        <f t="shared" si="2"/>
        <v>0</v>
      </c>
      <c r="M58" s="28"/>
    </row>
    <row r="59" spans="2:13" s="1" customFormat="1" ht="28.7" customHeight="1" x14ac:dyDescent="0.2">
      <c r="B59" s="10">
        <v>10</v>
      </c>
      <c r="C59" s="10" t="s">
        <v>43</v>
      </c>
      <c r="D59" s="10" t="s">
        <v>44</v>
      </c>
      <c r="E59" s="11" t="s">
        <v>45</v>
      </c>
      <c r="F59" s="10" t="s">
        <v>36</v>
      </c>
      <c r="G59" s="14">
        <v>4.5999999999999996</v>
      </c>
      <c r="H59" s="14"/>
      <c r="I59" s="14">
        <f t="shared" si="0"/>
        <v>0</v>
      </c>
      <c r="J59" s="22">
        <v>8</v>
      </c>
      <c r="K59" s="14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10">
        <v>11</v>
      </c>
      <c r="C60" s="10" t="s">
        <v>46</v>
      </c>
      <c r="D60" s="10" t="s">
        <v>47</v>
      </c>
      <c r="E60" s="11" t="s">
        <v>48</v>
      </c>
      <c r="F60" s="10" t="s">
        <v>36</v>
      </c>
      <c r="G60" s="14">
        <v>28.82</v>
      </c>
      <c r="H60" s="14"/>
      <c r="I60" s="14">
        <f t="shared" si="0"/>
        <v>0</v>
      </c>
      <c r="J60" s="22">
        <v>8</v>
      </c>
      <c r="K60" s="14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10">
        <v>12</v>
      </c>
      <c r="C61" s="10" t="s">
        <v>49</v>
      </c>
      <c r="D61" s="10" t="s">
        <v>50</v>
      </c>
      <c r="E61" s="11" t="s">
        <v>51</v>
      </c>
      <c r="F61" s="10" t="s">
        <v>36</v>
      </c>
      <c r="G61" s="14">
        <v>95.88</v>
      </c>
      <c r="H61" s="14"/>
      <c r="I61" s="14">
        <f t="shared" si="0"/>
        <v>0</v>
      </c>
      <c r="J61" s="22">
        <v>8</v>
      </c>
      <c r="K61" s="14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10">
        <v>13</v>
      </c>
      <c r="C62" s="10" t="s">
        <v>52</v>
      </c>
      <c r="D62" s="10" t="s">
        <v>53</v>
      </c>
      <c r="E62" s="11" t="s">
        <v>54</v>
      </c>
      <c r="F62" s="10" t="s">
        <v>55</v>
      </c>
      <c r="G62" s="14">
        <v>2</v>
      </c>
      <c r="H62" s="14"/>
      <c r="I62" s="14">
        <f t="shared" si="0"/>
        <v>0</v>
      </c>
      <c r="J62" s="22">
        <v>8</v>
      </c>
      <c r="K62" s="14">
        <f t="shared" si="1"/>
        <v>0</v>
      </c>
      <c r="L62" s="28">
        <f t="shared" si="2"/>
        <v>0</v>
      </c>
      <c r="M62" s="28"/>
    </row>
    <row r="63" spans="2:13" s="1" customFormat="1" ht="28.7" customHeight="1" x14ac:dyDescent="0.2">
      <c r="B63" s="10">
        <v>14</v>
      </c>
      <c r="C63" s="10" t="s">
        <v>56</v>
      </c>
      <c r="D63" s="10" t="s">
        <v>57</v>
      </c>
      <c r="E63" s="11" t="s">
        <v>58</v>
      </c>
      <c r="F63" s="10" t="s">
        <v>55</v>
      </c>
      <c r="G63" s="14">
        <v>8</v>
      </c>
      <c r="H63" s="14"/>
      <c r="I63" s="14">
        <f t="shared" si="0"/>
        <v>0</v>
      </c>
      <c r="J63" s="22">
        <v>8</v>
      </c>
      <c r="K63" s="14">
        <f t="shared" si="1"/>
        <v>0</v>
      </c>
      <c r="L63" s="28">
        <f t="shared" si="2"/>
        <v>0</v>
      </c>
      <c r="M63" s="28"/>
    </row>
    <row r="64" spans="2:13" s="1" customFormat="1" ht="28.7" customHeight="1" x14ac:dyDescent="0.2">
      <c r="B64" s="10">
        <v>15</v>
      </c>
      <c r="C64" s="10" t="s">
        <v>59</v>
      </c>
      <c r="D64" s="10" t="s">
        <v>60</v>
      </c>
      <c r="E64" s="11" t="s">
        <v>61</v>
      </c>
      <c r="F64" s="10" t="s">
        <v>55</v>
      </c>
      <c r="G64" s="14">
        <v>23</v>
      </c>
      <c r="H64" s="14"/>
      <c r="I64" s="14">
        <f t="shared" si="0"/>
        <v>0</v>
      </c>
      <c r="J64" s="22">
        <v>8</v>
      </c>
      <c r="K64" s="14">
        <f t="shared" si="1"/>
        <v>0</v>
      </c>
      <c r="L64" s="28">
        <f t="shared" si="2"/>
        <v>0</v>
      </c>
      <c r="M64" s="28"/>
    </row>
    <row r="65" spans="2:13" s="1" customFormat="1" ht="28.7" customHeight="1" x14ac:dyDescent="0.2">
      <c r="B65" s="10">
        <v>16</v>
      </c>
      <c r="C65" s="10" t="s">
        <v>62</v>
      </c>
      <c r="D65" s="10" t="s">
        <v>63</v>
      </c>
      <c r="E65" s="11" t="s">
        <v>64</v>
      </c>
      <c r="F65" s="10" t="s">
        <v>55</v>
      </c>
      <c r="G65" s="14">
        <v>1</v>
      </c>
      <c r="H65" s="14"/>
      <c r="I65" s="14">
        <f t="shared" si="0"/>
        <v>0</v>
      </c>
      <c r="J65" s="22">
        <v>8</v>
      </c>
      <c r="K65" s="14">
        <f t="shared" si="1"/>
        <v>0</v>
      </c>
      <c r="L65" s="28">
        <f t="shared" si="2"/>
        <v>0</v>
      </c>
      <c r="M65" s="28"/>
    </row>
    <row r="66" spans="2:13" s="1" customFormat="1" ht="19.7" customHeight="1" x14ac:dyDescent="0.2">
      <c r="B66" s="10">
        <v>17</v>
      </c>
      <c r="C66" s="10" t="s">
        <v>65</v>
      </c>
      <c r="D66" s="10" t="s">
        <v>66</v>
      </c>
      <c r="E66" s="11" t="s">
        <v>67</v>
      </c>
      <c r="F66" s="10" t="s">
        <v>55</v>
      </c>
      <c r="G66" s="14">
        <v>9.48</v>
      </c>
      <c r="H66" s="14"/>
      <c r="I66" s="14">
        <f t="shared" si="0"/>
        <v>0</v>
      </c>
      <c r="J66" s="22">
        <v>8</v>
      </c>
      <c r="K66" s="14">
        <f t="shared" si="1"/>
        <v>0</v>
      </c>
      <c r="L66" s="28">
        <f t="shared" si="2"/>
        <v>0</v>
      </c>
      <c r="M66" s="28"/>
    </row>
    <row r="67" spans="2:13" s="1" customFormat="1" ht="19.7" customHeight="1" x14ac:dyDescent="0.2">
      <c r="B67" s="10">
        <v>18</v>
      </c>
      <c r="C67" s="10" t="s">
        <v>68</v>
      </c>
      <c r="D67" s="10" t="s">
        <v>69</v>
      </c>
      <c r="E67" s="11" t="s">
        <v>70</v>
      </c>
      <c r="F67" s="10" t="s">
        <v>36</v>
      </c>
      <c r="G67" s="14">
        <v>2.64</v>
      </c>
      <c r="H67" s="14"/>
      <c r="I67" s="14">
        <f t="shared" si="0"/>
        <v>0</v>
      </c>
      <c r="J67" s="22">
        <v>8</v>
      </c>
      <c r="K67" s="14">
        <f t="shared" si="1"/>
        <v>0</v>
      </c>
      <c r="L67" s="28">
        <f t="shared" si="2"/>
        <v>0</v>
      </c>
      <c r="M67" s="28"/>
    </row>
    <row r="68" spans="2:13" s="1" customFormat="1" ht="19.7" customHeight="1" x14ac:dyDescent="0.2">
      <c r="B68" s="10">
        <v>19</v>
      </c>
      <c r="C68" s="10" t="s">
        <v>71</v>
      </c>
      <c r="D68" s="10" t="s">
        <v>72</v>
      </c>
      <c r="E68" s="11" t="s">
        <v>73</v>
      </c>
      <c r="F68" s="10" t="s">
        <v>55</v>
      </c>
      <c r="G68" s="14">
        <v>14.8</v>
      </c>
      <c r="H68" s="14"/>
      <c r="I68" s="14">
        <f t="shared" si="0"/>
        <v>0</v>
      </c>
      <c r="J68" s="22">
        <v>8</v>
      </c>
      <c r="K68" s="14">
        <f t="shared" si="1"/>
        <v>0</v>
      </c>
      <c r="L68" s="28">
        <f t="shared" si="2"/>
        <v>0</v>
      </c>
      <c r="M68" s="28"/>
    </row>
    <row r="69" spans="2:13" s="1" customFormat="1" ht="28.7" customHeight="1" x14ac:dyDescent="0.2">
      <c r="B69" s="10">
        <v>20</v>
      </c>
      <c r="C69" s="10" t="s">
        <v>74</v>
      </c>
      <c r="D69" s="10" t="s">
        <v>75</v>
      </c>
      <c r="E69" s="11" t="s">
        <v>76</v>
      </c>
      <c r="F69" s="10" t="s">
        <v>55</v>
      </c>
      <c r="G69" s="14">
        <v>24.29</v>
      </c>
      <c r="H69" s="14"/>
      <c r="I69" s="14">
        <f t="shared" si="0"/>
        <v>0</v>
      </c>
      <c r="J69" s="22">
        <v>8</v>
      </c>
      <c r="K69" s="14">
        <f t="shared" si="1"/>
        <v>0</v>
      </c>
      <c r="L69" s="28">
        <f t="shared" si="2"/>
        <v>0</v>
      </c>
      <c r="M69" s="28"/>
    </row>
    <row r="70" spans="2:13" s="1" customFormat="1" ht="19.7" customHeight="1" x14ac:dyDescent="0.2">
      <c r="B70" s="10">
        <v>21</v>
      </c>
      <c r="C70" s="10" t="s">
        <v>124</v>
      </c>
      <c r="D70" s="10" t="s">
        <v>125</v>
      </c>
      <c r="E70" s="11" t="s">
        <v>126</v>
      </c>
      <c r="F70" s="10" t="s">
        <v>83</v>
      </c>
      <c r="G70" s="14">
        <v>48</v>
      </c>
      <c r="H70" s="14"/>
      <c r="I70" s="14">
        <f t="shared" si="0"/>
        <v>0</v>
      </c>
      <c r="J70" s="22">
        <v>8</v>
      </c>
      <c r="K70" s="14">
        <f t="shared" si="1"/>
        <v>0</v>
      </c>
      <c r="L70" s="28">
        <f t="shared" si="2"/>
        <v>0</v>
      </c>
      <c r="M70" s="28"/>
    </row>
    <row r="71" spans="2:13" s="1" customFormat="1" ht="19.7" customHeight="1" x14ac:dyDescent="0.2">
      <c r="B71" s="10">
        <v>22</v>
      </c>
      <c r="C71" s="10" t="s">
        <v>80</v>
      </c>
      <c r="D71" s="10" t="s">
        <v>81</v>
      </c>
      <c r="E71" s="11" t="s">
        <v>82</v>
      </c>
      <c r="F71" s="10" t="s">
        <v>83</v>
      </c>
      <c r="G71" s="14">
        <v>13</v>
      </c>
      <c r="H71" s="14"/>
      <c r="I71" s="14">
        <f t="shared" si="0"/>
        <v>0</v>
      </c>
      <c r="J71" s="22">
        <v>8</v>
      </c>
      <c r="K71" s="14">
        <f t="shared" si="1"/>
        <v>0</v>
      </c>
      <c r="L71" s="28">
        <f t="shared" si="2"/>
        <v>0</v>
      </c>
      <c r="M71" s="28"/>
    </row>
    <row r="72" spans="2:13" s="1" customFormat="1" ht="19.7" customHeight="1" x14ac:dyDescent="0.2">
      <c r="B72" s="10">
        <v>23</v>
      </c>
      <c r="C72" s="10" t="s">
        <v>127</v>
      </c>
      <c r="D72" s="10" t="s">
        <v>128</v>
      </c>
      <c r="E72" s="11" t="s">
        <v>129</v>
      </c>
      <c r="F72" s="10" t="s">
        <v>55</v>
      </c>
      <c r="G72" s="14">
        <v>1.89</v>
      </c>
      <c r="H72" s="14"/>
      <c r="I72" s="14">
        <f t="shared" si="0"/>
        <v>0</v>
      </c>
      <c r="J72" s="22">
        <v>8</v>
      </c>
      <c r="K72" s="14">
        <f t="shared" si="1"/>
        <v>0</v>
      </c>
      <c r="L72" s="28">
        <f t="shared" si="2"/>
        <v>0</v>
      </c>
      <c r="M72" s="28"/>
    </row>
    <row r="73" spans="2:13" s="1" customFormat="1" ht="19.7" customHeight="1" x14ac:dyDescent="0.2">
      <c r="B73" s="10">
        <v>24</v>
      </c>
      <c r="C73" s="10" t="s">
        <v>176</v>
      </c>
      <c r="D73" s="10" t="s">
        <v>177</v>
      </c>
      <c r="E73" s="11" t="s">
        <v>178</v>
      </c>
      <c r="F73" s="10" t="s">
        <v>173</v>
      </c>
      <c r="G73" s="14">
        <v>200</v>
      </c>
      <c r="H73" s="14"/>
      <c r="I73" s="14">
        <f t="shared" si="0"/>
        <v>0</v>
      </c>
      <c r="J73" s="22">
        <v>8</v>
      </c>
      <c r="K73" s="14">
        <f t="shared" si="1"/>
        <v>0</v>
      </c>
      <c r="L73" s="28">
        <f t="shared" si="2"/>
        <v>0</v>
      </c>
      <c r="M73" s="28"/>
    </row>
    <row r="74" spans="2:13" s="1" customFormat="1" ht="19.7" customHeight="1" x14ac:dyDescent="0.2">
      <c r="B74" s="10">
        <v>25</v>
      </c>
      <c r="C74" s="10" t="s">
        <v>87</v>
      </c>
      <c r="D74" s="10" t="s">
        <v>88</v>
      </c>
      <c r="E74" s="11" t="s">
        <v>89</v>
      </c>
      <c r="F74" s="10" t="s">
        <v>90</v>
      </c>
      <c r="G74" s="14">
        <v>198</v>
      </c>
      <c r="H74" s="14"/>
      <c r="I74" s="14">
        <f t="shared" si="0"/>
        <v>0</v>
      </c>
      <c r="J74" s="22">
        <v>8</v>
      </c>
      <c r="K74" s="14">
        <f t="shared" si="1"/>
        <v>0</v>
      </c>
      <c r="L74" s="28">
        <f t="shared" si="2"/>
        <v>0</v>
      </c>
      <c r="M74" s="28"/>
    </row>
    <row r="75" spans="2:13" s="1" customFormat="1" ht="19.7" customHeight="1" x14ac:dyDescent="0.2">
      <c r="B75" s="10">
        <v>26</v>
      </c>
      <c r="C75" s="10" t="s">
        <v>91</v>
      </c>
      <c r="D75" s="10" t="s">
        <v>92</v>
      </c>
      <c r="E75" s="11" t="s">
        <v>93</v>
      </c>
      <c r="F75" s="10" t="s">
        <v>90</v>
      </c>
      <c r="G75" s="14">
        <v>10</v>
      </c>
      <c r="H75" s="14"/>
      <c r="I75" s="14">
        <f t="shared" si="0"/>
        <v>0</v>
      </c>
      <c r="J75" s="22">
        <v>8</v>
      </c>
      <c r="K75" s="14">
        <f t="shared" si="1"/>
        <v>0</v>
      </c>
      <c r="L75" s="28">
        <f t="shared" si="2"/>
        <v>0</v>
      </c>
      <c r="M75" s="28"/>
    </row>
    <row r="76" spans="2:13" s="1" customFormat="1" ht="19.7" customHeight="1" x14ac:dyDescent="0.2">
      <c r="B76" s="10">
        <v>27</v>
      </c>
      <c r="C76" s="10" t="s">
        <v>94</v>
      </c>
      <c r="D76" s="10" t="s">
        <v>95</v>
      </c>
      <c r="E76" s="11" t="s">
        <v>96</v>
      </c>
      <c r="F76" s="10" t="s">
        <v>90</v>
      </c>
      <c r="G76" s="14">
        <v>20</v>
      </c>
      <c r="H76" s="14"/>
      <c r="I76" s="14">
        <f t="shared" si="0"/>
        <v>0</v>
      </c>
      <c r="J76" s="22">
        <v>8</v>
      </c>
      <c r="K76" s="14">
        <f t="shared" si="1"/>
        <v>0</v>
      </c>
      <c r="L76" s="28">
        <f t="shared" si="2"/>
        <v>0</v>
      </c>
      <c r="M76" s="28"/>
    </row>
    <row r="77" spans="2:13" s="1" customFormat="1" ht="19.7" customHeight="1" x14ac:dyDescent="0.2">
      <c r="B77" s="10">
        <v>28</v>
      </c>
      <c r="C77" s="10" t="s">
        <v>97</v>
      </c>
      <c r="D77" s="10" t="s">
        <v>98</v>
      </c>
      <c r="E77" s="11" t="s">
        <v>99</v>
      </c>
      <c r="F77" s="10" t="s">
        <v>90</v>
      </c>
      <c r="G77" s="14">
        <v>3</v>
      </c>
      <c r="H77" s="14"/>
      <c r="I77" s="14">
        <f t="shared" si="0"/>
        <v>0</v>
      </c>
      <c r="J77" s="22">
        <v>8</v>
      </c>
      <c r="K77" s="14">
        <f t="shared" si="1"/>
        <v>0</v>
      </c>
      <c r="L77" s="28">
        <f t="shared" si="2"/>
        <v>0</v>
      </c>
      <c r="M77" s="28"/>
    </row>
    <row r="78" spans="2:13" s="1" customFormat="1" ht="19.7" customHeight="1" x14ac:dyDescent="0.2">
      <c r="B78" s="10">
        <v>29</v>
      </c>
      <c r="C78" s="10" t="s">
        <v>100</v>
      </c>
      <c r="D78" s="10" t="s">
        <v>101</v>
      </c>
      <c r="E78" s="11" t="s">
        <v>102</v>
      </c>
      <c r="F78" s="10" t="s">
        <v>90</v>
      </c>
      <c r="G78" s="14">
        <v>41.5</v>
      </c>
      <c r="H78" s="14"/>
      <c r="I78" s="14">
        <f t="shared" si="0"/>
        <v>0</v>
      </c>
      <c r="J78" s="22">
        <v>8</v>
      </c>
      <c r="K78" s="14">
        <f t="shared" si="1"/>
        <v>0</v>
      </c>
      <c r="L78" s="28">
        <f t="shared" si="2"/>
        <v>0</v>
      </c>
      <c r="M78" s="28"/>
    </row>
    <row r="79" spans="2:13" s="1" customFormat="1" ht="55.9" customHeight="1" x14ac:dyDescent="0.2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2:13" s="1" customFormat="1" ht="21.4" customHeight="1" x14ac:dyDescent="0.2">
      <c r="B80" s="34" t="s">
        <v>103</v>
      </c>
      <c r="C80" s="34"/>
      <c r="D80" s="34"/>
      <c r="E80" s="34"/>
      <c r="F80" s="35">
        <f>SUM(I32,I37,I42,I47,I52,I55:I78)</f>
        <v>0</v>
      </c>
      <c r="G80" s="35"/>
      <c r="H80" s="35"/>
      <c r="I80" s="35"/>
      <c r="J80" s="35"/>
      <c r="K80" s="35"/>
      <c r="L80" s="35"/>
      <c r="M80" s="35"/>
    </row>
    <row r="81" spans="2:14" s="1" customFormat="1" ht="21.4" customHeight="1" x14ac:dyDescent="0.2">
      <c r="B81" s="34" t="s">
        <v>104</v>
      </c>
      <c r="C81" s="34"/>
      <c r="D81" s="34"/>
      <c r="E81" s="34"/>
      <c r="F81" s="36">
        <f>SUM(L32,L37,L42,L47,L52,L55:M78)</f>
        <v>0</v>
      </c>
      <c r="G81" s="36"/>
      <c r="H81" s="36"/>
      <c r="I81" s="36"/>
      <c r="J81" s="36"/>
      <c r="K81" s="36"/>
      <c r="L81" s="36"/>
      <c r="M81" s="36"/>
    </row>
    <row r="82" spans="2:14" s="1" customFormat="1" ht="11.1" customHeight="1" x14ac:dyDescent="0.2"/>
    <row r="83" spans="2:14" s="1" customFormat="1" ht="61.35" customHeight="1" x14ac:dyDescent="0.2">
      <c r="B83" s="31" t="s">
        <v>105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89.1" customHeight="1" x14ac:dyDescent="0.2">
      <c r="B85" s="31" t="s">
        <v>106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5.25" customHeight="1" x14ac:dyDescent="0.2"/>
    <row r="87" spans="2:14" s="1" customFormat="1" ht="89.1" customHeight="1" x14ac:dyDescent="0.2">
      <c r="B87" s="31" t="s">
        <v>107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5.25" customHeight="1" x14ac:dyDescent="0.2"/>
    <row r="89" spans="2:14" s="1" customFormat="1" ht="37.9" customHeight="1" x14ac:dyDescent="0.2">
      <c r="B89" s="37" t="s">
        <v>108</v>
      </c>
      <c r="C89" s="37"/>
      <c r="D89" s="37"/>
      <c r="E89" s="37"/>
      <c r="F89" s="38" t="s">
        <v>109</v>
      </c>
      <c r="G89" s="38"/>
      <c r="H89" s="38"/>
      <c r="I89" s="38"/>
      <c r="J89" s="38"/>
      <c r="K89" s="38"/>
      <c r="L89" s="38"/>
    </row>
    <row r="90" spans="2:14" s="1" customFormat="1" ht="28.7" customHeight="1" x14ac:dyDescent="0.2"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  <row r="91" spans="2:14" s="1" customFormat="1" ht="28.7" customHeight="1" x14ac:dyDescent="0.2"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</row>
    <row r="92" spans="2:14" s="1" customFormat="1" ht="28.7" customHeight="1" x14ac:dyDescent="0.2"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</row>
    <row r="93" spans="2:14" s="1" customFormat="1" ht="28.7" customHeight="1" x14ac:dyDescent="0.2"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</row>
    <row r="94" spans="2:14" s="1" customFormat="1" ht="2.65" customHeight="1" x14ac:dyDescent="0.2"/>
    <row r="95" spans="2:14" s="1" customFormat="1" ht="158.44999999999999" customHeight="1" x14ac:dyDescent="0.2">
      <c r="B95" s="31" t="s">
        <v>110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33.6" customHeight="1" x14ac:dyDescent="0.2">
      <c r="B97" s="30" t="s">
        <v>111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37.9" customHeight="1" x14ac:dyDescent="0.2">
      <c r="B99" s="37" t="s">
        <v>112</v>
      </c>
      <c r="C99" s="37"/>
      <c r="D99" s="37"/>
      <c r="E99" s="37"/>
      <c r="F99" s="40" t="s">
        <v>113</v>
      </c>
      <c r="G99" s="40"/>
      <c r="H99" s="40"/>
      <c r="I99" s="40"/>
      <c r="J99" s="40"/>
      <c r="K99" s="40"/>
      <c r="L99" s="40"/>
    </row>
    <row r="100" spans="2:14" s="1" customFormat="1" ht="28.7" customHeight="1" x14ac:dyDescent="0.2"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2:14" s="1" customFormat="1" ht="28.7" customHeight="1" x14ac:dyDescent="0.2"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</row>
    <row r="104" spans="2:14" s="1" customFormat="1" ht="2.65" customHeight="1" x14ac:dyDescent="0.2"/>
    <row r="105" spans="2:14" s="1" customFormat="1" ht="130.69999999999999" customHeight="1" x14ac:dyDescent="0.2">
      <c r="B105" s="31" t="s">
        <v>114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47.45" customHeight="1" x14ac:dyDescent="0.2">
      <c r="B107" s="31" t="s">
        <v>115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47.45" customHeight="1" x14ac:dyDescent="0.2">
      <c r="B109" s="31" t="s">
        <v>116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33.6" customHeight="1" x14ac:dyDescent="0.2">
      <c r="B111" s="31" t="s">
        <v>117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116.85" customHeight="1" x14ac:dyDescent="0.2">
      <c r="B113" s="31" t="s">
        <v>118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75.2" customHeight="1" x14ac:dyDescent="0.2">
      <c r="B115" s="31" t="s">
        <v>119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86.85" customHeight="1" x14ac:dyDescent="0.2"/>
    <row r="117" spans="2:14" s="1" customFormat="1" ht="17.649999999999999" customHeight="1" x14ac:dyDescent="0.2">
      <c r="I117" s="42" t="s">
        <v>120</v>
      </c>
      <c r="J117" s="42"/>
    </row>
    <row r="118" spans="2:14" s="1" customFormat="1" ht="145.15" customHeight="1" x14ac:dyDescent="0.2"/>
    <row r="119" spans="2:14" s="1" customFormat="1" ht="81.599999999999994" customHeight="1" x14ac:dyDescent="0.2">
      <c r="B119" s="41" t="s">
        <v>121</v>
      </c>
      <c r="C119" s="41"/>
      <c r="D119" s="41"/>
      <c r="E119" s="41"/>
      <c r="F119" s="41"/>
      <c r="G119" s="41"/>
      <c r="H119" s="41"/>
      <c r="I119" s="41"/>
      <c r="J119" s="41"/>
    </row>
  </sheetData>
  <mergeCells count="86">
    <mergeCell ref="B113:N113"/>
    <mergeCell ref="B115:N115"/>
    <mergeCell ref="I117:J117"/>
    <mergeCell ref="B119:J119"/>
    <mergeCell ref="B103:E103"/>
    <mergeCell ref="F103:L103"/>
    <mergeCell ref="B105:N105"/>
    <mergeCell ref="B107:N107"/>
    <mergeCell ref="B109:N109"/>
    <mergeCell ref="B111:N111"/>
    <mergeCell ref="B100:E100"/>
    <mergeCell ref="F100:L100"/>
    <mergeCell ref="B101:E101"/>
    <mergeCell ref="F101:L101"/>
    <mergeCell ref="B102:E102"/>
    <mergeCell ref="F102:L102"/>
    <mergeCell ref="B93:E93"/>
    <mergeCell ref="F93:L93"/>
    <mergeCell ref="B95:N95"/>
    <mergeCell ref="B97:N97"/>
    <mergeCell ref="B99:E99"/>
    <mergeCell ref="F99:L99"/>
    <mergeCell ref="B90:E90"/>
    <mergeCell ref="F90:L90"/>
    <mergeCell ref="B91:E91"/>
    <mergeCell ref="F91:L91"/>
    <mergeCell ref="B92:E92"/>
    <mergeCell ref="F92:L92"/>
    <mergeCell ref="B89:E89"/>
    <mergeCell ref="F89:L89"/>
    <mergeCell ref="L74:M74"/>
    <mergeCell ref="L75:M75"/>
    <mergeCell ref="L76:M76"/>
    <mergeCell ref="L77:M77"/>
    <mergeCell ref="L78:M78"/>
    <mergeCell ref="B80:E80"/>
    <mergeCell ref="F80:M80"/>
    <mergeCell ref="B81:E81"/>
    <mergeCell ref="F81:M81"/>
    <mergeCell ref="B83:N83"/>
    <mergeCell ref="B85:N85"/>
    <mergeCell ref="B87:N87"/>
    <mergeCell ref="L73:M73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61:M61"/>
    <mergeCell ref="L47:M47"/>
    <mergeCell ref="B49:K49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46:M46"/>
    <mergeCell ref="B26:L26"/>
    <mergeCell ref="B29:K29"/>
    <mergeCell ref="L31:M31"/>
    <mergeCell ref="L32:M32"/>
    <mergeCell ref="B34:K34"/>
    <mergeCell ref="L36:M36"/>
    <mergeCell ref="L37:M37"/>
    <mergeCell ref="B39:K39"/>
    <mergeCell ref="L41:M41"/>
    <mergeCell ref="L42:M42"/>
    <mergeCell ref="B44:K44"/>
    <mergeCell ref="E14:G14"/>
    <mergeCell ref="B24:L24"/>
    <mergeCell ref="I2:O2"/>
    <mergeCell ref="B4:D4"/>
    <mergeCell ref="B6:D6"/>
    <mergeCell ref="B8:D8"/>
    <mergeCell ref="B10:D11"/>
    <mergeCell ref="G11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Zał 1.1</vt:lpstr>
      <vt:lpstr>Zał 1.2</vt:lpstr>
      <vt:lpstr>Zał 1.3</vt:lpstr>
      <vt:lpstr>Zał 1.4</vt:lpstr>
      <vt:lpstr>Zał 1.5</vt:lpstr>
      <vt:lpstr>Zał 1.6</vt:lpstr>
      <vt:lpstr>Zał 1.7</vt:lpstr>
      <vt:lpstr>Zał 1.8</vt:lpstr>
      <vt:lpstr>Zał 1.9</vt:lpstr>
      <vt:lpstr>Zał 1.10</vt:lpstr>
      <vt:lpstr>Zał 1.11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Stawecki - Nadleśnictwo Chmielnik</dc:creator>
  <cp:lastModifiedBy>Przemysław Stawecki - Nadleśnictwo Chmielnik</cp:lastModifiedBy>
  <cp:lastPrinted>2024-08-20T05:51:05Z</cp:lastPrinted>
  <dcterms:created xsi:type="dcterms:W3CDTF">2024-08-19T09:46:36Z</dcterms:created>
  <dcterms:modified xsi:type="dcterms:W3CDTF">2024-10-28T08:58:07Z</dcterms:modified>
</cp:coreProperties>
</file>