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line\szpital tymczasowy\dostawy\IT\"/>
    </mc:Choice>
  </mc:AlternateContent>
  <xr:revisionPtr revIDLastSave="0" documentId="8_{9D3CFA69-B6A7-4048-AC35-CE092A85458D}" xr6:coauthVersionLast="45" xr6:coauthVersionMax="45" xr10:uidLastSave="{00000000-0000-0000-0000-000000000000}"/>
  <bookViews>
    <workbookView xWindow="-98" yWindow="-98" windowWidth="28996" windowHeight="15796" tabRatio="773" firstSheet="5" activeTab="13" xr2:uid="{00000000-000D-0000-FFFF-FFFF00000000}"/>
  </bookViews>
  <sheets>
    <sheet name="A.1 Serwer" sheetId="6" r:id="rId1"/>
    <sheet name="A.2 Macierz dyskowa" sheetId="5" r:id="rId2"/>
    <sheet name="A.3 Macierz dyskowa admin" sheetId="17" r:id="rId3"/>
    <sheet name="A.4 Szafa serwerowa" sheetId="18" r:id="rId4"/>
    <sheet name="A.5 Stacja robocza" sheetId="8" r:id="rId5"/>
    <sheet name="A.6 Komputery stacjonarne" sheetId="4" r:id="rId6"/>
    <sheet name="A.7 Laptopy" sheetId="2" r:id="rId7"/>
    <sheet name="B. Oprogramowanie" sheetId="7" r:id="rId8"/>
    <sheet name="C. Drukarki" sheetId="20" r:id="rId9"/>
    <sheet name="D. Elementy sieciowe" sheetId="11" r:id="rId10"/>
    <sheet name="E. Elementy dodatkowe" sheetId="12" r:id="rId11"/>
    <sheet name="F. Telefonia VoIP" sheetId="13" r:id="rId12"/>
    <sheet name="G. Okablowanie sieciowe" sheetId="14" r:id="rId13"/>
    <sheet name="H.1-2 Drukarki kart ID" sheetId="15" r:id="rId14"/>
    <sheet name="H.3 Karty ID" sheetId="16" r:id="rId15"/>
  </sheets>
  <definedNames>
    <definedName name="_xlnm.Print_Area" localSheetId="0">'A.1 Serwer'!$A$1:$D$2</definedName>
    <definedName name="_xlnm.Print_Area" localSheetId="1">'A.2 Macierz dyskowa'!$A$1:$J$2</definedName>
    <definedName name="_xlnm.Print_Area" localSheetId="2">'A.3 Macierz dyskowa admin'!$A$1:$J$2</definedName>
    <definedName name="_xlnm.Print_Area" localSheetId="3">'A.4 Szafa serwerowa'!$A$1:$J$5</definedName>
    <definedName name="_xlnm.Print_Area" localSheetId="4">'A.5 Stacja robocza'!$A$1:$J$2</definedName>
    <definedName name="_xlnm.Print_Area" localSheetId="5">'A.6 Komputery stacjonarne'!$A$1:$J$3</definedName>
    <definedName name="_xlnm.Print_Area" localSheetId="6">'A.7 Laptopy'!$A$1:$I$3</definedName>
    <definedName name="_xlnm.Print_Area" localSheetId="7">'B. Oprogramowanie'!$A$1:$J$9</definedName>
    <definedName name="_xlnm.Print_Area" localSheetId="8">'C. Drukarki'!$A$1:$D$2</definedName>
    <definedName name="_xlnm.Print_Area" localSheetId="9">'D. Elementy sieciowe'!$A$1:$J$8</definedName>
    <definedName name="_xlnm.Print_Area" localSheetId="10">'E. Elementy dodatkowe'!$A$1:$J$4</definedName>
    <definedName name="_xlnm.Print_Area" localSheetId="11">'F. Telefonia VoIP'!$A$1:$I$9</definedName>
    <definedName name="_xlnm.Print_Area" localSheetId="12">'G. Okablowanie sieciowe'!$A$1:$I$10</definedName>
    <definedName name="_xlnm.Print_Area" localSheetId="13">'H.1-2 Drukarki kart ID'!$A$1:$J$2</definedName>
    <definedName name="_xlnm.Print_Area" localSheetId="14">'H.3 Karty ID'!$A$1:$I$2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2" l="1"/>
  <c r="I10" i="12" s="1"/>
  <c r="G10" i="12"/>
  <c r="I9" i="12"/>
  <c r="H9" i="12"/>
  <c r="G9" i="12"/>
  <c r="H8" i="12"/>
  <c r="I8" i="12" s="1"/>
  <c r="I11" i="12" s="1"/>
  <c r="G8" i="12"/>
  <c r="I16" i="11"/>
  <c r="J16" i="11" s="1"/>
  <c r="H16" i="11"/>
  <c r="I15" i="11"/>
  <c r="J15" i="11" s="1"/>
  <c r="H15" i="11"/>
  <c r="I14" i="11"/>
  <c r="J14" i="11" s="1"/>
  <c r="H14" i="11"/>
  <c r="I13" i="11"/>
  <c r="J13" i="11" s="1"/>
  <c r="H13" i="11"/>
  <c r="I12" i="11"/>
  <c r="J12" i="11" s="1"/>
  <c r="H12" i="11"/>
  <c r="I11" i="11"/>
  <c r="J11" i="11" s="1"/>
  <c r="H11" i="11"/>
  <c r="H11" i="12" l="1"/>
  <c r="H9" i="2"/>
  <c r="H8" i="2"/>
  <c r="I8" i="2" s="1"/>
  <c r="G8" i="2"/>
  <c r="I7" i="2"/>
  <c r="I9" i="2" s="1"/>
  <c r="H7" i="2"/>
  <c r="G7" i="2"/>
  <c r="H8" i="4"/>
  <c r="I8" i="4" s="1"/>
  <c r="G8" i="4"/>
  <c r="H7" i="4"/>
  <c r="H9" i="4" s="1"/>
  <c r="G7" i="4"/>
  <c r="H5" i="6"/>
  <c r="I5" i="6" s="1"/>
  <c r="G5" i="6"/>
  <c r="H5" i="8"/>
  <c r="I5" i="8" s="1"/>
  <c r="G5" i="8"/>
  <c r="H13" i="18"/>
  <c r="H12" i="18"/>
  <c r="I12" i="18" s="1"/>
  <c r="G12" i="18"/>
  <c r="H11" i="18"/>
  <c r="I11" i="18" s="1"/>
  <c r="G11" i="18"/>
  <c r="H10" i="18"/>
  <c r="I10" i="18" s="1"/>
  <c r="G10" i="18"/>
  <c r="H9" i="18"/>
  <c r="I9" i="18" s="1"/>
  <c r="G9" i="18"/>
  <c r="I9" i="5"/>
  <c r="H9" i="5"/>
  <c r="H8" i="5"/>
  <c r="I8" i="5" s="1"/>
  <c r="G8" i="5"/>
  <c r="H7" i="5"/>
  <c r="G7" i="5"/>
  <c r="I7" i="4" l="1"/>
  <c r="I9" i="4" s="1"/>
  <c r="I13" i="18"/>
  <c r="I7" i="5"/>
  <c r="I3" i="5" l="1"/>
  <c r="H3" i="5"/>
  <c r="G3" i="5"/>
  <c r="H3" i="20" l="1"/>
  <c r="I3" i="20" s="1"/>
  <c r="G3" i="20"/>
  <c r="H2" i="20" l="1"/>
  <c r="G2" i="20"/>
  <c r="H3" i="11"/>
  <c r="H4" i="11"/>
  <c r="H5" i="11"/>
  <c r="H6" i="11"/>
  <c r="H7" i="11"/>
  <c r="H8" i="11"/>
  <c r="H2" i="11"/>
  <c r="G5" i="13"/>
  <c r="G6" i="13"/>
  <c r="G7" i="13"/>
  <c r="G8" i="13"/>
  <c r="G9" i="13"/>
  <c r="G3" i="13"/>
  <c r="G4" i="13"/>
  <c r="G2" i="13"/>
  <c r="I2" i="20" l="1"/>
  <c r="I4" i="20" s="1"/>
  <c r="H4" i="20"/>
  <c r="H3" i="7"/>
  <c r="I3" i="7" s="1"/>
  <c r="G3" i="7"/>
  <c r="G2" i="14" l="1"/>
  <c r="G3" i="14"/>
  <c r="G4" i="14"/>
  <c r="G5" i="14"/>
  <c r="G6" i="14"/>
  <c r="G7" i="14"/>
  <c r="G8" i="14"/>
  <c r="G9" i="14"/>
  <c r="G10" i="14"/>
  <c r="G3" i="12"/>
  <c r="G4" i="12"/>
  <c r="G2" i="15"/>
  <c r="G2" i="16"/>
  <c r="H9" i="7"/>
  <c r="G4" i="7"/>
  <c r="G5" i="7"/>
  <c r="G6" i="7"/>
  <c r="G7" i="7"/>
  <c r="G8" i="7"/>
  <c r="G9" i="7"/>
  <c r="G2" i="7"/>
  <c r="G3" i="2"/>
  <c r="G2" i="2"/>
  <c r="G3" i="4"/>
  <c r="G2" i="4"/>
  <c r="G2" i="8"/>
  <c r="G3" i="18" l="1"/>
  <c r="G4" i="18"/>
  <c r="G5" i="18"/>
  <c r="G2" i="18"/>
  <c r="G2" i="17"/>
  <c r="G2" i="5"/>
  <c r="G2" i="6"/>
  <c r="H5" i="18" l="1"/>
  <c r="I5" i="18" s="1"/>
  <c r="H4" i="18" l="1"/>
  <c r="I4" i="18" s="1"/>
  <c r="H3" i="18"/>
  <c r="I3" i="18" s="1"/>
  <c r="H2" i="18"/>
  <c r="I2" i="18" l="1"/>
  <c r="I6" i="18" s="1"/>
  <c r="H6" i="18"/>
  <c r="H2" i="17"/>
  <c r="I2" i="17" s="1"/>
  <c r="H2" i="16"/>
  <c r="I2" i="16" s="1"/>
  <c r="H2" i="15"/>
  <c r="I2" i="15" s="1"/>
  <c r="H10" i="14"/>
  <c r="I10" i="14" s="1"/>
  <c r="H9" i="14"/>
  <c r="I9" i="14" s="1"/>
  <c r="H8" i="14"/>
  <c r="I8" i="14" s="1"/>
  <c r="H7" i="14"/>
  <c r="I7" i="14" s="1"/>
  <c r="H6" i="14"/>
  <c r="I6" i="14" s="1"/>
  <c r="H5" i="14"/>
  <c r="I5" i="14" s="1"/>
  <c r="H4" i="14"/>
  <c r="I4" i="14" s="1"/>
  <c r="H3" i="14"/>
  <c r="I3" i="14" s="1"/>
  <c r="H2" i="14"/>
  <c r="H9" i="13"/>
  <c r="I9" i="13" s="1"/>
  <c r="H8" i="13"/>
  <c r="I8" i="13" s="1"/>
  <c r="H7" i="13"/>
  <c r="I7" i="13" s="1"/>
  <c r="H6" i="13"/>
  <c r="I6" i="13" s="1"/>
  <c r="H5" i="13"/>
  <c r="I5" i="13" s="1"/>
  <c r="H4" i="13"/>
  <c r="I4" i="13" s="1"/>
  <c r="H3" i="13"/>
  <c r="H2" i="13"/>
  <c r="H4" i="12"/>
  <c r="I4" i="12" s="1"/>
  <c r="H3" i="12"/>
  <c r="I3" i="12" s="1"/>
  <c r="I8" i="11"/>
  <c r="J8" i="11" s="1"/>
  <c r="I7" i="11"/>
  <c r="J7" i="11" s="1"/>
  <c r="I6" i="11"/>
  <c r="J6" i="11" s="1"/>
  <c r="I5" i="11"/>
  <c r="J5" i="11" s="1"/>
  <c r="I3" i="11"/>
  <c r="J3" i="11" s="1"/>
  <c r="I4" i="11"/>
  <c r="J4" i="11" s="1"/>
  <c r="I2" i="11"/>
  <c r="J2" i="11" s="1"/>
  <c r="H6" i="7"/>
  <c r="I6" i="7" s="1"/>
  <c r="H7" i="7"/>
  <c r="I7" i="7" s="1"/>
  <c r="H2" i="8"/>
  <c r="I2" i="8" s="1"/>
  <c r="I9" i="7"/>
  <c r="H8" i="7"/>
  <c r="I8" i="7" s="1"/>
  <c r="H5" i="7"/>
  <c r="I5" i="7" s="1"/>
  <c r="H4" i="7"/>
  <c r="I4" i="7" s="1"/>
  <c r="H2" i="7"/>
  <c r="H2" i="6"/>
  <c r="I2" i="6" s="1"/>
  <c r="H2" i="5"/>
  <c r="H3" i="4"/>
  <c r="I3" i="4" s="1"/>
  <c r="H2" i="4"/>
  <c r="H3" i="2"/>
  <c r="I3" i="2" s="1"/>
  <c r="H2" i="2"/>
  <c r="I2" i="13" l="1"/>
  <c r="H10" i="13"/>
  <c r="I2" i="14"/>
  <c r="I11" i="14" s="1"/>
  <c r="H11" i="14"/>
  <c r="I2" i="5"/>
  <c r="I4" i="5" s="1"/>
  <c r="H4" i="5"/>
  <c r="H2" i="12"/>
  <c r="G2" i="12"/>
  <c r="I2" i="7"/>
  <c r="I2" i="2"/>
  <c r="I4" i="2" s="1"/>
  <c r="H4" i="2"/>
  <c r="I2" i="4"/>
  <c r="I4" i="4" s="1"/>
  <c r="H4" i="4"/>
  <c r="I3" i="13"/>
  <c r="I10" i="13" l="1"/>
  <c r="I2" i="12"/>
  <c r="I5" i="12" s="1"/>
  <c r="H5" i="12"/>
</calcChain>
</file>

<file path=xl/sharedStrings.xml><?xml version="1.0" encoding="utf-8"?>
<sst xmlns="http://schemas.openxmlformats.org/spreadsheetml/2006/main" count="614" uniqueCount="184">
  <si>
    <t>Część</t>
  </si>
  <si>
    <t>Specyfikacja</t>
  </si>
  <si>
    <t>Liczba</t>
  </si>
  <si>
    <t>Wartość netto</t>
  </si>
  <si>
    <t>Wartość brutto</t>
  </si>
  <si>
    <t>Cena jedn. netto</t>
  </si>
  <si>
    <t>Licencja stanowiska szpitalnego Mediqus</t>
  </si>
  <si>
    <t>RAZEM</t>
  </si>
  <si>
    <t>Licencja stanowiska aptecznego Mediqus</t>
  </si>
  <si>
    <t>D</t>
  </si>
  <si>
    <t>Moduł keystone RJ45 FTP kat.6 ekranowany beznarzędziowy</t>
  </si>
  <si>
    <t>H</t>
  </si>
  <si>
    <t>nazwa wykonawcy</t>
  </si>
  <si>
    <t>A.1</t>
  </si>
  <si>
    <t>Cena jedn. brutto</t>
  </si>
  <si>
    <t>termin dostawy w dniach od zawarcia umowy</t>
  </si>
  <si>
    <t>Dodatkowe dyski do macierzy: parametry minimalne
3.84TB SSD SAS Read Intensive 12Gbps 512 2.5in Hot-plug AG Drive
lub równoważne</t>
  </si>
  <si>
    <t>Macierz dyskowa administracyjna
2,5"/3,5" - 4 szt.
RAID 0, 1, 5, 6, 10, Basic, JBOD, Synology Hybrid RAID
Rodzaje wyjść / wejść: USB 3.0 - 2 szt., RJ-45 10/100/1000 (LAN) - 2 szt., eSATA - 1 szt., AC-in (wejście zasilania) - 1 szt., RS232 - 1 szt.
3 dyski 3,5" SATA 2TB (4TB dostępnych danych)
możliwość rozszerzenia o kolejne 5 dysków
Dopuszcza sie rozwiązania równoważne dla wszytskich podanych parametrów.</t>
  </si>
  <si>
    <t>Nazwa wykonawcy</t>
  </si>
  <si>
    <t>Model/Producent</t>
  </si>
  <si>
    <t>A.2 poz 1</t>
  </si>
  <si>
    <t>A.2 poz 2</t>
  </si>
  <si>
    <t>A.3</t>
  </si>
  <si>
    <t>szafa stojąca rack 19 parametry:
Wysokość U: 42U
Drzwi (przód/tył): stalowe perforowane(I)/stalowe perforowane dwuskrzydłowe(F)
Nośność: 800 kg
Wysokość całkowita: 2055 mm
Szerokość całkowita: 600 mm
Głębokość zewnętrzna: 1000 mm
Głębokość montażowa: 700 mm
Gł. montażowa max: 910 mm
WYPOSAŻENIE
- Półka: 3 szt.
- Listwa zasilająca: 1 szt.
- Wentylator: 4 szt.
- Zestaw montażowy rack: 40 kpl.
- Zamek: 2 szt.
- Kółka: 4 szt.
- Nóżki: 4 szt
Dopuszcza sie rozwiązania równoważne dla wszytskich podanych parametrów.</t>
  </si>
  <si>
    <t>listwa zasilająca pozioma do szaf rack 19 8xSCHUKO, 16A,
3m, wtyk C14</t>
  </si>
  <si>
    <t>Montowalny w szafie serwerowej zasilacz awaryjny Smart-UPS on-line o pojemności napędu wyjścia 5000 VA i mocy wyjściowej 4500 W to wydajne i niezawodne urządzenie podtrzymujące działanie serwerów w razie awarii prądu. Produkt został wyposażony w 12 gniazd sieciowych, typy wyjść AC zastosowane w rozwiązaniu to C13 i C19 coupler, dodatkowo dostępne są także port USB 2.0 oraz szeregowy port komunikacyjny. Bateria została wykonana w technologii Sealed Lead Acis (VRLA) i wymaga 3-godzinnego ładowania przed ponownym użyciem. Dopuszcza sie rozwiązania równoważne dla każdego parametru.</t>
  </si>
  <si>
    <t>Konsola modułowa KVM LCD, Wave KVM, 19", 16-portowy KVM, 1U, pojedyncza szyna
Przyłącze KVM, Wave KVM, combo (PS/2 + USB), 3,0 m.
Dopuszcza się rozwiązania równoważne dla każdego parametru.</t>
  </si>
  <si>
    <t>A.4 poz 1</t>
  </si>
  <si>
    <t>A.4 poz 2</t>
  </si>
  <si>
    <t>A.4 poz 3</t>
  </si>
  <si>
    <t>A.4 poz 4</t>
  </si>
  <si>
    <t>A.5</t>
  </si>
  <si>
    <t>A.6 poz 1</t>
  </si>
  <si>
    <t>A.6 poz 2</t>
  </si>
  <si>
    <t>A.7 poz 1</t>
  </si>
  <si>
    <t>A.7 poz 2</t>
  </si>
  <si>
    <t>B poz 1</t>
  </si>
  <si>
    <t>B poz 2</t>
  </si>
  <si>
    <t>B poz 3</t>
  </si>
  <si>
    <t>B poz 4</t>
  </si>
  <si>
    <t>B poz 5</t>
  </si>
  <si>
    <t>B poz 6</t>
  </si>
  <si>
    <t>B poz 7</t>
  </si>
  <si>
    <t>Listwa zasilająca 19", 8 gniazd C13, z wyłącznikiem i zabezpieczeniem, wtyk C14, 1,8mo parametrach:
Przeznaczenie: szafy 19"; Ilość gniazd: 8; Rodzaj gniazd: IEC C13; Rodzaj wtyku: IEC C14; Wyłącznik: dwubiegunowy, podświetlany; Bezpiecznik: automatyczny nadprądowy 16A 250V z resetem; Maksymalne obciążenie: 3500W; Stopień ochrony: IP20; Kabel zasilający: 1,8m, czarny, przekrój przewodów 1,5mm2; Mocowanie: czteropunktowe doczołowe w profilach RACK; Wysokość: 1U
Dopuszcza się rozwiązania równoważne dla każdego z parametrów.</t>
  </si>
  <si>
    <t>E poz 1</t>
  </si>
  <si>
    <t>E poz 2</t>
  </si>
  <si>
    <t>E poz 3</t>
  </si>
  <si>
    <t>Patchpanel kat. 6 o parametrach:
24-portowy patchpanel ekranowany kategorii 6 do szafy 19". Wysokość 1U. Złącza typu IDC 110.
Każdy z portów oznaczony jest diodą, która pozwala na łatwą identyfikację toru kablowego i weryfikację poprawności jego zakończeń</t>
  </si>
  <si>
    <t>Przewód F/UTP kat.6 4x2xAWG23 długość 305m</t>
  </si>
  <si>
    <t>Serwer aplikacyjny parametry minimalne:
Chassis with Up to 24 x 2.5" Hard Drives for 2CPU
No Trusted Platform Module
2 x Intel® Xeon® Gold 5218 2.3G, 16C/32T, 10.4GT/s, 22M Cache, Turbo, HT (125W) DDR4-2666
8 x 64GB RDIMM, 3200MT/s, Dual Rank
2 x 960GB SSD SAS Read Intensive 12Gbps 512 2.5in Hot-plug AG Drive, 1 DWPD, 1752 TBW
PERC H740P RAID Controller, 8Gb NV Cache, Adapter, Low Profile
iDRAC9 Enterprise with OpenManage Enterprise Advanced
Broadcom 57412 Dual Port 10GbE SFP+ &amp; 5720 Dual Port 1GbE BASE-T rNDC
Intel X710 Quad Port 10GbE SFP+ Adapter, PCIe Full Height
Riser Config 6, 5 x8, 3 x16 slots, Single-Wide GPU compatible
PowerEdge 2U Standard Bezel
ReadyRails™ Sliding Rails With Cable Management Arm
Dual, Hot-plug, Redundant Power Supply (1+1), 1100W
2 x Rack Power Cord 2M (C13/C14 10A)
Windows Server® 2019 Standard,16CORE,FI,No Med,No CAL, Multi Language
Windows Server® 2019 Standard Edition, Add License,16CORE,NO MEDIA/KEY
Windows Server® 2019 Standard,Media Kit, Multi Language
ProSupport Plus Next Business Day, 84 Mies.
Keep Your Hard Drive For Enterprise, 84 Mies.
Zamawiajacy dopuszcza rozwiązania równoważne dla wszystkich parametrów.</t>
  </si>
  <si>
    <t>Stacja robocza typu rack 19 " parametry:
Intel Core i7-10700k
Pamięć RAM 128 GB
wsparcie dla DDR4 4600Mhz
Złącza SATA x6
PCI-e 3 gen x2
PCI-e 4 gen x1
RAID-5 3x Dysk SSD 1TB
Karta sieciowa 1xBase-T 1000/100
Karta sieciowa wieloportowa 4xBase-T 1000/100
Microsoft Windows 10 Pro
Dopuszcza się rozwiązania równoważne do wszytskich parametrów.</t>
  </si>
  <si>
    <t>Szyna integracyjna:
Szyna ESB musi posiadać mechanizm definiowania, implementacji, wdrażania i zarządzania usługami realizującymi dostęp do integrowanych systemów.
Usługi mogą być elementarne, tworzone jako konfiguracja pewnych modułów lub posiadać większą logikę integracyjną (np. sekwencja wywołania kilku usług).
Założenie istnienie usług prywatnych i publicznych. Usługi prywatne są dostępne jedynie w obrębie platformy integracyjnej i nie mogą być bezpośrednio wywoływane przez klientów systemu. Ich zadaniem jest realizowanie atomowych operacji, z których budowane są usługi publiczne. 
Usługi publiczne są widoczne dla klientów platformy integracyjnej poprzez: 1) punkt dostępu do usługi stanowiący adres sieciowy usług w ramach infrastruktury ESB; 2) punkt dostępu do definicji usługi (adres URL) - stanowiący adres sieciowy dokumentu WSDL opisującego usługę.
Każda usługa realizuje konkretny scenariusz (proces) integracyjny. Wspólnym protokołem komunikacyjnym usług publicznych i prywatnych musi być SOAP, a protokołem transportowym HTTPS. W przypadku komunikacji asynchronicznej wspólnym protokołem transportowym musi być transport oparty o kolejki (np. JMS). Funkcjonalność tworzona w ramach szyny usług musi być udostępniana w postaci atomowych usług.
Oprogramowanie szyny usług musi posiadać mechanizm umożliwiający planowe i cykliczne uruchamianie usług platformy. Zarządzanie planowanymi do uruchomienia usługami musi odbywać się w sposób spójny z jednego miejsca platformy na zasadzie definiowania harmonogramu wywołań.
Szyna musi zapewniać pełne wsparcie obsługi dokumentów XML. W ramach obsługi dokumentów XML, ESB musi wspierać możliwość: 1) tworzenia i parsowania komunikatów XML, 2) walidacji komunikatów na podstawie definicji XMLSchema i DTD, 3) obsługi dużych dokumentów XML (do 100MB), 4) transformacji komunikatów – dokument XML na inny dokument XML oraz pomiędzy dokumentem XML i innym formatem (w obie strony), 5) poprawnej obsługi stron kodowych obsługujących polskie znaki.
W ramach obsługi protokołu SOAP i Web Services dla usług konsumowanych jak i udostępnianych ESB musi zapewniać: 1) możliwość konsumowania oraz udostępniania usług w standardzie webservices (WSDL 1.1, SOAP 1.1 i 1.2, SOAP with Attachements); 2) zgodność ze standardem WS-Security; 3) zgodność ze standardem WS-Policy; 4) wsparcie innych standardów WS określonych specyfikacjami konsorcjum OASIS (http://www.oasis-open.org); 
Musi dostarczać usługi transformacji komunikatów XML w modelach jeden do wielu i wiele do jednego, co najmniej przy wykorzystaniu języka XSLT 1.0 (XSL Transformations, Extensible Stylesheet Language Transformations).
Musi dostarczać:
usługi translacji danych;
usługi translacji protokołów pozwalające na podłączanie usług według różnych protokołów. 
Musi zapewniać dowolne łączenie obsługiwanych protokołów między sobą i umożliwiać routing komunikatów, oparty na treści dokumentów XML i regułach biznesowych.
Szyna musi umożliwiać filtrowanie komunikatów na podstawie zawartości, przy wykorzystaniu parametrów definiowanych przez użytkownika. 
ESB musi umożliwiać realizację procesów integracyjnych w oparciu o model synchroniczny i asynchroniczny.
ESB musi umożliwiać trwałe przechowywanie komunikatów pod warunkiem, że nie prowadzi to do zbytniego obciążenia systemu.
ESB musi umożliwiać tworzenie architektury wyjątków, która może przechwytywać wyjątki, generować transakcje kompensacyjne i generować raporty o błędach. Katalog raportów zostanie określony przez Wykonawcę na podstawie wyników analizy biznesowej realizowanej w ramach opracowania planu realizacji projektu.
ESB musi umożliwiać odtworzenie stanu systemu sprzed awarii. Odtworzenie obejmuje całość działań, jakie trzeba wykonać aby system funkcjonował zgodnie z założeniami w szczególności: konfigurację szyny, serwera aplikacyjnego, na którym działa, systemu operacyjnego, powiązanych baz danych oraz wszystkich innych elementów systemu e-Urząd umożliwiających bezawaryjną pracę systemu.
Szyna ma umożliwiać nadawanie priorytetu komunikatom w warstwie transportowej (komunikacja asynchroniczna). W szczególności ESB musi obsługiwać nadawanie priorytetów komunikatom na podstawie treści komunikatu. ESB musi także umożliwiać zmianę wielkości puli wątków (per usługa) obsługujących synchroniczne żądania http.
ESB musi wspierać orkiestrację usług.</t>
  </si>
  <si>
    <t>Oprogramowanie Endpoint Security Protetction:
Ochrona dla platformy PC, Linux i Mac
Doradca ds. polityki bezpieczeństwa
Agent EDR
Kontrola aplikacji dla komputerów PC
Kontrola urządzeń i sieci
Kontrola dostępu na podstawie ról (RBAC) *
Adaptacyjna kontrola anomalii
Zarządzanie szyfrowaniem
Zarządzanie lukami i instalacją łat
Instalacja systemu operacyjnego i oprogramowania innych firm
Kontrola aplikacji dla serwerów
Ochrona przed programami ransomware
Analiza wykorzystująca chmurę
Jedna konsola zarządzania
Integracja z systemami SIEM 
Dopuszcza się rozwiązania równoważne.</t>
  </si>
  <si>
    <t xml:space="preserve">Windows Server CAL DEVICE:
50-pack of Windows Server 2019/2016 Device CALs (Standard or Datacenter)
</t>
  </si>
  <si>
    <t xml:space="preserve">Windows Server CAL USER:
10-pack of Windows Server 2019/2016 User CALs (Standard or Datacenter)
</t>
  </si>
  <si>
    <t>B poz 8</t>
  </si>
  <si>
    <t>D poz 1</t>
  </si>
  <si>
    <t>D poz 2</t>
  </si>
  <si>
    <t>D poz 3</t>
  </si>
  <si>
    <t>D poz 4</t>
  </si>
  <si>
    <t>D poz 5</t>
  </si>
  <si>
    <t>D poz 6</t>
  </si>
  <si>
    <t>D poz 7</t>
  </si>
  <si>
    <t>Switch PoE: 8xBase-T 1000/100
8 portów PoE+ umożliwiających transmisję danych i zasilania poprzez pojedynczy kabel
Zgodność z urządzeniami zasilanymi PoE działającymi w standardzie IEEE 802.3af/at
Zasilanie: 126 W
Dopuszcza się rozwiązania równoważne dla wszytskich parametrów.</t>
  </si>
  <si>
    <t>Szafa wisząca 9U 19"
Wymiary: 9U 19", 480 x 600 x 600 mm, (wys. x szer. x gł.), 500mm gł. robocza, (odl. od belek do tylnej ścianki);
Typ: wisząca, spawana, demontowalne boki;
Drzwi: szyba hartowana 4mm;
Otwory kablowe: góra + dół, 50 x 260mm;
Belki montażowe: 1 para (przód);
Otwory na wentylator: tak;
Kolor: RAL 7035 (szary);
Klasa szczelności: IP 20;
Dodatkowe wyposażenie: 3 komplety śrub mocujących w otworach szyn nośnych oraz komplet czterech śrub do montażu naściennego
Dopuszcza się rozwiązania równoważne dla wszytskich parametrów.</t>
  </si>
  <si>
    <t>Szafa stojąca 25U 19"
Wymiary: 25U 19", maksymalnie do: 1250 x 600 x 800 mm, 1320 x 600 x 800 mm z kółkami, (wys. x szer. x gł.);
Typ: stojąca z kółkami, spawana, demontowalne boki;
Drzwi: szyba hartowana 4mm;
Otwory kablowe: góra + dół;
Belki montażowe: 2 pary (przód+tył), regulowane;
Otwory na wentylator: poczwórny wentylator zainstalowany na stałe;
Dodatkowe wyposażenie: dwie półki;
Kolor: RAL 7035 (szary);
Klasa szczelności: IP 20
Dopuszcza się rozwiązania równoważne dla wszytskich parametrów.</t>
  </si>
  <si>
    <t>oprogramowanie zdalnego zarządzania zasobami nVision:
moduły:
Network,
Inventory,
Users,
Helpdesk ,
DataGuard,
SmartTime
Dopuszcza się rozwiązania równoważne.</t>
  </si>
  <si>
    <t>Zasilacz awaryjny 3000VA RACK 19" o parametrach:
Architektura UPS: On-Line
Moc pozorna: 3000 VA
Moc rzeczywista: 2700 W
Zimny start: Tak
Typ baterii: 12V 9A
Szyna montażowa 19"
Moduł SNMP
Garancja 24 miesiące
Dopuszcza się rozwiązania równoważne z wyłączeniem zarządzania SNMP.</t>
  </si>
  <si>
    <t>Zasilacz awaryjny 2000VA RACK 19" o parametrach:
Architektura UPS: On-Line
Moc pozorna: 2000VA
Moc rzeczywista: 1600W
Zimny start: Tak
Typ baterii: 12V 9A
Szyna montażowa 19"
Moduł SNMP
Garancja 24 miesiące
Dopuszcza się rozwiązania równoważne dla każdego z parametrów.</t>
  </si>
  <si>
    <t>F poz 1</t>
  </si>
  <si>
    <t>F poz 2</t>
  </si>
  <si>
    <t>F poz 3</t>
  </si>
  <si>
    <t>F poz 4</t>
  </si>
  <si>
    <t>F poz 5</t>
  </si>
  <si>
    <t>F poz 6</t>
  </si>
  <si>
    <t>F poz 7</t>
  </si>
  <si>
    <t>F poz 8</t>
  </si>
  <si>
    <t>Telefon SIP - model VIDEO - podstawowy:
SIP v1 (RFC2543), v2 (RFC3261); IPv4, IPv6; tryb proxy i peer-to-peer SIP link; 
Przypisanie IP: statyczne/DHCP/PPPoE; serwer HTTP/HTTPS ; synchronizacja daty i godziny poprzez SNTP
UDP/TCP/DNS-SRV (RFC 3263)
QoS: 802.1p/Q tagging (VLAN), Layer 3 ToS DSCP
szyfrowanie AES plików konfiguracyjnych
16 kont SIP; zawieszanie/wyciszanie połączeń, DND; szybkie wybieranie, ponowne wybieranie, hotline
przekierowywanie, połączenia oczekujące, transfer połączeń ;tryb głośnomówiący; ponowne wybieranie, oddzwanianie, auto odpowiedź; bezpośrednie połączenie IP bez SIP proxy
dzwonek: wybór/import/usuwanie
ręczne/automatyczne ustawianie czasu
plan numeracyjny, przeglądarka XML, action URL/URI
RTCP-XR (RFC3611), VQ-RTCPXR (RFC6035)​​
5-stronne konferencje audio/wideo (3 wideo + 2 audio)
2 porty Gigabit Ethernet
wbudowany Bluetooth 4.0+ EDR
- słuchawki Bluetooth
- parowanie urządzeń mobilnych
wbudowany WiFi (2.4GHz, 802.11a/b/g/n)
1 port USB 2.0 (na górze telefonu)
1 port USB 2.0:
- nagrywanie na pamięć USB
- przewodowe/bezprzewodowe zestawy słuchawkowe USB
- obsługa do 3 konsol
połączenia wideo HD 720p@30fps
kodeki: H.264 High Profile, H.264, VP8</t>
  </si>
  <si>
    <t>G poz 1</t>
  </si>
  <si>
    <t>G poz 2</t>
  </si>
  <si>
    <t>G poz 3</t>
  </si>
  <si>
    <t>G poz 4</t>
  </si>
  <si>
    <t>G poz 5</t>
  </si>
  <si>
    <t>G poz 6</t>
  </si>
  <si>
    <t>G poz 7</t>
  </si>
  <si>
    <t>G poz 8</t>
  </si>
  <si>
    <t>Przewód patchord SFTP kat. 6 
Przewód o długości 100 cm - 3 kolory (po 50 sztuk: żółty, czerwony, szary)</t>
  </si>
  <si>
    <t>Przewód patchord SFTP kat. 6
Przewód o długość 50 cm - 3 kolory (po 100 sztuk: żółty, czerwony, szary)</t>
  </si>
  <si>
    <t>Przewód patchord FTP kat. 6 
Przewód o długości 10 m - 2 kolory (po 50 sztuk: niebieski, szary)</t>
  </si>
  <si>
    <t>Przewód patchord FTP kat. 6 
Przewód o długości 5 m - 2 kolory (po 50 sztuk: niebieski, szary)</t>
  </si>
  <si>
    <t>Przewód patchord FTP kat. 6 
Przewód o długości 3 m - 3 kolory (po 50 sztuk: żółty, czerwony, szary)</t>
  </si>
  <si>
    <t>Przewód patchord FTP kat. 6 
Przewód o długości 20 m - 2 kolory (po 50 sztuk: niebieski, szary)</t>
  </si>
  <si>
    <t>Karty identyfikacyjne parametry:
Karta plastikowa ISO PVC
Grubości 30mil
Zadruk 4+4 na podstawie dostarczonych projektów
System kodowania: DUAL (Mifare + UHF Higgs 3)
2 komplety po 1000 szt.</t>
  </si>
  <si>
    <t>Drukarka kart plastikowych z możliwością programowania w systemach MIFARE 
Jednostronny zadruk kart w fotograficznej jakości
Druk w rozdzielczości 300 dpi
64 MB pamięci w standardzie
W standardzie: podajnik (200 kart, 30 mil) oraz odbiornik (100 kart, 30 mil)
koder kart chipowych i zbliżeniowych tylko MIFARE
Gwarancja 12 miesięcy
oprogramowanie do personalizaji i kodowania, zgodne z urządzeniem  w wersji Profesjonalnej lub XXL
Dopuszcza sie rozwiązania rownoważne dla każdego z parametrów.</t>
  </si>
  <si>
    <t>Macierz dyskowa parametry minimalne: 
Dell EMC ME4024 Storage Array
10Gb iSCSI SFP+ 8 Port Dual Controller
8 x Transceiver, 10Gb SFP+, Short Range
6 x 3.84TB SSD SAS Read Intensive 12Gbps 512 2.5in Hot-plug AG Drive
18 x Hard Drive Filler 2.5in, Single Blank
ME4 2U Bezel
Rack Rails 2U
Power Supply, 580W, Redundant, Flex
2 x Rack Power Cord 2M (C13/C14 10A)
3Yr ProSupport and Next Business Day On-Site Service
3Yr Data Protection - Keep Your Hard Drive for Enterprise
Dopuszcza sie rozwiązania równoważne dla wszytskich podanych parametrów.</t>
  </si>
  <si>
    <t xml:space="preserve">Switch 24xBase-T 1000/100 + 4xSFP:
24 porty PoE+ zgodne ze standardami 802.3at/af, maksymalna moc całkowita podłączonych urządzeń do 384W
Funkcje zabezpieczające ruch sieciowy: wiązanie adresów IP-MAC-Port-VID, listy ACL, Port Security, ochrona przed atakami DoS, Storm Control, DHCP Snooping, uwierzytelnianie 802.1X oraz Radius
Listy dostępu L2/L3/L4 QoS oraz obsługa protokołu IGMP zapewniają płynną transmisję dźwięku i przekaz wideo
Obsługa IPv6 z możliwością podwójnego stosu IPv4/IPv6, MLD Snooping i IPv6 Neighbor Discovery
Obsługa standardów SNMP, RMON, funkcja Dual Image oraz logowanie poprzez przeglądarkę internetową bądź linię poleceń zapewniają wydajne zarządzanie przełącznikiem
4x wkładki SFP+ MM
</t>
  </si>
  <si>
    <t>Juniper SRX240H2 Dynamic VPN Service: 10 simultaneous users
Dopuszcza się rozwiązania równoważne.</t>
  </si>
  <si>
    <t>urządzenie wielofunkcyjne formatu A4 (drukowanie, kserowanie, skanowanie) monochromatycznych, laserowych o parametrach:
prędkość drukowania i kopiowania min. 52 str./min; wyświetlacz dotykowy min. 8 cali; procesor min. 1 GHz; pamięć wewnętrzna min. 2 GB; czas wydruku pierwszej strony max. 6 sekund; maksymalna wydajność miesięczna min. 300 000 stron; karta sieciowa: gigabit Ethernet 10/100/1000T + 1 port USB 2.0; czytnik kart; drukarka kompatybilna z systemem PaperCut; duplex; gramatura obsługiwanego papieru od 60 – 190 g/m2; drukowane formaty A4, A5, A6, B6; podajnik na papier min. 1 kaseta na 550 kartek + podajnik ręczny na 100 kartek; automatyczny podajnik dokumentów na min. 100 kartek, jednoprzebiegowy, skanujący min. 110 obrazów/min; dysk twardy min. 16 GB; odbiornik papieru min. 250 kartek; wydajność tonera min. 45 000 stron</t>
  </si>
  <si>
    <t>C. poz 1</t>
  </si>
  <si>
    <t>C. poz 2</t>
  </si>
  <si>
    <t xml:space="preserve">Ofertę można składać na dowolną ilość pozycji </t>
  </si>
  <si>
    <t>urządzenie wielofunkcyjne formatu A3(drukowanie, kserowanie, skanowanie), kolorowych, laserowych o parametrach:
prędkość drukowania i kopiowania min. 40 str./min; wyświetlacz dotykowy min. 8 cali; procesor min. 1 GHz; pamięć wewnętrzna min. 6 GB; czas wydruku pierwszej strony max. 8 sekund; maksymalna wydajność miesięczna min. 100 000 stron; karta sieciowa: gigabit Ethernet 10/100/1000T + 1 port USB 2.0; czytnik kart; drukarka kompatybilna z systemem PaperCut; duplex; gramatura obsługiwanego papieru od 60 – 300 g/m2; drukowane formaty A3, A4, A5, A6, B6; podajnik na papier min. 2 kasety po 500 kartek + kaseta o dużej pojemności min. 2 000 kartek; automatyczny podajnik dokumentów na min. 100 kartek- jednoprzebiegowy, skanujący min. 150 obrazów/min; dysk twardy min 500 GB; odbiornik papieru min. 250 kartek; wydajność tonera min. 45 000 stron</t>
  </si>
  <si>
    <t xml:space="preserve">      </t>
  </si>
  <si>
    <t>Monitor o parametrach:
Przekątna ekranu: 21,5''
Rozdzielczość ekranu: Full HD (1920 x 1080)
Format ekranu: 16:9
Częstotliwość odświeżania: 60 Hz
Kontrast: 1000:1; 8000000:1 (Dynamiczny)
Złącza wejścia / wyjścia: 1 x HDMI 1.4; 1 x VGA
Wymiary: Wysokość: 38,52 cm; Szerokość: 48,89 cm; Głębokość: 15,28 cm
Waga: 3,45 kg (Z podstawą i kablami)
Wbudowana kamera mikrofon i głośniki
Gwarancja: 3 lata (Producenta)
Dopuszcza sie rozwiązania równoważne dla wszystkich parametrów.</t>
  </si>
  <si>
    <t>Komputer stacjonarny o parametrach:
Intel Core i3-101000
Pamięć RAM 8 GB
Dysk SSD 256 GB
Ekran 15,6" Full HD
Zainstalowany system Microsoft Windows 10 Pro
3-letnia gwarancja producenta On-Site NBD
Dopuszcza się rozwiązania równoważne dla wszystkich parametrów.</t>
  </si>
  <si>
    <t>Notebook o parametrach:
Intel Core i3-1005G1
Pamięć RAM 8 GB
Dysk SSD 256 GB M.2
Ekran 15,6" Full HD
Zainstalowany system Microsoft Windows 10 Pro
Microsoft Office Home&amp;Business 2019
3-letnia gwarancja producenta On-Site NBD
Dopuszcza się rozwiązania równoważne dla wszystkich parametrów.</t>
  </si>
  <si>
    <t>Stacja dokująca o parametrach:
Technologia łączności: Przewodowy, Interfejs hosta: USB 3.2 Gen 1 (3.1 Gen 1) Type-C, Wtyk słuchawek: 3,5 mm. Prędkość transferu danych przez Ethernet LAN: 10,100,1000 Mbit/s. Kolor produktu: Czarny, Szybkość przesyłania danych: 10 Gbit/s, Typ HD: 4K Ultra HD. Rodzaj zasilania: DC, Napięcie wejściowe AC: 100 - 240 V, Częstotliwość wejściowa AC: 50 - 60 Hz. Obsługiwane systemy operacyjne Windows: Windows 10,Windows 7
Dopuszcza się rozwiązania równoważne dla wszystkich parametrów.</t>
  </si>
  <si>
    <t>Brama dostępowa UTM:
Urządzenie fizyczne Juniper SRX340 zawierające:
16 portów gigabitowych 1000/100/10
4 złącza mini modułów interfejsu fizycznego
pamięć 4GB RAM
8GB Flash,
zasilacz,
przewód zasilający,
zestaw montażu w szafie RACK 19".
Oprogramowanie rozszerzające Junos (Brama ogniowa, NAT, IPSec, Routing, MPLS, Zabezpieczenie przełączanika i aplikacji).
Trzyletnia subskrypcja wsparcia aplikacji bezpieczeństwa, oprogramowania antywirusowego, adresacji oraz funkcji antysamowych oprogramowania.
Zdalny dostęp poprzez wirtualną sieć prywatną w wersji standard dla 20 użytkowników
3 letnia gwarancja i wsparcie - kolejny dzień roboczy.
Szkolenie dla 4 osób
Dopuszcza się rozwiązania równoważne dla wszystkich parametrów.</t>
  </si>
  <si>
    <t>Switch agregacyjny:
Urządzenie fizyczne Juniper EX4600
24 porty optyczne SFP+/SFP,
4 porty  QSFP+ ports,
2 złącza rozszerzające,
Redundantne wentylatory,
Dwa zailacze,
Obieg powietrza przód na tył
4 programowalne moduły SFP+ SR 10Gbs 850nm LC DDM MMF 300m
Dedykowane wsparcie następny dzień.
Dopuszcza się rozwiązania równoważne dla wszystkich parametrów.</t>
  </si>
  <si>
    <t>Switch węzłowy:
Urządzenie fizyczne Juniper EX3400
48 portów 10/100/1000BaseT,
4 porty 1/10G SFP/SFP+,
2 porty 40G QSFP+, 
Redundante wentylatory,
Obieg powietrza przód na tył,
Dwa zailacze.
4 programowalne moduły SFP+ SR 10Gbs 850nm LC DDM MMF 300m
Dedykowane wsparcie następny dzień.
Dopuszcza się rozwiązania równoważne dla wszystkich parametrów.</t>
  </si>
  <si>
    <t>Serwer telekomunikacyjny z urządzeniem redundantnym oraz dedykowaną bramką dla: 
Łącza ISDN 8szt.
Obsługa 200 urządzeń / 200 jednoczesnych połączeń / 20 połączeń video
Funkcjonalność konferencji dla 50 osób z założeniem możliwości mieszanego połączenia wideo/głosowe (dla użytkowników bez kamer)
20 kanałów rejestracji rozmów / 1 stanowisko odsłuchu
Kolejkowanie rozmów do 20 osób w kolejce
Fax2mail 5 szt.
Sieciowanie, linkowanie z innymi systemami
Usługa text-to-speech
Zasilanie awaryjne na 4h
Dopuszcza się rozwiązania równoważne dla wszystkich parametrów.</t>
  </si>
  <si>
    <t>Serwer telekomunikacyjny z urządzeniem redundantnym oraz dedykowaną bramką dla: 
Łącza ISDN 4szt.
Obsługa 50 urządzeń / 50 jednoczesnych połączeń / 10 połączeń video
Funkcjonalność konferencji dla 10 osób
5 kanałów rejestracji rozmów / 1 stanowisko odsłuchu
Kolejkowanie rozmów do 10 osób w kolejce
Fax2mail 2 szt.
Sieciowanie, linkowanie z innymi systemami
Usługa text-to-speech
Zasilanie awaryjne na 10h
Dopuszcza się rozwiązania równoważne dla wszystkich parametrów.</t>
  </si>
  <si>
    <t>Serwer telekomunikacyjny z urządzeniem redundantnym oraz dedykowaną bramką dla: 
Łącza ISDN 4szt.
Obsługa 20 urządzeń / 20 jednoczesnych połączeń / 5 połączeń video
Funkcjonalność konferencji dla 10 osób
5 kanałów rejestracji rozmów / 1 stanowisko odsłuchu
Kolejkowanie rozmów do 10 osób w kolejce
Fax2mail 2 szt.
Sieciowanie, linkowanie z innymi systemami
Usługa text-to-speech
Zasilanie awaryjne na 10h
Dopuszcza się rozwiązania równoważne dla wszystkich parametrów.</t>
  </si>
  <si>
    <t>Telefon SIP - model podstawowy
Obsługa 2 kont SIP
5-stronna konferencja
Nasłuch grupowy, wiadomości tekstowe, połączenia alarmowe
Wybór i regulacja dzwonka
Automatyczne lub ręczne ustawianie daty
Konfiguracja ruchu dla konta: RTCP-XR (RFC3611), VQ-RTCPXR (RFC6035), Action URL/URI
Dźwięk HD, słuchawka HD, głośnik HD
Kodeki: szerokopasmowy G.722, G.711(A/μ), G.729AB, Opus, G.723, G.726-32, iLBC,
DTMF: In-band, RFC 2833, SIP INFO 
Pełen duplex w trybie głośnomówiącym z AEC VAD, AGC, CNG, AEC, PLC, AJB
Zdalna książka telefoniczna XML/LDAP
Lokalna książka telefoniczna na 1000 pozycji
Wybór języka
Identyfikator rozmówcy z nazwiskiem, numerem
2 przyciski z diodą LED (BLF)
4 przyciski kontekstowe,
6 przycisków funkcyjnych: wiadomość, zestaw słuchawkowy, wyciszenie mikrofonu, głośnik, transfer, ponowne
wybieranie, 6 przycisków nawigacyjnych, przyciski regulacji głośności
Dwa porty 10/100 Mb Ethernet,
PoE (IEEE 802.3af), class 2
1xRJ9 (4P4C) port słuchawki
1xRJ9 (4P4C) port słuchawek nagłownych
Zewnętrzny zasilacz sieciowy: AC 100~240V input and DC 5V/1.2A output 
Dopuszcza się rozwiązania równoważne dla wszystkich parametrów.</t>
  </si>
  <si>
    <t>Telefon SIP - model rozszerzony:
Bezobsługowa automatyczna synchronizacja z serwerem
Szyfrowana transmisja sygnalizacji oraz akustyki
Moduł WiFi, dzięki któremu można podłączyć sie do firmowej sieci LAN
Moduł Bluetooth, dzięki któremu z pomocą zestawu słuchawkowego Bluetooth można odbierać i prowadzić rozmowy telefoniczne
8 przycisków BLF
Możliwość dołączenia czterech konsol rozszerzających
Obsługiwane słuchawki bezprzewodowe (Bluetooth) lub przewodowe słuchawki nagłowne o impedancji nie większej niż 40 Ohm
SWITCH – dwuportowy przełącznik sieci LAN
Indywidualna nazwa własna telefonu
5 melodii dzwonka
Indywidualny dzwonek domofonu
12 stopni regulacji głośności dzwonka
Regulowana głośność trybu głośnomówiącego, słuchawki przewodowej i zestawu słuchawkowego
Automatyczny upgrade software telefonu
Zasilanie Power over Ethernet (PoE: IEEE 802.af, klasa 0)
Zasilacz 12V/1A
Dopuszcza się rozwiązania równoważne dla wszystkich parametrów.</t>
  </si>
  <si>
    <t>Telefon SIP - model zaawansowany:
Autoprovisioning
Praca w sieci LAN i WAN – tworzenie rozproszonych sieci firmowych
SWITCH – dwuportowy przełącznik sieci LAN
Automatyczna autoryzacja telefonu na podstawie MAC adresu
Kolorowy ekran i czytelne ikony
Prezentacja statusu abonentów
Zróżnicowane dzwonki dla połączeń
Indywidualne ustawienia ekranu i telefonu
Gniazdo zestawu słuchawkowego oraz mikrofonu
Możliwość korzystania z przewodowych słuchawek nagłownych o impedancji nie większej niż 40 Ohm podłączanych za pomocą złącza typu 2x3.5 mm JACK
Możliwość korzystania ze słuchawek nagłownych bezprzewodowych z funkcją EHS (Electronic Hook Switch)dzięki adapterowi CTS-DHSG
Możliwość korzystania z bezprzewodowych słuchawek nagłownych Bluetooth
Możliwość dołączenia dodatkowych trzech konsol konsol rozszerzających
Połączenia konferencyjne oraz funkcje PBX
Blokada / aktywacja telefonu indywidualnym kodem użytkownika
Lista 50 połączeń odebranych / nieodebranych, wybieranych numerów
Książki telefoniczne: firmowa, prywatna oraz spis numerów wewnętrznych
Konsola: 38 (2x19) programowalnych klawiszy - można do nich przypisać dowolny numer wewnętrzny, zewnętrzny, zaprogramować funkcję centrali lub automatyki np. przejęcie połączenia, otwieranie bramy itp.
Zasilanie Power over Ethernet (PoE: IEEE 802.af, klasa 0)
Zasilacz 12V/1A
Dopuszcza się rozwiązania równoważne dla wszystkich parametrów.</t>
  </si>
  <si>
    <t>Telefon SIP - model VIDEO - menedżerski:
8-calowy,  dotykowy, ruchomy ekran
wbudowane Wi-Fi i Bluetooth
dźwięk HD wzbogacony o technologie
wideo w jakości HD 1080p
kamera: 2 MB,  ruchoma, plug&amp;play; 
Rozdzielczość wideo: 1080p@30FPS Full-HD
Kodeki wideo: H.263, H.264, H.264HP, VP8
port USB 2.0 do nagrywania połączeń i podłączenia zestawów słuchawkowych USB
system operacyjny Android
3-stronne wideokonferencje
5-stronne konferencje mieszane audio/wideo
SIP v1 (RFC2543), v2 (RFC3261); IPv4, IPv6; tryb proxy i peer-to-peer SIP link; 
Przypisanie IP: statyczne/DHCP/PPPoE; serwer HTTP/HTTPS ; synchronizacja daty i godziny poprzez SNTP
UDP/TCP/DNS-SRV (RFC 3263)
QoS: 802.1p/Q tagging (VLAN), Layer 3 ToS DSCP
szyfrowanie AES plików konfiguracyjnych
16 kont SIP; 27 dotykowych klawiszy; zawieszanie/wyciszanie połączeń, DND; szybkie wybieranie, ponowne wybieranie, hotline
przekierowywanie, połączenia oczekujące, transfer połączeń ;tryb głośnomówiący; ponowne wybieranie, oddzwanianie, auto odpowiedź; bezpośrednie połączenie IP bez SIP proxy
dzwonek: wybór/import/usuwanie
ręczne/automatyczne ustawianie czasu
plan numeracyjny, przeglądarka XML, action URL/URI
RTCP-XR (RFC3611), VQ-RTCPXR (RFC6035)​​
Dopuszcza się rozwiązania równoważne dla wszystkich parametrów.</t>
  </si>
  <si>
    <t>HP LalerJet Managed MFP E62655dn</t>
  </si>
  <si>
    <t>DKS Sp. z o.o.
ul. Energetyczna 15; 80-180 Kowale</t>
  </si>
  <si>
    <t>HP Color LaserJet Managed MFP E87640du</t>
  </si>
  <si>
    <t>do 25.11.2020</t>
  </si>
  <si>
    <t>Media-Pol</t>
  </si>
  <si>
    <t>Dell R740xd</t>
  </si>
  <si>
    <t>14 dni</t>
  </si>
  <si>
    <t>Dell EMC ME4024</t>
  </si>
  <si>
    <t>Dell</t>
  </si>
  <si>
    <t>Synology RS819 Rack</t>
  </si>
  <si>
    <t>SPEC NCB-STD</t>
  </si>
  <si>
    <t>Gembird EG-PDU-012-C14</t>
  </si>
  <si>
    <t>SRT5KXLI APC Smart-UPS SRT 5000VA/4500W 230V</t>
  </si>
  <si>
    <t>KVM 07470</t>
  </si>
  <si>
    <t>Dell T7920</t>
  </si>
  <si>
    <t>Lenovo V50s</t>
  </si>
  <si>
    <t xml:space="preserve">
DELL SE2219H</t>
  </si>
  <si>
    <t>HP 250G7</t>
  </si>
  <si>
    <t>Kensington SD2400T </t>
  </si>
  <si>
    <t>brak</t>
  </si>
  <si>
    <t>Juniper SRX340</t>
  </si>
  <si>
    <t>Juniper EX4600</t>
  </si>
  <si>
    <t>Juniper EX3400</t>
  </si>
  <si>
    <t>TP Linkl T2600G-28MPS</t>
  </si>
  <si>
    <t>TP Link TL-SG1005PE</t>
  </si>
  <si>
    <t>05597 - Szafa stojąca 25U 19", 1250x600x800 mm</t>
  </si>
  <si>
    <t xml:space="preserve">04963 - Szafa wisząca 9U 19", 480x600x600 mm </t>
  </si>
  <si>
    <t>7 dni</t>
  </si>
  <si>
    <t>GreenCell Microsine 3000va/2700w</t>
  </si>
  <si>
    <t>Power Walker VFI 2000CRM</t>
  </si>
  <si>
    <t xml:space="preserve">#04967 - Listwa zasilająca 19", 8 gniazd C13, z wyłącznikiem i zabezpieczeniem, wtyk C14, 1,8m </t>
  </si>
  <si>
    <t>Silesiatech Sp z o.o.</t>
  </si>
  <si>
    <t>Fujitsu Primergy 2540</t>
  </si>
  <si>
    <t>Fujitsu DX100S5</t>
  </si>
  <si>
    <t>Fujitsu SSD SAS 3.84 TB</t>
  </si>
  <si>
    <t>45 dni</t>
  </si>
  <si>
    <t>10 dni</t>
  </si>
  <si>
    <t xml:space="preserve">
START.LAN / LAMBERG / TRITON</t>
  </si>
  <si>
    <t>A-LAN</t>
  </si>
  <si>
    <t>Fujitsu PY Online UPS 5kVA</t>
  </si>
  <si>
    <t>Silesiatech Sp z o.o</t>
  </si>
  <si>
    <t>Wave KVM, 19"</t>
  </si>
  <si>
    <t>Fujitsu CELSIUS C780</t>
  </si>
  <si>
    <t>30 dni</t>
  </si>
  <si>
    <t>Fujitsu ESPRIMO</t>
  </si>
  <si>
    <t>Fujitsu DISPLAY X22-1 CAM(P)</t>
  </si>
  <si>
    <t>Notebook Lifebook E5510</t>
  </si>
  <si>
    <t>Fujitsu</t>
  </si>
  <si>
    <t>Microsoft</t>
  </si>
  <si>
    <t xml:space="preserve"> Juniper EX4600</t>
  </si>
  <si>
    <t>Juniper EX2300-24MP</t>
  </si>
  <si>
    <t>TP-LINK UNIFI</t>
  </si>
  <si>
    <t>LANBERG / A-LAN</t>
  </si>
  <si>
    <t>nie złożono oferty</t>
  </si>
  <si>
    <t>APC EVER</t>
  </si>
  <si>
    <t>SLICAN  NCP600</t>
  </si>
  <si>
    <t>SLICAN NCP600</t>
  </si>
  <si>
    <t>SLICAN NCP400</t>
  </si>
  <si>
    <t>SLICAN VPS902P</t>
  </si>
  <si>
    <t>SLICAN VPS-803</t>
  </si>
  <si>
    <t>Grandstream gxv3380</t>
  </si>
  <si>
    <t>Grandstream GXV3370</t>
  </si>
  <si>
    <t>Grandstream GXV3380</t>
  </si>
  <si>
    <t>CAT 6 24 port</t>
  </si>
  <si>
    <t>MADEX EMITEL</t>
  </si>
  <si>
    <t>ZEBRA ZX300</t>
  </si>
  <si>
    <t>RFID Polska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</si>
</sst>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3FBF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opLeftCell="B1" workbookViewId="0">
      <selection activeCell="G12" sqref="G12"/>
    </sheetView>
  </sheetViews>
  <sheetFormatPr defaultRowHeight="14.25" x14ac:dyDescent="0.45"/>
  <cols>
    <col min="1" max="1" width="8.265625" style="1" customWidth="1"/>
    <col min="2" max="2" width="85.73046875" style="3" customWidth="1"/>
    <col min="3" max="3" width="12.3984375" style="6" customWidth="1"/>
    <col min="4" max="4" width="18" style="1" customWidth="1"/>
    <col min="5" max="5" width="20.86328125" style="3" customWidth="1"/>
    <col min="6" max="9" width="16.265625" style="8" customWidth="1"/>
    <col min="10" max="10" width="23.265625" customWidth="1"/>
  </cols>
  <sheetData>
    <row r="1" spans="1:10" s="2" customFormat="1" ht="27.6" customHeight="1" x14ac:dyDescent="0.45">
      <c r="A1" s="9" t="s">
        <v>0</v>
      </c>
      <c r="B1" s="9" t="s">
        <v>1</v>
      </c>
      <c r="C1" s="9" t="s">
        <v>2</v>
      </c>
      <c r="D1" s="9" t="s">
        <v>12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11" t="s">
        <v>15</v>
      </c>
    </row>
    <row r="2" spans="1:10" s="4" customFormat="1" ht="304.5" customHeight="1" x14ac:dyDescent="0.45">
      <c r="A2" s="14" t="s">
        <v>13</v>
      </c>
      <c r="B2" s="12" t="s">
        <v>49</v>
      </c>
      <c r="C2" s="14">
        <v>2</v>
      </c>
      <c r="D2" s="14" t="s">
        <v>121</v>
      </c>
      <c r="E2" s="31" t="s">
        <v>122</v>
      </c>
      <c r="F2" s="16">
        <v>68590</v>
      </c>
      <c r="G2" s="16">
        <f>F2*1.23</f>
        <v>84365.7</v>
      </c>
      <c r="H2" s="16">
        <f>F2*C2</f>
        <v>137180</v>
      </c>
      <c r="I2" s="16">
        <f>H2*1.23</f>
        <v>168731.4</v>
      </c>
      <c r="J2" s="39" t="s">
        <v>123</v>
      </c>
    </row>
    <row r="3" spans="1:10" s="4" customFormat="1" x14ac:dyDescent="0.45">
      <c r="A3" s="6"/>
      <c r="B3" s="5"/>
      <c r="C3" s="6"/>
      <c r="D3" s="6"/>
      <c r="E3" s="5"/>
      <c r="F3" s="7"/>
      <c r="G3" s="7"/>
      <c r="H3" s="7"/>
      <c r="I3" s="7"/>
    </row>
    <row r="4" spans="1:10" s="2" customFormat="1" ht="27.6" customHeight="1" x14ac:dyDescent="0.45">
      <c r="A4" s="31" t="s">
        <v>0</v>
      </c>
      <c r="B4" s="31" t="s">
        <v>1</v>
      </c>
      <c r="C4" s="31" t="s">
        <v>2</v>
      </c>
      <c r="D4" s="31" t="s">
        <v>12</v>
      </c>
      <c r="E4" s="31" t="s">
        <v>19</v>
      </c>
      <c r="F4" s="32" t="s">
        <v>5</v>
      </c>
      <c r="G4" s="32" t="s">
        <v>14</v>
      </c>
      <c r="H4" s="32" t="s">
        <v>3</v>
      </c>
      <c r="I4" s="32" t="s">
        <v>4</v>
      </c>
      <c r="J4" s="32" t="s">
        <v>15</v>
      </c>
    </row>
    <row r="5" spans="1:10" s="4" customFormat="1" ht="304.5" customHeight="1" x14ac:dyDescent="0.45">
      <c r="A5" s="37" t="s">
        <v>13</v>
      </c>
      <c r="B5" s="36" t="s">
        <v>49</v>
      </c>
      <c r="C5" s="37">
        <v>2</v>
      </c>
      <c r="D5" s="37" t="s">
        <v>148</v>
      </c>
      <c r="E5" s="31" t="s">
        <v>149</v>
      </c>
      <c r="F5" s="16">
        <v>77503.399999999994</v>
      </c>
      <c r="G5" s="16">
        <f>F5*1.23</f>
        <v>95329.181999999986</v>
      </c>
      <c r="H5" s="16">
        <f>F5*C5</f>
        <v>155006.79999999999</v>
      </c>
      <c r="I5" s="16">
        <f>H5*1.23</f>
        <v>190658.36399999997</v>
      </c>
      <c r="J5" s="43" t="s">
        <v>153</v>
      </c>
    </row>
    <row r="6" spans="1:10" s="4" customFormat="1" x14ac:dyDescent="0.45">
      <c r="A6" s="6"/>
      <c r="B6" s="5"/>
      <c r="C6" s="6"/>
      <c r="D6" s="6"/>
      <c r="E6" s="5"/>
      <c r="F6" s="7"/>
      <c r="G6" s="7"/>
      <c r="H6" s="7"/>
      <c r="I6" s="7"/>
    </row>
    <row r="7" spans="1:10" s="4" customFormat="1" x14ac:dyDescent="0.45">
      <c r="A7" s="6"/>
      <c r="B7" s="5"/>
      <c r="C7" s="6"/>
      <c r="D7" s="6"/>
      <c r="E7" s="5"/>
      <c r="F7" s="7"/>
      <c r="G7" s="7"/>
      <c r="H7" s="7"/>
      <c r="I7" s="7"/>
    </row>
    <row r="8" spans="1:10" s="4" customFormat="1" x14ac:dyDescent="0.45">
      <c r="A8" s="6"/>
      <c r="B8" s="5"/>
      <c r="C8" s="6"/>
      <c r="D8" s="6"/>
      <c r="E8" s="5"/>
      <c r="F8" s="7"/>
      <c r="G8" s="7"/>
      <c r="H8" s="7"/>
      <c r="I8" s="7"/>
    </row>
    <row r="9" spans="1:10" s="4" customFormat="1" x14ac:dyDescent="0.45">
      <c r="A9" s="6"/>
      <c r="B9" s="5"/>
      <c r="C9" s="6"/>
      <c r="D9" s="6"/>
      <c r="E9" s="5"/>
      <c r="F9" s="7"/>
      <c r="G9" s="7"/>
      <c r="H9" s="7"/>
      <c r="I9" s="7"/>
    </row>
    <row r="10" spans="1:10" s="4" customFormat="1" x14ac:dyDescent="0.45">
      <c r="A10" s="6"/>
      <c r="B10" s="5"/>
      <c r="C10" s="6"/>
      <c r="D10" s="6"/>
      <c r="E10" s="5"/>
      <c r="F10" s="7"/>
      <c r="G10" s="7"/>
      <c r="H10" s="7"/>
      <c r="I10" s="7"/>
    </row>
    <row r="11" spans="1:10" s="4" customFormat="1" x14ac:dyDescent="0.45">
      <c r="A11" s="6"/>
      <c r="B11" s="5"/>
      <c r="C11" s="6"/>
      <c r="D11" s="6"/>
      <c r="E11" s="5"/>
      <c r="F11" s="7"/>
      <c r="G11" s="7"/>
      <c r="H11" s="7"/>
      <c r="I11" s="7"/>
    </row>
    <row r="12" spans="1:10" s="4" customFormat="1" x14ac:dyDescent="0.45">
      <c r="A12" s="6"/>
      <c r="B12" s="5"/>
      <c r="C12" s="6"/>
      <c r="D12" s="6"/>
      <c r="E12" s="5"/>
      <c r="F12" s="7"/>
      <c r="G12" s="7"/>
      <c r="H12" s="7"/>
      <c r="I12" s="7"/>
    </row>
    <row r="13" spans="1:10" s="4" customFormat="1" x14ac:dyDescent="0.45">
      <c r="A13" s="6"/>
      <c r="B13" s="5"/>
      <c r="C13" s="6"/>
      <c r="D13" s="6"/>
      <c r="E13" s="5"/>
      <c r="F13" s="7"/>
      <c r="G13" s="7"/>
      <c r="H13" s="7"/>
      <c r="I13" s="7"/>
    </row>
    <row r="14" spans="1:10" s="4" customFormat="1" x14ac:dyDescent="0.45">
      <c r="A14" s="6"/>
      <c r="B14" s="5"/>
      <c r="C14" s="6"/>
      <c r="D14" s="6"/>
      <c r="E14" s="5"/>
      <c r="F14" s="7"/>
      <c r="G14" s="7"/>
      <c r="H14" s="7"/>
      <c r="I14" s="7"/>
    </row>
    <row r="15" spans="1:10" s="4" customFormat="1" x14ac:dyDescent="0.45">
      <c r="A15" s="6"/>
      <c r="B15" s="5"/>
      <c r="C15" s="6"/>
      <c r="D15" s="6"/>
      <c r="E15" s="5"/>
      <c r="F15" s="7"/>
      <c r="G15" s="7"/>
      <c r="H15" s="7"/>
      <c r="I15" s="7"/>
    </row>
    <row r="16" spans="1:10" s="4" customFormat="1" x14ac:dyDescent="0.45">
      <c r="A16" s="6"/>
      <c r="B16" s="5"/>
      <c r="C16" s="6"/>
      <c r="D16" s="6"/>
      <c r="E16" s="5"/>
      <c r="F16" s="7"/>
      <c r="G16" s="7"/>
      <c r="H16" s="7"/>
      <c r="I16" s="7"/>
    </row>
    <row r="17" spans="1:9" s="4" customFormat="1" x14ac:dyDescent="0.45">
      <c r="A17" s="6"/>
      <c r="B17" s="5"/>
      <c r="C17" s="6"/>
      <c r="D17" s="6"/>
      <c r="E17" s="5"/>
      <c r="F17" s="7"/>
      <c r="G17" s="7"/>
      <c r="H17" s="7"/>
      <c r="I17" s="7"/>
    </row>
    <row r="18" spans="1:9" s="4" customFormat="1" x14ac:dyDescent="0.45">
      <c r="A18" s="6"/>
      <c r="B18" s="5"/>
      <c r="C18" s="6"/>
      <c r="D18" s="6"/>
      <c r="E18" s="5"/>
      <c r="F18" s="7"/>
      <c r="G18" s="7"/>
      <c r="H18" s="7"/>
      <c r="I18" s="7"/>
    </row>
    <row r="19" spans="1:9" s="4" customFormat="1" x14ac:dyDescent="0.45">
      <c r="A19" s="6"/>
      <c r="B19" s="5"/>
      <c r="C19" s="6"/>
      <c r="D19" s="6"/>
      <c r="E19" s="5"/>
      <c r="F19" s="7"/>
      <c r="G19" s="7"/>
      <c r="H19" s="7"/>
      <c r="I19" s="7"/>
    </row>
    <row r="20" spans="1:9" s="4" customFormat="1" x14ac:dyDescent="0.45">
      <c r="A20" s="6"/>
      <c r="B20" s="5"/>
      <c r="C20" s="6"/>
      <c r="D20" s="6"/>
      <c r="E20" s="5"/>
      <c r="F20" s="7"/>
      <c r="G20" s="7"/>
      <c r="H20" s="7"/>
      <c r="I20" s="7"/>
    </row>
    <row r="21" spans="1:9" s="4" customFormat="1" x14ac:dyDescent="0.45">
      <c r="A21" s="6"/>
      <c r="B21" s="5"/>
      <c r="C21" s="6"/>
      <c r="D21" s="6"/>
      <c r="E21" s="5"/>
      <c r="F21" s="7"/>
      <c r="G21" s="7"/>
      <c r="H21" s="7"/>
      <c r="I21" s="7"/>
    </row>
    <row r="22" spans="1:9" s="4" customFormat="1" x14ac:dyDescent="0.45">
      <c r="A22" s="6"/>
      <c r="B22" s="5"/>
      <c r="C22" s="6"/>
      <c r="D22" s="6"/>
      <c r="E22" s="5"/>
      <c r="F22" s="7"/>
      <c r="G22" s="7"/>
      <c r="H22" s="7"/>
      <c r="I22" s="7"/>
    </row>
    <row r="23" spans="1:9" s="4" customFormat="1" x14ac:dyDescent="0.45">
      <c r="A23" s="6"/>
      <c r="B23" s="5"/>
      <c r="C23" s="6"/>
      <c r="D23" s="6"/>
      <c r="E23" s="5"/>
      <c r="F23" s="7"/>
      <c r="G23" s="7"/>
      <c r="H23" s="7"/>
      <c r="I23" s="7"/>
    </row>
    <row r="24" spans="1:9" s="4" customFormat="1" x14ac:dyDescent="0.45">
      <c r="A24" s="6"/>
      <c r="B24" s="5"/>
      <c r="C24" s="6"/>
      <c r="D24" s="6"/>
      <c r="E24" s="5"/>
      <c r="F24" s="7"/>
      <c r="G24" s="7"/>
      <c r="H24" s="7"/>
      <c r="I24" s="7"/>
    </row>
    <row r="25" spans="1:9" s="4" customFormat="1" x14ac:dyDescent="0.45">
      <c r="A25" s="6"/>
      <c r="B25" s="5"/>
      <c r="C25" s="6"/>
      <c r="D25" s="6"/>
      <c r="E25" s="5"/>
      <c r="F25" s="7"/>
      <c r="G25" s="7"/>
      <c r="H25" s="7"/>
      <c r="I25" s="7"/>
    </row>
  </sheetData>
  <pageMargins left="0.7" right="0.7" top="0.75" bottom="0.75" header="0.3" footer="0.3"/>
  <pageSetup paperSize="9" scale="5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7"/>
  <sheetViews>
    <sheetView topLeftCell="B16" workbookViewId="0">
      <selection activeCell="B11" sqref="A11:XFD11"/>
    </sheetView>
  </sheetViews>
  <sheetFormatPr defaultRowHeight="14.25" x14ac:dyDescent="0.45"/>
  <cols>
    <col min="1" max="1" width="8.265625" style="1" customWidth="1"/>
    <col min="2" max="2" width="10.265625" style="3" customWidth="1"/>
    <col min="3" max="3" width="85.73046875" style="3" customWidth="1"/>
    <col min="4" max="4" width="12.3984375" style="6" customWidth="1"/>
    <col min="5" max="5" width="21.265625" style="27" customWidth="1"/>
    <col min="6" max="6" width="25.86328125" style="27" customWidth="1"/>
    <col min="7" max="7" width="16.265625" style="18" customWidth="1"/>
    <col min="8" max="8" width="16.265625" style="30" customWidth="1"/>
    <col min="9" max="10" width="16.265625" style="8" customWidth="1"/>
    <col min="11" max="11" width="26.73046875" style="27" customWidth="1"/>
  </cols>
  <sheetData>
    <row r="1" spans="1:11" s="2" customFormat="1" ht="27.6" customHeight="1" x14ac:dyDescent="0.45">
      <c r="A1" s="9" t="s">
        <v>0</v>
      </c>
      <c r="B1" s="9" t="s">
        <v>0</v>
      </c>
      <c r="C1" s="9" t="s">
        <v>1</v>
      </c>
      <c r="D1" s="10" t="s">
        <v>2</v>
      </c>
      <c r="E1" s="31" t="s">
        <v>18</v>
      </c>
      <c r="F1" s="31" t="s">
        <v>19</v>
      </c>
      <c r="G1" s="32" t="s">
        <v>5</v>
      </c>
      <c r="H1" s="32" t="s">
        <v>14</v>
      </c>
      <c r="I1" s="11" t="s">
        <v>3</v>
      </c>
      <c r="J1" s="11" t="s">
        <v>4</v>
      </c>
      <c r="K1" s="31" t="s">
        <v>15</v>
      </c>
    </row>
    <row r="2" spans="1:11" s="4" customFormat="1" ht="251.65" customHeight="1" x14ac:dyDescent="0.45">
      <c r="A2" s="13" t="s">
        <v>9</v>
      </c>
      <c r="B2" s="12" t="s">
        <v>56</v>
      </c>
      <c r="C2" s="12" t="s">
        <v>107</v>
      </c>
      <c r="D2" s="37">
        <v>2</v>
      </c>
      <c r="E2" s="31" t="s">
        <v>121</v>
      </c>
      <c r="F2" s="31" t="s">
        <v>137</v>
      </c>
      <c r="G2" s="39">
        <v>7900</v>
      </c>
      <c r="H2" s="39">
        <f>G2*1.23</f>
        <v>9717</v>
      </c>
      <c r="I2" s="39">
        <f t="shared" ref="I2:I6" si="0">G2*D2</f>
        <v>15800</v>
      </c>
      <c r="J2" s="39">
        <f t="shared" ref="J2:J6" si="1">I2*1.23</f>
        <v>19434</v>
      </c>
      <c r="K2" s="31" t="s">
        <v>144</v>
      </c>
    </row>
    <row r="3" spans="1:11" s="4" customFormat="1" ht="156" customHeight="1" x14ac:dyDescent="0.45">
      <c r="A3" s="13" t="s">
        <v>9</v>
      </c>
      <c r="B3" s="12" t="s">
        <v>57</v>
      </c>
      <c r="C3" s="12" t="s">
        <v>108</v>
      </c>
      <c r="D3" s="37">
        <v>1</v>
      </c>
      <c r="E3" s="31" t="s">
        <v>121</v>
      </c>
      <c r="F3" s="31" t="s">
        <v>138</v>
      </c>
      <c r="G3" s="39">
        <v>22990</v>
      </c>
      <c r="H3" s="39">
        <f t="shared" ref="H3:H8" si="2">G3*1.23</f>
        <v>28277.7</v>
      </c>
      <c r="I3" s="39">
        <f t="shared" si="0"/>
        <v>22990</v>
      </c>
      <c r="J3" s="39">
        <f t="shared" si="1"/>
        <v>28277.7</v>
      </c>
      <c r="K3" s="31" t="s">
        <v>144</v>
      </c>
    </row>
    <row r="4" spans="1:11" s="4" customFormat="1" ht="170.25" customHeight="1" x14ac:dyDescent="0.45">
      <c r="A4" s="13" t="s">
        <v>9</v>
      </c>
      <c r="B4" s="12" t="s">
        <v>58</v>
      </c>
      <c r="C4" s="12" t="s">
        <v>109</v>
      </c>
      <c r="D4" s="37">
        <v>1</v>
      </c>
      <c r="E4" s="31" t="s">
        <v>121</v>
      </c>
      <c r="F4" s="31" t="s">
        <v>139</v>
      </c>
      <c r="G4" s="39">
        <v>11590</v>
      </c>
      <c r="H4" s="39">
        <f t="shared" si="2"/>
        <v>14255.699999999999</v>
      </c>
      <c r="I4" s="39">
        <f t="shared" si="0"/>
        <v>11590</v>
      </c>
      <c r="J4" s="39">
        <f t="shared" si="1"/>
        <v>14255.699999999999</v>
      </c>
      <c r="K4" s="31" t="s">
        <v>144</v>
      </c>
    </row>
    <row r="5" spans="1:11" s="4" customFormat="1" ht="177.4" customHeight="1" x14ac:dyDescent="0.45">
      <c r="A5" s="13" t="s">
        <v>9</v>
      </c>
      <c r="B5" s="12" t="s">
        <v>59</v>
      </c>
      <c r="C5" s="12" t="s">
        <v>95</v>
      </c>
      <c r="D5" s="37">
        <v>10</v>
      </c>
      <c r="E5" s="31" t="s">
        <v>121</v>
      </c>
      <c r="F5" s="31" t="s">
        <v>140</v>
      </c>
      <c r="G5" s="39">
        <v>1359</v>
      </c>
      <c r="H5" s="39">
        <f t="shared" si="2"/>
        <v>1671.57</v>
      </c>
      <c r="I5" s="39">
        <f t="shared" si="0"/>
        <v>13590</v>
      </c>
      <c r="J5" s="39">
        <f t="shared" si="1"/>
        <v>16715.7</v>
      </c>
      <c r="K5" s="31" t="s">
        <v>144</v>
      </c>
    </row>
    <row r="6" spans="1:11" s="4" customFormat="1" ht="88.5" customHeight="1" x14ac:dyDescent="0.45">
      <c r="A6" s="13" t="s">
        <v>9</v>
      </c>
      <c r="B6" s="12" t="s">
        <v>60</v>
      </c>
      <c r="C6" s="12" t="s">
        <v>63</v>
      </c>
      <c r="D6" s="37">
        <v>10</v>
      </c>
      <c r="E6" s="31" t="s">
        <v>121</v>
      </c>
      <c r="F6" s="31" t="s">
        <v>141</v>
      </c>
      <c r="G6" s="39">
        <v>690</v>
      </c>
      <c r="H6" s="39">
        <f t="shared" si="2"/>
        <v>848.69999999999993</v>
      </c>
      <c r="I6" s="39">
        <f t="shared" si="0"/>
        <v>6900</v>
      </c>
      <c r="J6" s="39">
        <f t="shared" si="1"/>
        <v>8487</v>
      </c>
      <c r="K6" s="31" t="s">
        <v>144</v>
      </c>
    </row>
    <row r="7" spans="1:11" s="4" customFormat="1" ht="191.25" customHeight="1" x14ac:dyDescent="0.45">
      <c r="A7" s="13" t="s">
        <v>9</v>
      </c>
      <c r="B7" s="12" t="s">
        <v>61</v>
      </c>
      <c r="C7" s="12" t="s">
        <v>65</v>
      </c>
      <c r="D7" s="37">
        <v>2</v>
      </c>
      <c r="E7" s="31" t="s">
        <v>121</v>
      </c>
      <c r="F7" s="31" t="s">
        <v>142</v>
      </c>
      <c r="G7" s="39">
        <v>1459</v>
      </c>
      <c r="H7" s="39">
        <f t="shared" si="2"/>
        <v>1794.57</v>
      </c>
      <c r="I7" s="39">
        <f t="shared" ref="I7:I8" si="3">G7*D7</f>
        <v>2918</v>
      </c>
      <c r="J7" s="39">
        <f t="shared" ref="J7:J8" si="4">I7*1.23</f>
        <v>3589.14</v>
      </c>
      <c r="K7" s="31" t="s">
        <v>144</v>
      </c>
    </row>
    <row r="8" spans="1:11" s="4" customFormat="1" ht="216.75" customHeight="1" x14ac:dyDescent="0.45">
      <c r="A8" s="13" t="s">
        <v>9</v>
      </c>
      <c r="B8" s="12" t="s">
        <v>62</v>
      </c>
      <c r="C8" s="12" t="s">
        <v>64</v>
      </c>
      <c r="D8" s="37">
        <v>6</v>
      </c>
      <c r="E8" s="31" t="s">
        <v>121</v>
      </c>
      <c r="F8" s="31" t="s">
        <v>143</v>
      </c>
      <c r="G8" s="39">
        <v>590</v>
      </c>
      <c r="H8" s="39">
        <f t="shared" si="2"/>
        <v>725.7</v>
      </c>
      <c r="I8" s="39">
        <f t="shared" si="3"/>
        <v>3540</v>
      </c>
      <c r="J8" s="39">
        <f t="shared" si="4"/>
        <v>4354.2</v>
      </c>
      <c r="K8" s="31" t="s">
        <v>144</v>
      </c>
    </row>
    <row r="9" spans="1:11" s="4" customFormat="1" x14ac:dyDescent="0.45">
      <c r="A9" s="6"/>
      <c r="B9" s="5"/>
      <c r="C9" s="5"/>
      <c r="D9" s="6"/>
      <c r="E9" s="28"/>
      <c r="F9" s="28"/>
      <c r="G9" s="18"/>
      <c r="H9" s="29"/>
      <c r="I9" s="7"/>
      <c r="J9" s="7"/>
      <c r="K9" s="28"/>
    </row>
    <row r="10" spans="1:11" s="4" customFormat="1" ht="28.5" x14ac:dyDescent="0.45">
      <c r="A10" s="31" t="s">
        <v>0</v>
      </c>
      <c r="B10" s="31" t="s">
        <v>0</v>
      </c>
      <c r="C10" s="31" t="s">
        <v>1</v>
      </c>
      <c r="D10" s="31" t="s">
        <v>2</v>
      </c>
      <c r="E10" s="31" t="s">
        <v>18</v>
      </c>
      <c r="F10" s="31" t="s">
        <v>19</v>
      </c>
      <c r="G10" s="32" t="s">
        <v>5</v>
      </c>
      <c r="H10" s="32" t="s">
        <v>14</v>
      </c>
      <c r="I10" s="32" t="s">
        <v>3</v>
      </c>
      <c r="J10" s="32" t="s">
        <v>4</v>
      </c>
      <c r="K10" s="31" t="s">
        <v>15</v>
      </c>
    </row>
    <row r="11" spans="1:11" s="4" customFormat="1" ht="156.75" x14ac:dyDescent="0.45">
      <c r="A11" s="34" t="s">
        <v>9</v>
      </c>
      <c r="B11" s="36" t="s">
        <v>57</v>
      </c>
      <c r="C11" s="36" t="s">
        <v>108</v>
      </c>
      <c r="D11" s="37">
        <v>1</v>
      </c>
      <c r="E11" s="31" t="s">
        <v>157</v>
      </c>
      <c r="F11" s="31" t="s">
        <v>166</v>
      </c>
      <c r="G11" s="16">
        <v>38400</v>
      </c>
      <c r="H11" s="16">
        <f t="shared" ref="H11:H16" si="5">G11*1.23</f>
        <v>47232</v>
      </c>
      <c r="I11" s="16">
        <f t="shared" ref="I11:I16" si="6">G11*D11</f>
        <v>38400</v>
      </c>
      <c r="J11" s="16">
        <f t="shared" ref="J11:J16" si="7">I11*1.23</f>
        <v>47232</v>
      </c>
      <c r="K11" s="37" t="s">
        <v>153</v>
      </c>
    </row>
    <row r="12" spans="1:11" s="4" customFormat="1" ht="156.75" x14ac:dyDescent="0.45">
      <c r="A12" s="34" t="s">
        <v>9</v>
      </c>
      <c r="B12" s="36" t="s">
        <v>58</v>
      </c>
      <c r="C12" s="36" t="s">
        <v>109</v>
      </c>
      <c r="D12" s="37">
        <v>1</v>
      </c>
      <c r="E12" s="31" t="s">
        <v>157</v>
      </c>
      <c r="F12" s="31" t="s">
        <v>139</v>
      </c>
      <c r="G12" s="16">
        <v>14500</v>
      </c>
      <c r="H12" s="16">
        <f t="shared" si="5"/>
        <v>17835</v>
      </c>
      <c r="I12" s="16">
        <f t="shared" si="6"/>
        <v>14500</v>
      </c>
      <c r="J12" s="16">
        <f t="shared" si="7"/>
        <v>17835</v>
      </c>
      <c r="K12" s="37" t="s">
        <v>153</v>
      </c>
    </row>
    <row r="13" spans="1:11" s="4" customFormat="1" ht="171" x14ac:dyDescent="0.45">
      <c r="A13" s="34" t="s">
        <v>9</v>
      </c>
      <c r="B13" s="36" t="s">
        <v>59</v>
      </c>
      <c r="C13" s="36" t="s">
        <v>95</v>
      </c>
      <c r="D13" s="37">
        <v>10</v>
      </c>
      <c r="E13" s="31" t="s">
        <v>157</v>
      </c>
      <c r="F13" s="31" t="s">
        <v>167</v>
      </c>
      <c r="G13" s="16">
        <v>7560</v>
      </c>
      <c r="H13" s="16">
        <f t="shared" si="5"/>
        <v>9298.7999999999993</v>
      </c>
      <c r="I13" s="16">
        <f t="shared" si="6"/>
        <v>75600</v>
      </c>
      <c r="J13" s="16">
        <f t="shared" si="7"/>
        <v>92988</v>
      </c>
      <c r="K13" s="37" t="s">
        <v>153</v>
      </c>
    </row>
    <row r="14" spans="1:11" s="4" customFormat="1" ht="71.25" x14ac:dyDescent="0.45">
      <c r="A14" s="34" t="s">
        <v>9</v>
      </c>
      <c r="B14" s="36" t="s">
        <v>60</v>
      </c>
      <c r="C14" s="36" t="s">
        <v>63</v>
      </c>
      <c r="D14" s="37">
        <v>10</v>
      </c>
      <c r="E14" s="31" t="s">
        <v>157</v>
      </c>
      <c r="F14" s="31" t="s">
        <v>168</v>
      </c>
      <c r="G14" s="16">
        <v>1100</v>
      </c>
      <c r="H14" s="16">
        <f t="shared" si="5"/>
        <v>1353</v>
      </c>
      <c r="I14" s="16">
        <f t="shared" si="6"/>
        <v>11000</v>
      </c>
      <c r="J14" s="16">
        <f t="shared" si="7"/>
        <v>13530</v>
      </c>
      <c r="K14" s="37" t="s">
        <v>153</v>
      </c>
    </row>
    <row r="15" spans="1:11" s="4" customFormat="1" ht="171" x14ac:dyDescent="0.45">
      <c r="A15" s="34" t="s">
        <v>9</v>
      </c>
      <c r="B15" s="36" t="s">
        <v>61</v>
      </c>
      <c r="C15" s="36" t="s">
        <v>65</v>
      </c>
      <c r="D15" s="37">
        <v>2</v>
      </c>
      <c r="E15" s="31" t="s">
        <v>157</v>
      </c>
      <c r="F15" s="31" t="s">
        <v>169</v>
      </c>
      <c r="G15" s="16">
        <v>2500</v>
      </c>
      <c r="H15" s="16">
        <f t="shared" si="5"/>
        <v>3075</v>
      </c>
      <c r="I15" s="16">
        <f t="shared" si="6"/>
        <v>5000</v>
      </c>
      <c r="J15" s="16">
        <f t="shared" si="7"/>
        <v>6150</v>
      </c>
      <c r="K15" s="37" t="s">
        <v>153</v>
      </c>
    </row>
    <row r="16" spans="1:11" s="4" customFormat="1" ht="185.25" x14ac:dyDescent="0.45">
      <c r="A16" s="34" t="s">
        <v>9</v>
      </c>
      <c r="B16" s="36" t="s">
        <v>62</v>
      </c>
      <c r="C16" s="36" t="s">
        <v>64</v>
      </c>
      <c r="D16" s="37">
        <v>6</v>
      </c>
      <c r="E16" s="31" t="s">
        <v>157</v>
      </c>
      <c r="F16" s="31" t="s">
        <v>169</v>
      </c>
      <c r="G16" s="16">
        <v>500</v>
      </c>
      <c r="H16" s="16">
        <f t="shared" si="5"/>
        <v>615</v>
      </c>
      <c r="I16" s="16">
        <f t="shared" si="6"/>
        <v>3000</v>
      </c>
      <c r="J16" s="16">
        <f t="shared" si="7"/>
        <v>3690</v>
      </c>
      <c r="K16" s="37" t="s">
        <v>153</v>
      </c>
    </row>
    <row r="17" spans="1:11" s="4" customFormat="1" x14ac:dyDescent="0.45">
      <c r="A17" s="6"/>
      <c r="B17" s="28"/>
      <c r="C17" s="28"/>
      <c r="D17" s="6"/>
      <c r="E17" s="28"/>
      <c r="F17" s="28"/>
      <c r="G17" s="29"/>
      <c r="H17" s="29"/>
      <c r="I17" s="29"/>
      <c r="J17" s="29"/>
      <c r="K17" s="28"/>
    </row>
    <row r="18" spans="1:11" s="4" customFormat="1" ht="18" x14ac:dyDescent="0.45">
      <c r="A18" s="6"/>
      <c r="B18" s="28"/>
      <c r="C18" s="28"/>
      <c r="D18" s="6"/>
      <c r="E18" s="28"/>
      <c r="F18" s="40" t="s">
        <v>100</v>
      </c>
      <c r="G18" s="29"/>
      <c r="H18" s="29"/>
      <c r="I18" s="29"/>
      <c r="J18" s="29"/>
      <c r="K18" s="28"/>
    </row>
    <row r="19" spans="1:11" s="4" customFormat="1" x14ac:dyDescent="0.45">
      <c r="A19" s="6"/>
      <c r="B19" s="5"/>
      <c r="C19" s="5"/>
      <c r="D19" s="6"/>
      <c r="E19" s="28"/>
      <c r="F19" s="28"/>
      <c r="G19" s="18"/>
      <c r="H19" s="29"/>
      <c r="I19" s="7"/>
      <c r="J19" s="7"/>
      <c r="K19" s="28"/>
    </row>
    <row r="20" spans="1:11" x14ac:dyDescent="0.45">
      <c r="E20" s="28"/>
      <c r="F20" s="28"/>
      <c r="K20" s="28"/>
    </row>
    <row r="21" spans="1:11" x14ac:dyDescent="0.45">
      <c r="E21" s="28"/>
      <c r="F21" s="28"/>
      <c r="K21" s="28"/>
    </row>
    <row r="22" spans="1:11" x14ac:dyDescent="0.45">
      <c r="E22" s="28"/>
      <c r="F22" s="28"/>
      <c r="K22" s="28"/>
    </row>
    <row r="23" spans="1:11" x14ac:dyDescent="0.45">
      <c r="E23" s="28"/>
      <c r="F23" s="28"/>
      <c r="K23" s="28"/>
    </row>
    <row r="24" spans="1:11" x14ac:dyDescent="0.45">
      <c r="E24" s="28"/>
      <c r="F24" s="28"/>
      <c r="K24" s="28"/>
    </row>
    <row r="25" spans="1:11" x14ac:dyDescent="0.45">
      <c r="K25" s="28"/>
    </row>
    <row r="26" spans="1:11" x14ac:dyDescent="0.45">
      <c r="K26" s="28"/>
    </row>
    <row r="27" spans="1:11" x14ac:dyDescent="0.45">
      <c r="K27" s="28"/>
    </row>
  </sheetData>
  <pageMargins left="0.7" right="0.7" top="0.75" bottom="0.75" header="0.3" footer="0.3"/>
  <pageSetup paperSize="9" scale="52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8"/>
  <sheetViews>
    <sheetView topLeftCell="A7" workbookViewId="0">
      <selection activeCell="J10" sqref="J10"/>
    </sheetView>
  </sheetViews>
  <sheetFormatPr defaultRowHeight="14.25" x14ac:dyDescent="0.45"/>
  <cols>
    <col min="1" max="1" width="9.3984375" style="1" customWidth="1"/>
    <col min="2" max="2" width="85.73046875" style="3" customWidth="1"/>
    <col min="3" max="3" width="12.3984375" style="6" customWidth="1"/>
    <col min="4" max="4" width="21.265625" style="27" customWidth="1"/>
    <col min="5" max="5" width="25.86328125" style="27" customWidth="1"/>
    <col min="6" max="6" width="16.265625" style="8" customWidth="1"/>
    <col min="7" max="7" width="16.265625" style="30" customWidth="1"/>
    <col min="8" max="9" width="16.265625" style="8" customWidth="1"/>
    <col min="10" max="10" width="26.73046875" style="27" customWidth="1"/>
  </cols>
  <sheetData>
    <row r="1" spans="1:10" s="2" customFormat="1" ht="27.6" customHeight="1" x14ac:dyDescent="0.45">
      <c r="A1" s="9" t="s">
        <v>0</v>
      </c>
      <c r="B1" s="9" t="s">
        <v>1</v>
      </c>
      <c r="C1" s="10" t="s">
        <v>2</v>
      </c>
      <c r="D1" s="31" t="s">
        <v>18</v>
      </c>
      <c r="E1" s="31" t="s">
        <v>19</v>
      </c>
      <c r="F1" s="11" t="s">
        <v>5</v>
      </c>
      <c r="G1" s="32" t="s">
        <v>14</v>
      </c>
      <c r="H1" s="11" t="s">
        <v>3</v>
      </c>
      <c r="I1" s="11" t="s">
        <v>4</v>
      </c>
      <c r="J1" s="31" t="s">
        <v>15</v>
      </c>
    </row>
    <row r="2" spans="1:10" s="4" customFormat="1" ht="169.5" customHeight="1" x14ac:dyDescent="0.45">
      <c r="A2" s="13" t="s">
        <v>44</v>
      </c>
      <c r="B2" s="12" t="s">
        <v>67</v>
      </c>
      <c r="C2" s="14">
        <v>4</v>
      </c>
      <c r="D2" s="31" t="s">
        <v>121</v>
      </c>
      <c r="E2" s="31" t="s">
        <v>145</v>
      </c>
      <c r="F2" s="16">
        <v>3890</v>
      </c>
      <c r="G2" s="16">
        <f>F2*1.23</f>
        <v>4784.7</v>
      </c>
      <c r="H2" s="16">
        <f>F2*C2</f>
        <v>15560</v>
      </c>
      <c r="I2" s="16">
        <f>H2*1.23</f>
        <v>19138.8</v>
      </c>
      <c r="J2" s="31" t="s">
        <v>136</v>
      </c>
    </row>
    <row r="3" spans="1:10" s="4" customFormat="1" ht="168.75" customHeight="1" x14ac:dyDescent="0.45">
      <c r="A3" s="13" t="s">
        <v>45</v>
      </c>
      <c r="B3" s="12" t="s">
        <v>68</v>
      </c>
      <c r="C3" s="14">
        <v>6</v>
      </c>
      <c r="D3" s="31" t="s">
        <v>121</v>
      </c>
      <c r="E3" s="31" t="s">
        <v>146</v>
      </c>
      <c r="F3" s="16">
        <v>2890</v>
      </c>
      <c r="G3" s="16">
        <f t="shared" ref="G3:G4" si="0">F3*1.23</f>
        <v>3554.7</v>
      </c>
      <c r="H3" s="16">
        <f>F3*C3</f>
        <v>17340</v>
      </c>
      <c r="I3" s="16">
        <f>H3*1.23</f>
        <v>21328.2</v>
      </c>
      <c r="J3" s="31" t="s">
        <v>136</v>
      </c>
    </row>
    <row r="4" spans="1:10" s="4" customFormat="1" ht="141.75" customHeight="1" x14ac:dyDescent="0.45">
      <c r="A4" s="13" t="s">
        <v>46</v>
      </c>
      <c r="B4" s="12" t="s">
        <v>43</v>
      </c>
      <c r="C4" s="14">
        <v>10</v>
      </c>
      <c r="D4" s="31" t="s">
        <v>121</v>
      </c>
      <c r="E4" s="31" t="s">
        <v>147</v>
      </c>
      <c r="F4" s="16">
        <v>89</v>
      </c>
      <c r="G4" s="16">
        <f t="shared" si="0"/>
        <v>109.47</v>
      </c>
      <c r="H4" s="16">
        <f t="shared" ref="H4" si="1">F4*C4</f>
        <v>890</v>
      </c>
      <c r="I4" s="16">
        <f t="shared" ref="I4" si="2">H4*1.23</f>
        <v>1094.7</v>
      </c>
      <c r="J4" s="31" t="s">
        <v>136</v>
      </c>
    </row>
    <row r="5" spans="1:10" s="4" customFormat="1" ht="30" customHeight="1" x14ac:dyDescent="0.45">
      <c r="A5" s="6"/>
      <c r="B5" s="5"/>
      <c r="C5" s="6"/>
      <c r="D5" s="22"/>
      <c r="E5" s="22"/>
      <c r="F5" s="7"/>
      <c r="G5" s="39" t="s">
        <v>7</v>
      </c>
      <c r="H5" s="39">
        <f>SUM(H2:H4)</f>
        <v>33790</v>
      </c>
      <c r="I5" s="39">
        <f>SUM(I2:I4)</f>
        <v>41561.699999999997</v>
      </c>
      <c r="J5" s="21"/>
    </row>
    <row r="6" spans="1:10" s="4" customFormat="1" x14ac:dyDescent="0.45">
      <c r="A6" s="6"/>
      <c r="B6" s="5"/>
      <c r="C6" s="6"/>
      <c r="D6" s="21"/>
      <c r="E6" s="21"/>
      <c r="F6" s="7"/>
      <c r="G6" s="29"/>
      <c r="H6" s="7"/>
      <c r="I6" s="7"/>
      <c r="J6" s="21"/>
    </row>
    <row r="7" spans="1:10" s="4" customFormat="1" ht="28.5" x14ac:dyDescent="0.45">
      <c r="A7" s="31" t="s">
        <v>0</v>
      </c>
      <c r="B7" s="31" t="s">
        <v>1</v>
      </c>
      <c r="C7" s="10" t="s">
        <v>2</v>
      </c>
      <c r="D7" s="31" t="s">
        <v>18</v>
      </c>
      <c r="E7" s="31" t="s">
        <v>19</v>
      </c>
      <c r="F7" s="32" t="s">
        <v>5</v>
      </c>
      <c r="G7" s="32" t="s">
        <v>14</v>
      </c>
      <c r="H7" s="32" t="s">
        <v>3</v>
      </c>
      <c r="I7" s="32" t="s">
        <v>4</v>
      </c>
      <c r="J7" s="31" t="s">
        <v>15</v>
      </c>
    </row>
    <row r="8" spans="1:10" s="4" customFormat="1" ht="142.5" x14ac:dyDescent="0.45">
      <c r="A8" s="34" t="s">
        <v>44</v>
      </c>
      <c r="B8" s="36" t="s">
        <v>67</v>
      </c>
      <c r="C8" s="37">
        <v>4</v>
      </c>
      <c r="D8" s="31" t="s">
        <v>157</v>
      </c>
      <c r="E8" s="31" t="s">
        <v>171</v>
      </c>
      <c r="F8" s="16">
        <v>5378.8</v>
      </c>
      <c r="G8" s="16">
        <f>F8*1.23</f>
        <v>6615.924</v>
      </c>
      <c r="H8" s="16">
        <f>F8*C8</f>
        <v>21515.200000000001</v>
      </c>
      <c r="I8" s="16">
        <f>H8*1.23</f>
        <v>26463.696</v>
      </c>
      <c r="J8" s="37" t="s">
        <v>153</v>
      </c>
    </row>
    <row r="9" spans="1:10" s="4" customFormat="1" ht="142.5" x14ac:dyDescent="0.45">
      <c r="A9" s="34" t="s">
        <v>45</v>
      </c>
      <c r="B9" s="36" t="s">
        <v>68</v>
      </c>
      <c r="C9" s="37">
        <v>6</v>
      </c>
      <c r="D9" s="31" t="s">
        <v>157</v>
      </c>
      <c r="E9" s="31" t="s">
        <v>171</v>
      </c>
      <c r="F9" s="16">
        <v>4800.3999999999996</v>
      </c>
      <c r="G9" s="16">
        <f t="shared" ref="G9:G10" si="3">F9*1.23</f>
        <v>5904.4919999999993</v>
      </c>
      <c r="H9" s="16">
        <f>F9*C9</f>
        <v>28802.399999999998</v>
      </c>
      <c r="I9" s="16">
        <f>H9*1.23</f>
        <v>35426.951999999997</v>
      </c>
      <c r="J9" s="37" t="s">
        <v>153</v>
      </c>
    </row>
    <row r="10" spans="1:10" s="4" customFormat="1" ht="85.5" x14ac:dyDescent="0.45">
      <c r="A10" s="34" t="s">
        <v>46</v>
      </c>
      <c r="B10" s="36" t="s">
        <v>43</v>
      </c>
      <c r="C10" s="37">
        <v>10</v>
      </c>
      <c r="D10" s="31" t="s">
        <v>157</v>
      </c>
      <c r="E10" s="31" t="s">
        <v>155</v>
      </c>
      <c r="F10" s="16">
        <v>130</v>
      </c>
      <c r="G10" s="16">
        <f t="shared" si="3"/>
        <v>159.9</v>
      </c>
      <c r="H10" s="16">
        <f t="shared" ref="H10" si="4">F10*C10</f>
        <v>1300</v>
      </c>
      <c r="I10" s="16">
        <f t="shared" ref="I10" si="5">H10*1.23</f>
        <v>1599</v>
      </c>
      <c r="J10" s="37" t="s">
        <v>153</v>
      </c>
    </row>
    <row r="11" spans="1:10" s="4" customFormat="1" ht="22.9" customHeight="1" x14ac:dyDescent="0.45">
      <c r="A11" s="6"/>
      <c r="B11" s="28"/>
      <c r="C11" s="6"/>
      <c r="D11" s="2"/>
      <c r="E11" s="2"/>
      <c r="F11" s="29"/>
      <c r="G11" s="39" t="s">
        <v>7</v>
      </c>
      <c r="H11" s="39">
        <f>SUM(H8:H10)</f>
        <v>51617.599999999999</v>
      </c>
      <c r="I11" s="39">
        <f>SUM(I8:I10)</f>
        <v>63489.648000000001</v>
      </c>
      <c r="J11" s="28"/>
    </row>
    <row r="12" spans="1:10" s="4" customFormat="1" x14ac:dyDescent="0.45">
      <c r="A12" s="6"/>
      <c r="B12" s="5"/>
      <c r="C12" s="6"/>
      <c r="D12" s="28"/>
      <c r="E12" s="28"/>
      <c r="F12" s="7"/>
      <c r="G12" s="29"/>
      <c r="H12" s="7"/>
      <c r="I12" s="7"/>
      <c r="J12" s="28"/>
    </row>
    <row r="13" spans="1:10" s="4" customFormat="1" x14ac:dyDescent="0.45">
      <c r="A13" s="6"/>
      <c r="B13" s="5"/>
      <c r="C13" s="6"/>
      <c r="D13" s="28"/>
      <c r="E13" s="28"/>
      <c r="F13" s="7"/>
      <c r="G13" s="29"/>
      <c r="H13" s="7"/>
      <c r="I13" s="7"/>
      <c r="J13" s="28"/>
    </row>
    <row r="14" spans="1:10" s="4" customFormat="1" x14ac:dyDescent="0.45">
      <c r="A14" s="6"/>
      <c r="B14" s="5"/>
      <c r="C14" s="6"/>
      <c r="D14" s="28"/>
      <c r="E14" s="28"/>
      <c r="F14" s="7"/>
      <c r="G14" s="29"/>
      <c r="H14" s="7"/>
      <c r="I14" s="7"/>
      <c r="J14" s="28"/>
    </row>
    <row r="15" spans="1:10" s="4" customFormat="1" x14ac:dyDescent="0.45">
      <c r="A15" s="6"/>
      <c r="B15" s="5"/>
      <c r="C15" s="6"/>
      <c r="D15" s="28"/>
      <c r="E15" s="28"/>
      <c r="F15" s="7"/>
      <c r="G15" s="29"/>
      <c r="H15" s="7"/>
      <c r="I15" s="7"/>
      <c r="J15" s="28"/>
    </row>
    <row r="16" spans="1:10" s="4" customFormat="1" x14ac:dyDescent="0.45">
      <c r="A16" s="6"/>
      <c r="B16" s="5"/>
      <c r="C16" s="6"/>
      <c r="D16" s="28"/>
      <c r="E16" s="28"/>
      <c r="F16" s="7"/>
      <c r="G16" s="29"/>
      <c r="H16" s="7"/>
      <c r="I16" s="7"/>
      <c r="J16" s="28"/>
    </row>
    <row r="17" spans="4:10" x14ac:dyDescent="0.45">
      <c r="D17" s="28"/>
      <c r="E17" s="28"/>
      <c r="J17" s="28"/>
    </row>
    <row r="18" spans="4:10" x14ac:dyDescent="0.45">
      <c r="D18" s="28"/>
      <c r="E18" s="28"/>
      <c r="J18" s="28"/>
    </row>
    <row r="19" spans="4:10" x14ac:dyDescent="0.45">
      <c r="D19" s="28"/>
      <c r="E19" s="28"/>
      <c r="J19" s="28"/>
    </row>
    <row r="20" spans="4:10" x14ac:dyDescent="0.45">
      <c r="D20" s="28"/>
      <c r="E20" s="28"/>
      <c r="J20" s="28"/>
    </row>
    <row r="21" spans="4:10" x14ac:dyDescent="0.45">
      <c r="D21" s="28"/>
      <c r="E21" s="28"/>
      <c r="J21" s="28"/>
    </row>
    <row r="22" spans="4:10" x14ac:dyDescent="0.45">
      <c r="D22" s="28"/>
      <c r="E22" s="28"/>
      <c r="J22" s="28"/>
    </row>
    <row r="23" spans="4:10" x14ac:dyDescent="0.45">
      <c r="D23" s="28"/>
      <c r="E23" s="28"/>
      <c r="J23" s="28"/>
    </row>
    <row r="24" spans="4:10" x14ac:dyDescent="0.45">
      <c r="D24" s="28"/>
      <c r="E24" s="28"/>
      <c r="J24" s="28"/>
    </row>
    <row r="25" spans="4:10" x14ac:dyDescent="0.45">
      <c r="D25" s="28"/>
      <c r="E25" s="28"/>
      <c r="J25" s="28"/>
    </row>
    <row r="26" spans="4:10" x14ac:dyDescent="0.45">
      <c r="J26" s="28"/>
    </row>
    <row r="27" spans="4:10" x14ac:dyDescent="0.45">
      <c r="J27" s="28"/>
    </row>
    <row r="28" spans="4:10" x14ac:dyDescent="0.45">
      <c r="J28" s="28"/>
    </row>
  </sheetData>
  <pageMargins left="0.7" right="0.7" top="0.75" bottom="0.75" header="0.3" footer="0.3"/>
  <pageSetup paperSize="9" scale="50" fitToHeight="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28"/>
  <sheetViews>
    <sheetView topLeftCell="A5" workbookViewId="0">
      <selection activeCell="O7" sqref="O7"/>
    </sheetView>
  </sheetViews>
  <sheetFormatPr defaultRowHeight="14.25" x14ac:dyDescent="0.45"/>
  <cols>
    <col min="1" max="1" width="8.265625" style="1" customWidth="1"/>
    <col min="2" max="2" width="99.1328125" style="3" customWidth="1"/>
    <col min="3" max="3" width="12.3984375" style="6" customWidth="1"/>
    <col min="4" max="4" width="21.265625" style="27" customWidth="1"/>
    <col min="5" max="5" width="25.86328125" style="27" customWidth="1"/>
    <col min="6" max="6" width="16.265625" style="8" customWidth="1"/>
    <col min="7" max="7" width="16.265625" style="30" customWidth="1"/>
    <col min="8" max="9" width="16.265625" style="8" customWidth="1"/>
    <col min="10" max="10" width="26.73046875" style="27" customWidth="1"/>
    <col min="11" max="11" width="10.59765625" bestFit="1" customWidth="1"/>
  </cols>
  <sheetData>
    <row r="1" spans="1:11" s="2" customFormat="1" ht="27.6" customHeight="1" x14ac:dyDescent="0.45">
      <c r="A1" s="9" t="s">
        <v>0</v>
      </c>
      <c r="B1" s="9" t="s">
        <v>1</v>
      </c>
      <c r="C1" s="10" t="s">
        <v>2</v>
      </c>
      <c r="D1" s="31" t="s">
        <v>18</v>
      </c>
      <c r="E1" s="31" t="s">
        <v>19</v>
      </c>
      <c r="F1" s="11" t="s">
        <v>5</v>
      </c>
      <c r="G1" s="32" t="s">
        <v>14</v>
      </c>
      <c r="H1" s="11" t="s">
        <v>3</v>
      </c>
      <c r="I1" s="11" t="s">
        <v>4</v>
      </c>
      <c r="J1" s="31" t="s">
        <v>15</v>
      </c>
    </row>
    <row r="2" spans="1:11" s="4" customFormat="1" ht="171" x14ac:dyDescent="0.45">
      <c r="A2" s="13" t="s">
        <v>69</v>
      </c>
      <c r="B2" s="12" t="s">
        <v>110</v>
      </c>
      <c r="C2" s="37">
        <v>1</v>
      </c>
      <c r="D2" s="31" t="s">
        <v>157</v>
      </c>
      <c r="E2" s="31" t="s">
        <v>172</v>
      </c>
      <c r="F2" s="39">
        <v>69600</v>
      </c>
      <c r="G2" s="39">
        <f>F2*1.23</f>
        <v>85608</v>
      </c>
      <c r="H2" s="39">
        <f t="shared" ref="H2:H9" si="0">F2*C2</f>
        <v>69600</v>
      </c>
      <c r="I2" s="39">
        <f>H2*1.23</f>
        <v>85608</v>
      </c>
      <c r="J2" s="31" t="s">
        <v>123</v>
      </c>
    </row>
    <row r="3" spans="1:11" s="4" customFormat="1" ht="183" customHeight="1" x14ac:dyDescent="0.45">
      <c r="A3" s="13" t="s">
        <v>70</v>
      </c>
      <c r="B3" s="12" t="s">
        <v>111</v>
      </c>
      <c r="C3" s="37">
        <v>1</v>
      </c>
      <c r="D3" s="31" t="s">
        <v>157</v>
      </c>
      <c r="E3" s="31" t="s">
        <v>173</v>
      </c>
      <c r="F3" s="39">
        <v>50400</v>
      </c>
      <c r="G3" s="39">
        <f t="shared" ref="G3:G9" si="1">F3*1.23</f>
        <v>61992</v>
      </c>
      <c r="H3" s="39">
        <f t="shared" si="0"/>
        <v>50400</v>
      </c>
      <c r="I3" s="39">
        <f>H3*1.23</f>
        <v>61992</v>
      </c>
      <c r="J3" s="31" t="s">
        <v>123</v>
      </c>
    </row>
    <row r="4" spans="1:11" s="4" customFormat="1" ht="174" customHeight="1" x14ac:dyDescent="0.45">
      <c r="A4" s="13" t="s">
        <v>71</v>
      </c>
      <c r="B4" s="12" t="s">
        <v>112</v>
      </c>
      <c r="C4" s="37">
        <v>1</v>
      </c>
      <c r="D4" s="31" t="s">
        <v>157</v>
      </c>
      <c r="E4" s="31" t="s">
        <v>174</v>
      </c>
      <c r="F4" s="39">
        <v>36000</v>
      </c>
      <c r="G4" s="39">
        <f t="shared" si="1"/>
        <v>44280</v>
      </c>
      <c r="H4" s="39">
        <f t="shared" si="0"/>
        <v>36000</v>
      </c>
      <c r="I4" s="39">
        <f t="shared" ref="I4:I9" si="2">H4*1.23</f>
        <v>44280</v>
      </c>
      <c r="J4" s="31" t="s">
        <v>123</v>
      </c>
    </row>
    <row r="5" spans="1:11" s="4" customFormat="1" ht="356.25" x14ac:dyDescent="0.45">
      <c r="A5" s="13" t="s">
        <v>72</v>
      </c>
      <c r="B5" s="33" t="s">
        <v>113</v>
      </c>
      <c r="C5" s="37">
        <v>125</v>
      </c>
      <c r="D5" s="31" t="s">
        <v>157</v>
      </c>
      <c r="E5" s="31" t="s">
        <v>175</v>
      </c>
      <c r="F5" s="39">
        <v>360</v>
      </c>
      <c r="G5" s="39">
        <f t="shared" si="1"/>
        <v>442.8</v>
      </c>
      <c r="H5" s="39">
        <f t="shared" si="0"/>
        <v>45000</v>
      </c>
      <c r="I5" s="39">
        <f t="shared" si="2"/>
        <v>55350</v>
      </c>
      <c r="J5" s="31" t="s">
        <v>123</v>
      </c>
      <c r="K5" s="7"/>
    </row>
    <row r="6" spans="1:11" s="4" customFormat="1" ht="285" x14ac:dyDescent="0.45">
      <c r="A6" s="13" t="s">
        <v>73</v>
      </c>
      <c r="B6" s="33" t="s">
        <v>114</v>
      </c>
      <c r="C6" s="37">
        <v>50</v>
      </c>
      <c r="D6" s="31" t="s">
        <v>157</v>
      </c>
      <c r="E6" s="31" t="s">
        <v>176</v>
      </c>
      <c r="F6" s="39">
        <v>444</v>
      </c>
      <c r="G6" s="39">
        <f t="shared" si="1"/>
        <v>546.12</v>
      </c>
      <c r="H6" s="39">
        <f t="shared" si="0"/>
        <v>22200</v>
      </c>
      <c r="I6" s="39">
        <f t="shared" si="2"/>
        <v>27306</v>
      </c>
      <c r="J6" s="31" t="s">
        <v>123</v>
      </c>
    </row>
    <row r="7" spans="1:11" s="4" customFormat="1" ht="356.25" x14ac:dyDescent="0.45">
      <c r="A7" s="13" t="s">
        <v>74</v>
      </c>
      <c r="B7" s="33" t="s">
        <v>115</v>
      </c>
      <c r="C7" s="37">
        <v>5</v>
      </c>
      <c r="D7" s="31" t="s">
        <v>157</v>
      </c>
      <c r="E7" s="31" t="s">
        <v>177</v>
      </c>
      <c r="F7" s="39">
        <v>1920</v>
      </c>
      <c r="G7" s="39">
        <f t="shared" si="1"/>
        <v>2361.6</v>
      </c>
      <c r="H7" s="39">
        <f t="shared" si="0"/>
        <v>9600</v>
      </c>
      <c r="I7" s="39">
        <f t="shared" si="2"/>
        <v>11808</v>
      </c>
      <c r="J7" s="31" t="s">
        <v>123</v>
      </c>
    </row>
    <row r="8" spans="1:11" s="4" customFormat="1" ht="370.5" x14ac:dyDescent="0.45">
      <c r="A8" s="13" t="s">
        <v>75</v>
      </c>
      <c r="B8" s="33" t="s">
        <v>77</v>
      </c>
      <c r="C8" s="37">
        <v>12</v>
      </c>
      <c r="D8" s="31" t="s">
        <v>157</v>
      </c>
      <c r="E8" s="31" t="s">
        <v>178</v>
      </c>
      <c r="F8" s="39">
        <v>1560</v>
      </c>
      <c r="G8" s="39">
        <f t="shared" si="1"/>
        <v>1918.8</v>
      </c>
      <c r="H8" s="39">
        <f t="shared" si="0"/>
        <v>18720</v>
      </c>
      <c r="I8" s="39">
        <f t="shared" si="2"/>
        <v>23025.599999999999</v>
      </c>
      <c r="J8" s="31" t="s">
        <v>123</v>
      </c>
    </row>
    <row r="9" spans="1:11" s="4" customFormat="1" ht="370.5" x14ac:dyDescent="0.45">
      <c r="A9" s="13" t="s">
        <v>76</v>
      </c>
      <c r="B9" s="33" t="s">
        <v>116</v>
      </c>
      <c r="C9" s="37">
        <v>8</v>
      </c>
      <c r="D9" s="31" t="s">
        <v>157</v>
      </c>
      <c r="E9" s="31" t="s">
        <v>179</v>
      </c>
      <c r="F9" s="39">
        <v>1920</v>
      </c>
      <c r="G9" s="39">
        <f t="shared" si="1"/>
        <v>2361.6</v>
      </c>
      <c r="H9" s="39">
        <f t="shared" si="0"/>
        <v>15360</v>
      </c>
      <c r="I9" s="39">
        <f t="shared" si="2"/>
        <v>18892.8</v>
      </c>
      <c r="J9" s="31" t="s">
        <v>123</v>
      </c>
    </row>
    <row r="10" spans="1:11" s="4" customFormat="1" ht="39.75" customHeight="1" x14ac:dyDescent="0.45">
      <c r="A10" s="6"/>
      <c r="B10" s="28"/>
      <c r="C10" s="6"/>
      <c r="D10" s="28"/>
      <c r="E10" s="28"/>
      <c r="F10" s="7"/>
      <c r="G10" s="39" t="s">
        <v>7</v>
      </c>
      <c r="H10" s="39">
        <f>SUM(H2:H9)</f>
        <v>266880</v>
      </c>
      <c r="I10" s="39">
        <f>SUM(I2:I9)</f>
        <v>328262.39999999997</v>
      </c>
      <c r="J10" s="28"/>
    </row>
    <row r="11" spans="1:11" s="4" customFormat="1" x14ac:dyDescent="0.45">
      <c r="A11" s="6"/>
      <c r="B11" s="28"/>
      <c r="C11" s="6"/>
      <c r="D11" s="28"/>
      <c r="E11" s="28"/>
      <c r="F11" s="7"/>
      <c r="G11" s="29"/>
      <c r="H11" s="7"/>
      <c r="I11" s="7"/>
      <c r="J11" s="28"/>
    </row>
    <row r="12" spans="1:11" s="4" customFormat="1" x14ac:dyDescent="0.45">
      <c r="A12" s="6"/>
      <c r="B12" s="28"/>
      <c r="C12" s="6"/>
      <c r="D12" s="28"/>
      <c r="E12" s="28"/>
      <c r="F12" s="7"/>
      <c r="G12" s="29"/>
      <c r="H12" s="7"/>
      <c r="I12" s="7"/>
      <c r="J12" s="28"/>
    </row>
    <row r="13" spans="1:11" s="4" customFormat="1" x14ac:dyDescent="0.45">
      <c r="A13" s="6"/>
      <c r="B13" s="28"/>
      <c r="C13" s="6"/>
      <c r="D13" s="28"/>
      <c r="E13" s="28"/>
      <c r="F13" s="7"/>
      <c r="G13" s="29"/>
      <c r="H13" s="7"/>
      <c r="I13" s="7"/>
      <c r="J13" s="28"/>
    </row>
    <row r="14" spans="1:11" x14ac:dyDescent="0.45">
      <c r="D14" s="28"/>
      <c r="E14" s="28"/>
      <c r="J14" s="28"/>
    </row>
    <row r="15" spans="1:11" x14ac:dyDescent="0.45">
      <c r="D15" s="28"/>
      <c r="E15" s="28"/>
      <c r="J15" s="28"/>
    </row>
    <row r="16" spans="1:11" x14ac:dyDescent="0.45">
      <c r="D16" s="28"/>
      <c r="E16" s="28"/>
      <c r="J16" s="28"/>
    </row>
    <row r="17" spans="4:10" x14ac:dyDescent="0.45">
      <c r="D17" s="28"/>
      <c r="E17" s="28"/>
      <c r="J17" s="28"/>
    </row>
    <row r="18" spans="4:10" x14ac:dyDescent="0.45">
      <c r="D18" s="28"/>
      <c r="E18" s="28"/>
      <c r="J18" s="28"/>
    </row>
    <row r="19" spans="4:10" x14ac:dyDescent="0.45">
      <c r="D19" s="28"/>
      <c r="E19" s="28"/>
      <c r="J19" s="28"/>
    </row>
    <row r="20" spans="4:10" x14ac:dyDescent="0.45">
      <c r="D20" s="28"/>
      <c r="E20" s="28"/>
      <c r="J20" s="28"/>
    </row>
    <row r="21" spans="4:10" x14ac:dyDescent="0.45">
      <c r="D21" s="28"/>
      <c r="E21" s="28"/>
      <c r="J21" s="28"/>
    </row>
    <row r="22" spans="4:10" x14ac:dyDescent="0.45">
      <c r="D22" s="28"/>
      <c r="E22" s="28"/>
      <c r="J22" s="28"/>
    </row>
    <row r="23" spans="4:10" x14ac:dyDescent="0.45">
      <c r="D23" s="28"/>
      <c r="E23" s="28"/>
      <c r="J23" s="28"/>
    </row>
    <row r="24" spans="4:10" x14ac:dyDescent="0.45">
      <c r="D24" s="28"/>
      <c r="E24" s="28"/>
      <c r="J24" s="28"/>
    </row>
    <row r="25" spans="4:10" x14ac:dyDescent="0.45">
      <c r="D25" s="28"/>
      <c r="E25" s="28"/>
      <c r="J25" s="28"/>
    </row>
    <row r="26" spans="4:10" x14ac:dyDescent="0.45">
      <c r="J26" s="28"/>
    </row>
    <row r="27" spans="4:10" x14ac:dyDescent="0.45">
      <c r="J27" s="28"/>
    </row>
    <row r="28" spans="4:10" x14ac:dyDescent="0.45">
      <c r="J28" s="28"/>
    </row>
  </sheetData>
  <phoneticPr fontId="1" type="noConversion"/>
  <pageMargins left="0.7" right="0.7" top="0.75" bottom="0.75" header="0.3" footer="0.3"/>
  <pageSetup paperSize="9" scale="4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26"/>
  <sheetViews>
    <sheetView workbookViewId="0">
      <selection activeCell="J14" sqref="J14"/>
    </sheetView>
  </sheetViews>
  <sheetFormatPr defaultRowHeight="14.25" x14ac:dyDescent="0.45"/>
  <cols>
    <col min="1" max="1" width="8.265625" style="1" customWidth="1"/>
    <col min="2" max="2" width="85.73046875" style="3" customWidth="1"/>
    <col min="3" max="3" width="12.3984375" style="6" customWidth="1"/>
    <col min="4" max="4" width="21.265625" style="27" customWidth="1"/>
    <col min="5" max="5" width="25.86328125" style="27" customWidth="1"/>
    <col min="6" max="6" width="16.265625" style="8" customWidth="1"/>
    <col min="7" max="7" width="16.265625" style="30" customWidth="1"/>
    <col min="8" max="9" width="16.265625" style="8" customWidth="1"/>
    <col min="10" max="10" width="26.73046875" style="27" customWidth="1"/>
  </cols>
  <sheetData>
    <row r="1" spans="1:10" s="2" customFormat="1" ht="27.6" customHeight="1" x14ac:dyDescent="0.45">
      <c r="A1" s="9" t="s">
        <v>0</v>
      </c>
      <c r="B1" s="9" t="s">
        <v>1</v>
      </c>
      <c r="C1" s="10" t="s">
        <v>2</v>
      </c>
      <c r="D1" s="31" t="s">
        <v>18</v>
      </c>
      <c r="E1" s="31" t="s">
        <v>19</v>
      </c>
      <c r="F1" s="11" t="s">
        <v>5</v>
      </c>
      <c r="G1" s="32" t="s">
        <v>14</v>
      </c>
      <c r="H1" s="11" t="s">
        <v>3</v>
      </c>
      <c r="I1" s="11" t="s">
        <v>4</v>
      </c>
      <c r="J1" s="31" t="s">
        <v>15</v>
      </c>
    </row>
    <row r="2" spans="1:10" s="4" customFormat="1" ht="57" x14ac:dyDescent="0.45">
      <c r="A2" s="37" t="s">
        <v>78</v>
      </c>
      <c r="B2" s="38" t="s">
        <v>47</v>
      </c>
      <c r="C2" s="37">
        <v>12</v>
      </c>
      <c r="D2" s="31" t="s">
        <v>157</v>
      </c>
      <c r="E2" s="31" t="s">
        <v>180</v>
      </c>
      <c r="F2" s="39">
        <v>240</v>
      </c>
      <c r="G2" s="39">
        <f>F2*1.23</f>
        <v>295.2</v>
      </c>
      <c r="H2" s="39">
        <f>F2*C2</f>
        <v>2880</v>
      </c>
      <c r="I2" s="39">
        <f>H2*1.23</f>
        <v>3542.4</v>
      </c>
      <c r="J2" s="31" t="s">
        <v>153</v>
      </c>
    </row>
    <row r="3" spans="1:10" s="4" customFormat="1" ht="38.25" customHeight="1" x14ac:dyDescent="0.45">
      <c r="A3" s="37" t="s">
        <v>79</v>
      </c>
      <c r="B3" s="38" t="s">
        <v>48</v>
      </c>
      <c r="C3" s="37">
        <v>4</v>
      </c>
      <c r="D3" s="31" t="s">
        <v>157</v>
      </c>
      <c r="E3" s="31" t="s">
        <v>181</v>
      </c>
      <c r="F3" s="39">
        <v>600</v>
      </c>
      <c r="G3" s="39">
        <f t="shared" ref="G3:G10" si="0">F3*1.23</f>
        <v>738</v>
      </c>
      <c r="H3" s="39">
        <f t="shared" ref="H3" si="1">F3*C3</f>
        <v>2400</v>
      </c>
      <c r="I3" s="39">
        <f t="shared" ref="I3:I10" si="2">H3*1.23</f>
        <v>2952</v>
      </c>
      <c r="J3" s="31" t="s">
        <v>153</v>
      </c>
    </row>
    <row r="4" spans="1:10" s="4" customFormat="1" ht="38.25" customHeight="1" x14ac:dyDescent="0.45">
      <c r="A4" s="37" t="s">
        <v>79</v>
      </c>
      <c r="B4" s="38" t="s">
        <v>10</v>
      </c>
      <c r="C4" s="37">
        <v>150</v>
      </c>
      <c r="D4" s="31" t="s">
        <v>157</v>
      </c>
      <c r="E4" s="31" t="s">
        <v>169</v>
      </c>
      <c r="F4" s="39">
        <v>12</v>
      </c>
      <c r="G4" s="39">
        <f t="shared" si="0"/>
        <v>14.76</v>
      </c>
      <c r="H4" s="39">
        <f t="shared" ref="H4" si="3">F4*C4</f>
        <v>1800</v>
      </c>
      <c r="I4" s="39">
        <f t="shared" si="2"/>
        <v>2214</v>
      </c>
      <c r="J4" s="31" t="s">
        <v>153</v>
      </c>
    </row>
    <row r="5" spans="1:10" s="4" customFormat="1" ht="38.25" customHeight="1" x14ac:dyDescent="0.45">
      <c r="A5" s="37" t="s">
        <v>80</v>
      </c>
      <c r="B5" s="38" t="s">
        <v>87</v>
      </c>
      <c r="C5" s="37">
        <v>300</v>
      </c>
      <c r="D5" s="31" t="s">
        <v>157</v>
      </c>
      <c r="E5" s="31" t="s">
        <v>169</v>
      </c>
      <c r="F5" s="39">
        <v>2.5</v>
      </c>
      <c r="G5" s="39">
        <f t="shared" si="0"/>
        <v>3.0750000000000002</v>
      </c>
      <c r="H5" s="39">
        <f t="shared" ref="H5" si="4">F5*C5</f>
        <v>750</v>
      </c>
      <c r="I5" s="39">
        <f t="shared" si="2"/>
        <v>922.5</v>
      </c>
      <c r="J5" s="31" t="s">
        <v>153</v>
      </c>
    </row>
    <row r="6" spans="1:10" s="4" customFormat="1" ht="38.25" customHeight="1" x14ac:dyDescent="0.45">
      <c r="A6" s="37" t="s">
        <v>81</v>
      </c>
      <c r="B6" s="38" t="s">
        <v>86</v>
      </c>
      <c r="C6" s="37">
        <v>150</v>
      </c>
      <c r="D6" s="31" t="s">
        <v>157</v>
      </c>
      <c r="E6" s="31" t="s">
        <v>169</v>
      </c>
      <c r="F6" s="39">
        <v>3.6</v>
      </c>
      <c r="G6" s="39">
        <f t="shared" si="0"/>
        <v>4.4279999999999999</v>
      </c>
      <c r="H6" s="39">
        <f t="shared" ref="H6:H10" si="5">F6*C6</f>
        <v>540</v>
      </c>
      <c r="I6" s="39">
        <f t="shared" si="2"/>
        <v>664.2</v>
      </c>
      <c r="J6" s="31" t="s">
        <v>153</v>
      </c>
    </row>
    <row r="7" spans="1:10" s="4" customFormat="1" ht="38.25" customHeight="1" x14ac:dyDescent="0.45">
      <c r="A7" s="37" t="s">
        <v>82</v>
      </c>
      <c r="B7" s="38" t="s">
        <v>90</v>
      </c>
      <c r="C7" s="37">
        <v>150</v>
      </c>
      <c r="D7" s="31" t="s">
        <v>157</v>
      </c>
      <c r="E7" s="31" t="s">
        <v>169</v>
      </c>
      <c r="F7" s="39">
        <v>4.5</v>
      </c>
      <c r="G7" s="39">
        <f t="shared" si="0"/>
        <v>5.5350000000000001</v>
      </c>
      <c r="H7" s="39">
        <f t="shared" si="5"/>
        <v>675</v>
      </c>
      <c r="I7" s="39">
        <f t="shared" si="2"/>
        <v>830.25</v>
      </c>
      <c r="J7" s="31" t="s">
        <v>153</v>
      </c>
    </row>
    <row r="8" spans="1:10" s="4" customFormat="1" ht="38.25" customHeight="1" x14ac:dyDescent="0.45">
      <c r="A8" s="37" t="s">
        <v>83</v>
      </c>
      <c r="B8" s="38" t="s">
        <v>89</v>
      </c>
      <c r="C8" s="37">
        <v>100</v>
      </c>
      <c r="D8" s="31" t="s">
        <v>157</v>
      </c>
      <c r="E8" s="31" t="s">
        <v>169</v>
      </c>
      <c r="F8" s="39">
        <v>6</v>
      </c>
      <c r="G8" s="39">
        <f t="shared" si="0"/>
        <v>7.38</v>
      </c>
      <c r="H8" s="39">
        <f t="shared" si="5"/>
        <v>600</v>
      </c>
      <c r="I8" s="39">
        <f t="shared" si="2"/>
        <v>738</v>
      </c>
      <c r="J8" s="31" t="s">
        <v>153</v>
      </c>
    </row>
    <row r="9" spans="1:10" s="4" customFormat="1" ht="38.25" customHeight="1" x14ac:dyDescent="0.45">
      <c r="A9" s="37" t="s">
        <v>84</v>
      </c>
      <c r="B9" s="38" t="s">
        <v>88</v>
      </c>
      <c r="C9" s="37">
        <v>100</v>
      </c>
      <c r="D9" s="31" t="s">
        <v>157</v>
      </c>
      <c r="E9" s="31" t="s">
        <v>169</v>
      </c>
      <c r="F9" s="39">
        <v>12</v>
      </c>
      <c r="G9" s="39">
        <f t="shared" si="0"/>
        <v>14.76</v>
      </c>
      <c r="H9" s="39">
        <f t="shared" si="5"/>
        <v>1200</v>
      </c>
      <c r="I9" s="39">
        <f t="shared" si="2"/>
        <v>1476</v>
      </c>
      <c r="J9" s="31" t="s">
        <v>153</v>
      </c>
    </row>
    <row r="10" spans="1:10" s="4" customFormat="1" ht="38.25" customHeight="1" x14ac:dyDescent="0.45">
      <c r="A10" s="37" t="s">
        <v>85</v>
      </c>
      <c r="B10" s="38" t="s">
        <v>91</v>
      </c>
      <c r="C10" s="37">
        <v>100</v>
      </c>
      <c r="D10" s="31" t="s">
        <v>157</v>
      </c>
      <c r="E10" s="31" t="s">
        <v>169</v>
      </c>
      <c r="F10" s="39">
        <v>25</v>
      </c>
      <c r="G10" s="39">
        <f t="shared" si="0"/>
        <v>30.75</v>
      </c>
      <c r="H10" s="39">
        <f t="shared" si="5"/>
        <v>2500</v>
      </c>
      <c r="I10" s="39">
        <f t="shared" si="2"/>
        <v>3075</v>
      </c>
      <c r="J10" s="31" t="s">
        <v>153</v>
      </c>
    </row>
    <row r="11" spans="1:10" s="4" customFormat="1" ht="28.5" customHeight="1" x14ac:dyDescent="0.45">
      <c r="A11" s="6"/>
      <c r="B11" s="5"/>
      <c r="C11" s="6"/>
      <c r="D11" s="28"/>
      <c r="E11" s="28"/>
      <c r="F11" s="7"/>
      <c r="G11" s="39" t="s">
        <v>7</v>
      </c>
      <c r="H11" s="39">
        <f>SUM(H2:H10)</f>
        <v>13345</v>
      </c>
      <c r="I11" s="39">
        <f>SUM(I2:I10)</f>
        <v>16414.349999999999</v>
      </c>
      <c r="J11" s="28"/>
    </row>
    <row r="12" spans="1:10" s="4" customFormat="1" x14ac:dyDescent="0.45">
      <c r="A12" s="6"/>
      <c r="B12" s="5"/>
      <c r="C12" s="6"/>
      <c r="D12" s="28"/>
      <c r="E12" s="28"/>
      <c r="F12" s="7"/>
      <c r="G12" s="29"/>
      <c r="H12" s="7"/>
      <c r="I12" s="7"/>
      <c r="J12" s="28"/>
    </row>
    <row r="13" spans="1:10" s="4" customFormat="1" x14ac:dyDescent="0.45">
      <c r="A13" s="6"/>
      <c r="B13" s="5"/>
      <c r="C13" s="6"/>
      <c r="D13" s="28"/>
      <c r="E13" s="28"/>
      <c r="F13" s="7"/>
      <c r="G13" s="29"/>
      <c r="H13" s="7"/>
      <c r="I13" s="7"/>
      <c r="J13" s="28"/>
    </row>
    <row r="14" spans="1:10" s="4" customFormat="1" x14ac:dyDescent="0.45">
      <c r="A14" s="6"/>
      <c r="B14" s="5"/>
      <c r="C14" s="6"/>
      <c r="D14" s="28"/>
      <c r="E14" s="28"/>
      <c r="F14" s="7"/>
      <c r="G14" s="29"/>
      <c r="H14" s="7"/>
      <c r="I14" s="7"/>
      <c r="J14" s="28"/>
    </row>
    <row r="15" spans="1:10" s="4" customFormat="1" x14ac:dyDescent="0.45">
      <c r="A15" s="6"/>
      <c r="B15" s="5"/>
      <c r="C15" s="6"/>
      <c r="D15" s="28"/>
      <c r="E15" s="28"/>
      <c r="F15" s="7"/>
      <c r="G15" s="29"/>
      <c r="H15" s="7"/>
      <c r="I15" s="7"/>
      <c r="J15" s="28"/>
    </row>
    <row r="16" spans="1:10" x14ac:dyDescent="0.45">
      <c r="D16" s="28"/>
      <c r="E16" s="28"/>
      <c r="J16" s="28"/>
    </row>
    <row r="17" spans="4:10" x14ac:dyDescent="0.45">
      <c r="D17" s="28"/>
      <c r="E17" s="28"/>
      <c r="J17" s="28"/>
    </row>
    <row r="18" spans="4:10" x14ac:dyDescent="0.45">
      <c r="D18" s="28"/>
      <c r="E18" s="28"/>
      <c r="J18" s="28"/>
    </row>
    <row r="19" spans="4:10" x14ac:dyDescent="0.45">
      <c r="D19" s="28"/>
      <c r="E19" s="28"/>
      <c r="J19" s="28"/>
    </row>
    <row r="20" spans="4:10" x14ac:dyDescent="0.45">
      <c r="D20" s="28"/>
      <c r="E20" s="28"/>
      <c r="J20" s="28"/>
    </row>
    <row r="21" spans="4:10" x14ac:dyDescent="0.45">
      <c r="D21" s="28"/>
      <c r="E21" s="28"/>
      <c r="J21" s="28"/>
    </row>
    <row r="22" spans="4:10" x14ac:dyDescent="0.45">
      <c r="D22" s="28"/>
      <c r="E22" s="28"/>
      <c r="J22" s="28"/>
    </row>
    <row r="23" spans="4:10" x14ac:dyDescent="0.45">
      <c r="D23" s="28"/>
      <c r="E23" s="28"/>
      <c r="J23" s="28"/>
    </row>
    <row r="24" spans="4:10" x14ac:dyDescent="0.45">
      <c r="J24" s="28"/>
    </row>
    <row r="25" spans="4:10" x14ac:dyDescent="0.45">
      <c r="J25" s="28"/>
    </row>
    <row r="26" spans="4:10" x14ac:dyDescent="0.45">
      <c r="J26" s="28"/>
    </row>
  </sheetData>
  <phoneticPr fontId="1" type="noConversion"/>
  <pageMargins left="0.7" right="0.7" top="0.75" bottom="0.75" header="0.3" footer="0.3"/>
  <pageSetup paperSize="9" scale="52" fitToHeight="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26"/>
  <sheetViews>
    <sheetView tabSelected="1" workbookViewId="0">
      <selection activeCell="M2" sqref="M2"/>
    </sheetView>
  </sheetViews>
  <sheetFormatPr defaultRowHeight="14.25" x14ac:dyDescent="0.45"/>
  <cols>
    <col min="1" max="1" width="8.265625" style="1" customWidth="1"/>
    <col min="2" max="2" width="47.265625" style="3" customWidth="1"/>
    <col min="3" max="3" width="12.3984375" style="6" customWidth="1"/>
    <col min="4" max="4" width="21.265625" style="3" customWidth="1"/>
    <col min="5" max="5" width="25.86328125" style="3" customWidth="1"/>
    <col min="6" max="9" width="16.265625" style="8" customWidth="1"/>
    <col min="10" max="10" width="26.73046875" style="3" customWidth="1"/>
  </cols>
  <sheetData>
    <row r="1" spans="1:10" s="2" customFormat="1" ht="27.6" customHeight="1" x14ac:dyDescent="0.45">
      <c r="A1" s="9" t="s">
        <v>0</v>
      </c>
      <c r="B1" s="9" t="s">
        <v>1</v>
      </c>
      <c r="C1" s="9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</row>
    <row r="2" spans="1:10" s="4" customFormat="1" ht="190.5" customHeight="1" x14ac:dyDescent="0.45">
      <c r="A2" s="13" t="s">
        <v>11</v>
      </c>
      <c r="B2" s="26" t="s">
        <v>93</v>
      </c>
      <c r="C2" s="14">
        <v>1</v>
      </c>
      <c r="D2" s="31" t="s">
        <v>157</v>
      </c>
      <c r="E2" s="31" t="s">
        <v>182</v>
      </c>
      <c r="F2" s="16">
        <v>9900</v>
      </c>
      <c r="G2" s="16">
        <f>F2*1.23</f>
        <v>12177</v>
      </c>
      <c r="H2" s="16">
        <f>F2*C2</f>
        <v>9900</v>
      </c>
      <c r="I2" s="16">
        <f t="shared" ref="I2" si="0">H2*1.23</f>
        <v>12177</v>
      </c>
      <c r="J2" s="39" t="s">
        <v>160</v>
      </c>
    </row>
    <row r="3" spans="1:10" s="4" customFormat="1" x14ac:dyDescent="0.45">
      <c r="A3" s="6"/>
      <c r="B3" s="5"/>
      <c r="C3" s="6"/>
      <c r="D3" s="22"/>
      <c r="E3" s="22"/>
      <c r="F3" s="7"/>
      <c r="G3" s="7"/>
      <c r="H3" s="7"/>
      <c r="I3" s="7"/>
      <c r="J3" s="21"/>
    </row>
    <row r="4" spans="1:10" s="4" customFormat="1" x14ac:dyDescent="0.45">
      <c r="A4" s="6"/>
      <c r="B4" s="5"/>
      <c r="C4" s="6"/>
      <c r="D4" s="21"/>
      <c r="E4" s="21"/>
      <c r="F4" s="7"/>
      <c r="G4" s="7"/>
      <c r="H4" s="7"/>
      <c r="I4" s="7"/>
      <c r="J4" s="21"/>
    </row>
    <row r="5" spans="1:10" s="4" customFormat="1" x14ac:dyDescent="0.45">
      <c r="A5" s="6"/>
      <c r="B5" s="5"/>
      <c r="C5" s="6"/>
      <c r="D5" s="5"/>
      <c r="E5" s="5"/>
      <c r="F5" s="7"/>
      <c r="G5" s="7"/>
      <c r="H5" s="7"/>
      <c r="I5" s="7"/>
      <c r="J5" s="5"/>
    </row>
    <row r="6" spans="1:10" s="4" customFormat="1" x14ac:dyDescent="0.45">
      <c r="A6" s="6"/>
      <c r="B6" s="5"/>
      <c r="C6" s="6"/>
      <c r="D6" s="5"/>
      <c r="E6" s="5"/>
      <c r="F6" s="7"/>
      <c r="G6" s="7"/>
      <c r="H6" s="7"/>
      <c r="I6" s="7"/>
      <c r="J6" s="5"/>
    </row>
    <row r="7" spans="1:10" s="4" customFormat="1" x14ac:dyDescent="0.45">
      <c r="A7" s="6"/>
      <c r="B7" s="5"/>
      <c r="C7" s="6"/>
      <c r="D7" s="5"/>
      <c r="E7" s="5"/>
      <c r="F7" s="7"/>
      <c r="G7" s="7"/>
      <c r="H7" s="7"/>
      <c r="I7" s="7"/>
      <c r="J7" s="5"/>
    </row>
    <row r="8" spans="1:10" s="4" customFormat="1" x14ac:dyDescent="0.45">
      <c r="A8" s="6"/>
      <c r="B8" s="5"/>
      <c r="C8" s="6"/>
      <c r="D8" s="5"/>
      <c r="E8" s="5"/>
      <c r="F8" s="7"/>
      <c r="G8" s="7"/>
      <c r="H8" s="7"/>
      <c r="I8" s="7"/>
      <c r="J8" s="5"/>
    </row>
    <row r="9" spans="1:10" s="4" customFormat="1" x14ac:dyDescent="0.45">
      <c r="A9" s="6"/>
      <c r="B9" s="5"/>
      <c r="C9" s="6"/>
      <c r="D9" s="5"/>
      <c r="E9" s="5"/>
      <c r="F9" s="7"/>
      <c r="G9" s="7"/>
      <c r="H9" s="7"/>
      <c r="I9" s="7"/>
      <c r="J9" s="5"/>
    </row>
    <row r="10" spans="1:10" s="4" customFormat="1" x14ac:dyDescent="0.45">
      <c r="A10" s="6"/>
      <c r="B10" s="5"/>
      <c r="C10" s="6"/>
      <c r="D10" s="5"/>
      <c r="E10" s="5"/>
      <c r="F10" s="7"/>
      <c r="G10" s="7"/>
      <c r="H10" s="7"/>
      <c r="I10" s="7"/>
      <c r="J10" s="5"/>
    </row>
    <row r="11" spans="1:10" s="4" customFormat="1" x14ac:dyDescent="0.45">
      <c r="A11" s="6"/>
      <c r="B11" s="5"/>
      <c r="C11" s="6"/>
      <c r="D11" s="5"/>
      <c r="E11" s="5"/>
      <c r="F11" s="7"/>
      <c r="G11" s="7"/>
      <c r="H11" s="7"/>
      <c r="I11" s="7"/>
      <c r="J11" s="5"/>
    </row>
    <row r="12" spans="1:10" s="4" customFormat="1" x14ac:dyDescent="0.45">
      <c r="A12" s="6"/>
      <c r="B12" s="5"/>
      <c r="C12" s="6"/>
      <c r="D12" s="5"/>
      <c r="E12" s="5"/>
      <c r="F12" s="7"/>
      <c r="G12" s="7"/>
      <c r="H12" s="7"/>
      <c r="I12" s="7"/>
      <c r="J12" s="5"/>
    </row>
    <row r="13" spans="1:10" s="4" customFormat="1" x14ac:dyDescent="0.45">
      <c r="A13" s="6"/>
      <c r="B13" s="5"/>
      <c r="C13" s="6"/>
      <c r="D13" s="5"/>
      <c r="E13" s="5"/>
      <c r="F13" s="7"/>
      <c r="G13" s="7"/>
      <c r="H13" s="7"/>
      <c r="I13" s="7"/>
      <c r="J13" s="5"/>
    </row>
    <row r="14" spans="1:10" s="4" customFormat="1" x14ac:dyDescent="0.45">
      <c r="A14" s="6"/>
      <c r="B14" s="5"/>
      <c r="C14" s="6"/>
      <c r="D14" s="5"/>
      <c r="E14" s="5"/>
      <c r="F14" s="7"/>
      <c r="G14" s="7"/>
      <c r="H14" s="7"/>
      <c r="I14" s="7"/>
      <c r="J14" s="5"/>
    </row>
    <row r="15" spans="1:10" s="4" customFormat="1" x14ac:dyDescent="0.45">
      <c r="A15" s="6"/>
      <c r="B15" s="5"/>
      <c r="C15" s="6"/>
      <c r="D15" s="5"/>
      <c r="E15" s="5"/>
      <c r="F15" s="7"/>
      <c r="G15" s="7"/>
      <c r="H15" s="7"/>
      <c r="I15" s="7"/>
      <c r="J15" s="5"/>
    </row>
    <row r="16" spans="1:10" s="4" customFormat="1" x14ac:dyDescent="0.45">
      <c r="A16" s="6"/>
      <c r="B16" s="5"/>
      <c r="C16" s="6"/>
      <c r="D16" s="5"/>
      <c r="E16" s="5"/>
      <c r="F16" s="7"/>
      <c r="G16" s="7"/>
      <c r="H16" s="7"/>
      <c r="I16" s="7"/>
      <c r="J16" s="5"/>
    </row>
    <row r="17" spans="1:10" s="4" customFormat="1" x14ac:dyDescent="0.45">
      <c r="A17" s="6"/>
      <c r="B17" s="5"/>
      <c r="C17" s="6"/>
      <c r="D17" s="5"/>
      <c r="E17" s="5"/>
      <c r="F17" s="7"/>
      <c r="G17" s="7"/>
      <c r="H17" s="7"/>
      <c r="I17" s="7"/>
      <c r="J17" s="5"/>
    </row>
    <row r="18" spans="1:10" x14ac:dyDescent="0.45">
      <c r="D18" s="5"/>
      <c r="E18" s="5"/>
      <c r="J18" s="5"/>
    </row>
    <row r="19" spans="1:10" x14ac:dyDescent="0.45">
      <c r="D19" s="5"/>
      <c r="E19" s="5"/>
      <c r="J19" s="5"/>
    </row>
    <row r="20" spans="1:10" x14ac:dyDescent="0.45">
      <c r="D20" s="5"/>
      <c r="E20" s="5"/>
      <c r="J20" s="5"/>
    </row>
    <row r="21" spans="1:10" x14ac:dyDescent="0.45">
      <c r="D21" s="5"/>
      <c r="E21" s="5"/>
      <c r="J21" s="5"/>
    </row>
    <row r="22" spans="1:10" x14ac:dyDescent="0.45">
      <c r="D22" s="5"/>
      <c r="E22" s="5"/>
      <c r="J22" s="5"/>
    </row>
    <row r="23" spans="1:10" x14ac:dyDescent="0.45">
      <c r="D23" s="5"/>
      <c r="E23" s="5"/>
      <c r="J23" s="5"/>
    </row>
    <row r="24" spans="1:10" x14ac:dyDescent="0.45">
      <c r="J24" s="5"/>
    </row>
    <row r="25" spans="1:10" x14ac:dyDescent="0.45">
      <c r="J25" s="5"/>
    </row>
    <row r="26" spans="1:10" x14ac:dyDescent="0.45">
      <c r="J26" s="5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29"/>
  <sheetViews>
    <sheetView workbookViewId="0">
      <selection activeCell="J8" sqref="J8"/>
    </sheetView>
  </sheetViews>
  <sheetFormatPr defaultRowHeight="14.25" x14ac:dyDescent="0.45"/>
  <cols>
    <col min="1" max="1" width="8.265625" style="1" customWidth="1"/>
    <col min="2" max="2" width="47.265625" style="3" customWidth="1"/>
    <col min="3" max="3" width="12.3984375" style="6" customWidth="1"/>
    <col min="4" max="4" width="21.265625" style="3" customWidth="1"/>
    <col min="5" max="5" width="25.86328125" style="3" customWidth="1"/>
    <col min="6" max="9" width="16.265625" style="8" customWidth="1"/>
    <col min="10" max="10" width="26.73046875" style="3" customWidth="1"/>
  </cols>
  <sheetData>
    <row r="1" spans="1:10" s="2" customFormat="1" ht="27.6" customHeight="1" x14ac:dyDescent="0.45">
      <c r="A1" s="9" t="s">
        <v>0</v>
      </c>
      <c r="B1" s="9" t="s">
        <v>1</v>
      </c>
      <c r="C1" s="10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</row>
    <row r="2" spans="1:10" s="4" customFormat="1" ht="123" customHeight="1" x14ac:dyDescent="0.45">
      <c r="A2" s="13" t="s">
        <v>11</v>
      </c>
      <c r="B2" s="12" t="s">
        <v>92</v>
      </c>
      <c r="C2" s="14">
        <v>2</v>
      </c>
      <c r="D2" s="31" t="s">
        <v>157</v>
      </c>
      <c r="E2" s="31" t="s">
        <v>183</v>
      </c>
      <c r="F2" s="16">
        <v>38900</v>
      </c>
      <c r="G2" s="16">
        <f>F2*1.23</f>
        <v>47847</v>
      </c>
      <c r="H2" s="16">
        <f>F2*C2</f>
        <v>77800</v>
      </c>
      <c r="I2" s="16">
        <f>H2*1.23</f>
        <v>95694</v>
      </c>
      <c r="J2" s="31" t="s">
        <v>160</v>
      </c>
    </row>
    <row r="3" spans="1:10" s="24" customFormat="1" x14ac:dyDescent="0.45">
      <c r="A3" s="20"/>
      <c r="B3" s="21"/>
      <c r="C3" s="20"/>
      <c r="D3" s="22"/>
      <c r="E3" s="22"/>
      <c r="F3" s="23"/>
      <c r="G3" s="23"/>
      <c r="H3" s="23"/>
      <c r="I3" s="23"/>
      <c r="J3" s="25"/>
    </row>
    <row r="4" spans="1:10" s="4" customFormat="1" x14ac:dyDescent="0.45">
      <c r="A4" s="6"/>
      <c r="B4" s="5"/>
      <c r="C4" s="6"/>
      <c r="D4" s="22"/>
      <c r="E4" s="22"/>
      <c r="F4" s="7"/>
      <c r="G4" s="7"/>
      <c r="H4" s="7"/>
      <c r="I4" s="7"/>
      <c r="J4" s="21"/>
    </row>
    <row r="5" spans="1:10" s="4" customFormat="1" ht="18" x14ac:dyDescent="0.45">
      <c r="A5" s="6"/>
      <c r="B5" s="41" t="s">
        <v>102</v>
      </c>
      <c r="C5" s="6"/>
      <c r="D5" s="22"/>
      <c r="E5" s="22"/>
      <c r="F5" s="7"/>
      <c r="G5" s="7"/>
      <c r="H5" s="7"/>
      <c r="I5" s="7"/>
      <c r="J5" s="21"/>
    </row>
    <row r="6" spans="1:10" s="4" customFormat="1" x14ac:dyDescent="0.45">
      <c r="A6" s="6"/>
      <c r="B6" s="5"/>
      <c r="C6" s="6"/>
      <c r="D6" s="21"/>
      <c r="E6" s="21"/>
      <c r="F6" s="7"/>
      <c r="G6" s="7"/>
      <c r="H6" s="7"/>
      <c r="I6" s="7"/>
      <c r="J6" s="21"/>
    </row>
    <row r="7" spans="1:10" s="4" customFormat="1" x14ac:dyDescent="0.45">
      <c r="A7" s="6"/>
      <c r="B7" s="5"/>
      <c r="C7" s="6"/>
      <c r="D7" s="21"/>
      <c r="E7" s="21"/>
      <c r="F7" s="7"/>
      <c r="G7" s="7"/>
      <c r="H7" s="7"/>
      <c r="I7" s="7"/>
      <c r="J7" s="21"/>
    </row>
    <row r="8" spans="1:10" s="4" customFormat="1" x14ac:dyDescent="0.45">
      <c r="A8" s="6"/>
      <c r="B8" s="5"/>
      <c r="C8" s="6"/>
      <c r="D8" s="5"/>
      <c r="E8" s="5"/>
      <c r="F8" s="7"/>
      <c r="G8" s="7"/>
      <c r="H8" s="7"/>
      <c r="I8" s="7"/>
      <c r="J8" s="5"/>
    </row>
    <row r="9" spans="1:10" s="4" customFormat="1" x14ac:dyDescent="0.45">
      <c r="A9" s="6"/>
      <c r="B9" s="5"/>
      <c r="C9" s="6"/>
      <c r="D9" s="5"/>
      <c r="E9" s="5"/>
      <c r="F9" s="7"/>
      <c r="G9" s="7"/>
      <c r="H9" s="7"/>
      <c r="I9" s="7"/>
      <c r="J9" s="5"/>
    </row>
    <row r="10" spans="1:10" s="4" customFormat="1" x14ac:dyDescent="0.45">
      <c r="A10" s="6"/>
      <c r="B10" s="5"/>
      <c r="C10" s="6"/>
      <c r="D10" s="5"/>
      <c r="E10" s="5"/>
      <c r="F10" s="7"/>
      <c r="G10" s="7"/>
      <c r="H10" s="7"/>
      <c r="I10" s="7"/>
      <c r="J10" s="5"/>
    </row>
    <row r="11" spans="1:10" s="4" customFormat="1" x14ac:dyDescent="0.45">
      <c r="A11" s="6"/>
      <c r="B11" s="5"/>
      <c r="C11" s="6"/>
      <c r="D11" s="5"/>
      <c r="E11" s="5"/>
      <c r="F11" s="7"/>
      <c r="G11" s="7"/>
      <c r="H11" s="7"/>
      <c r="I11" s="7"/>
      <c r="J11" s="5"/>
    </row>
    <row r="12" spans="1:10" s="4" customFormat="1" x14ac:dyDescent="0.45">
      <c r="A12" s="6"/>
      <c r="B12" s="5"/>
      <c r="C12" s="6"/>
      <c r="D12" s="5"/>
      <c r="E12" s="5"/>
      <c r="F12" s="7"/>
      <c r="G12" s="7"/>
      <c r="H12" s="7"/>
      <c r="I12" s="7"/>
      <c r="J12" s="5"/>
    </row>
    <row r="13" spans="1:10" s="4" customFormat="1" x14ac:dyDescent="0.45">
      <c r="A13" s="6"/>
      <c r="B13" s="5"/>
      <c r="C13" s="6"/>
      <c r="D13" s="5"/>
      <c r="E13" s="5"/>
      <c r="F13" s="7"/>
      <c r="G13" s="7"/>
      <c r="H13" s="7"/>
      <c r="I13" s="7"/>
      <c r="J13" s="5"/>
    </row>
    <row r="14" spans="1:10" s="4" customFormat="1" x14ac:dyDescent="0.45">
      <c r="A14" s="6"/>
      <c r="B14" s="5"/>
      <c r="C14" s="6"/>
      <c r="D14" s="5"/>
      <c r="E14" s="5"/>
      <c r="F14" s="7"/>
      <c r="G14" s="7"/>
      <c r="H14" s="7"/>
      <c r="I14" s="7"/>
      <c r="J14" s="5"/>
    </row>
    <row r="15" spans="1:10" s="4" customFormat="1" x14ac:dyDescent="0.45">
      <c r="A15" s="6"/>
      <c r="B15" s="5"/>
      <c r="C15" s="6"/>
      <c r="D15" s="5"/>
      <c r="E15" s="5"/>
      <c r="F15" s="7"/>
      <c r="G15" s="7"/>
      <c r="H15" s="7"/>
      <c r="I15" s="7"/>
      <c r="J15" s="5"/>
    </row>
    <row r="16" spans="1:10" s="4" customFormat="1" x14ac:dyDescent="0.45">
      <c r="A16" s="6"/>
      <c r="B16" s="5"/>
      <c r="C16" s="6"/>
      <c r="D16" s="5"/>
      <c r="E16" s="5"/>
      <c r="F16" s="7"/>
      <c r="G16" s="7"/>
      <c r="H16" s="7"/>
      <c r="I16" s="7"/>
      <c r="J16" s="5"/>
    </row>
    <row r="17" spans="1:10" s="4" customFormat="1" x14ac:dyDescent="0.45">
      <c r="A17" s="6"/>
      <c r="B17" s="5"/>
      <c r="C17" s="6"/>
      <c r="D17" s="5"/>
      <c r="E17" s="5"/>
      <c r="F17" s="7"/>
      <c r="G17" s="7"/>
      <c r="H17" s="7"/>
      <c r="I17" s="7"/>
      <c r="J17" s="5"/>
    </row>
    <row r="18" spans="1:10" s="4" customFormat="1" x14ac:dyDescent="0.45">
      <c r="A18" s="6"/>
      <c r="B18" s="5"/>
      <c r="C18" s="6"/>
      <c r="D18" s="5"/>
      <c r="E18" s="5"/>
      <c r="F18" s="7"/>
      <c r="G18" s="7"/>
      <c r="H18" s="7"/>
      <c r="I18" s="7"/>
      <c r="J18" s="5"/>
    </row>
    <row r="19" spans="1:10" s="4" customFormat="1" x14ac:dyDescent="0.45">
      <c r="A19" s="6"/>
      <c r="B19" s="5"/>
      <c r="C19" s="6"/>
      <c r="D19" s="5"/>
      <c r="E19" s="5"/>
      <c r="F19" s="7"/>
      <c r="G19" s="7"/>
      <c r="H19" s="7"/>
      <c r="I19" s="7"/>
      <c r="J19" s="5"/>
    </row>
    <row r="20" spans="1:10" s="4" customFormat="1" x14ac:dyDescent="0.45">
      <c r="A20" s="6"/>
      <c r="B20" s="5"/>
      <c r="C20" s="6"/>
      <c r="D20" s="5"/>
      <c r="E20" s="5"/>
      <c r="F20" s="7"/>
      <c r="G20" s="7"/>
      <c r="H20" s="7"/>
      <c r="I20" s="7"/>
      <c r="J20" s="5"/>
    </row>
    <row r="21" spans="1:10" x14ac:dyDescent="0.45">
      <c r="D21" s="5"/>
      <c r="E21" s="5"/>
      <c r="J21" s="5"/>
    </row>
    <row r="22" spans="1:10" x14ac:dyDescent="0.45">
      <c r="D22" s="5"/>
      <c r="E22" s="5"/>
      <c r="J22" s="5"/>
    </row>
    <row r="23" spans="1:10" x14ac:dyDescent="0.45">
      <c r="D23" s="5"/>
      <c r="E23" s="5"/>
      <c r="J23" s="5"/>
    </row>
    <row r="24" spans="1:10" x14ac:dyDescent="0.45">
      <c r="D24" s="5"/>
      <c r="E24" s="5"/>
      <c r="J24" s="5"/>
    </row>
    <row r="25" spans="1:10" x14ac:dyDescent="0.45">
      <c r="D25" s="5"/>
      <c r="E25" s="5"/>
      <c r="J25" s="5"/>
    </row>
    <row r="26" spans="1:10" x14ac:dyDescent="0.45">
      <c r="D26" s="5"/>
      <c r="E26" s="5"/>
      <c r="J26" s="5"/>
    </row>
    <row r="27" spans="1:10" x14ac:dyDescent="0.45">
      <c r="J27" s="5"/>
    </row>
    <row r="28" spans="1:10" x14ac:dyDescent="0.45">
      <c r="J28" s="5"/>
    </row>
    <row r="29" spans="1:10" x14ac:dyDescent="0.45">
      <c r="J29" s="5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1"/>
  <sheetViews>
    <sheetView topLeftCell="A3" workbookViewId="0">
      <selection activeCell="J7" sqref="J7"/>
    </sheetView>
  </sheetViews>
  <sheetFormatPr defaultRowHeight="14.25" x14ac:dyDescent="0.45"/>
  <cols>
    <col min="1" max="1" width="12" style="1" customWidth="1"/>
    <col min="2" max="2" width="58.1328125" style="3" customWidth="1"/>
    <col min="3" max="3" width="12.3984375" style="6" customWidth="1"/>
    <col min="4" max="4" width="21.265625" style="3" customWidth="1"/>
    <col min="5" max="5" width="25.86328125" style="3" customWidth="1"/>
    <col min="6" max="9" width="16.265625" style="8" customWidth="1"/>
    <col min="10" max="10" width="23.265625" customWidth="1"/>
  </cols>
  <sheetData>
    <row r="1" spans="1:10" s="2" customFormat="1" ht="27.6" customHeight="1" x14ac:dyDescent="0.45">
      <c r="A1" s="9" t="s">
        <v>0</v>
      </c>
      <c r="B1" s="9" t="s">
        <v>1</v>
      </c>
      <c r="C1" s="10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11" t="s">
        <v>15</v>
      </c>
    </row>
    <row r="2" spans="1:10" s="4" customFormat="1" ht="229.5" customHeight="1" x14ac:dyDescent="0.45">
      <c r="A2" s="14" t="s">
        <v>20</v>
      </c>
      <c r="B2" s="12" t="s">
        <v>94</v>
      </c>
      <c r="C2" s="14">
        <v>1</v>
      </c>
      <c r="D2" s="31" t="s">
        <v>121</v>
      </c>
      <c r="E2" s="31" t="s">
        <v>124</v>
      </c>
      <c r="F2" s="17">
        <v>171600</v>
      </c>
      <c r="G2" s="17">
        <f>F2*1.23</f>
        <v>211068</v>
      </c>
      <c r="H2" s="17">
        <f>F2*C2</f>
        <v>171600</v>
      </c>
      <c r="I2" s="17">
        <f>H2*1.23</f>
        <v>211068</v>
      </c>
      <c r="J2" s="39" t="s">
        <v>123</v>
      </c>
    </row>
    <row r="3" spans="1:10" s="4" customFormat="1" ht="90.75" customHeight="1" x14ac:dyDescent="0.45">
      <c r="A3" s="37" t="s">
        <v>21</v>
      </c>
      <c r="B3" s="36" t="s">
        <v>16</v>
      </c>
      <c r="C3" s="37">
        <v>6</v>
      </c>
      <c r="D3" s="31" t="s">
        <v>121</v>
      </c>
      <c r="E3" s="31" t="s">
        <v>125</v>
      </c>
      <c r="F3" s="39">
        <v>12900</v>
      </c>
      <c r="G3" s="39">
        <f>F3*1.23</f>
        <v>15867</v>
      </c>
      <c r="H3" s="39">
        <f>F3*C3</f>
        <v>77400</v>
      </c>
      <c r="I3" s="39">
        <f>H3*1.23</f>
        <v>95202</v>
      </c>
      <c r="J3" s="39" t="s">
        <v>123</v>
      </c>
    </row>
    <row r="4" spans="1:10" s="4" customFormat="1" ht="35.25" customHeight="1" x14ac:dyDescent="0.45">
      <c r="A4" s="6"/>
      <c r="B4" s="5"/>
      <c r="C4" s="6"/>
      <c r="D4" s="5"/>
      <c r="E4" s="5"/>
      <c r="F4" s="7"/>
      <c r="G4" s="18" t="s">
        <v>7</v>
      </c>
      <c r="H4" s="35">
        <f>SUM(H2:H2)</f>
        <v>171600</v>
      </c>
      <c r="I4" s="35">
        <f>SUM(I2:I2)</f>
        <v>211068</v>
      </c>
    </row>
    <row r="5" spans="1:10" s="4" customFormat="1" x14ac:dyDescent="0.45">
      <c r="A5" s="6"/>
      <c r="B5" s="5"/>
      <c r="C5" s="6"/>
      <c r="D5" s="5"/>
      <c r="E5" s="5"/>
      <c r="F5" s="7"/>
      <c r="G5" s="7"/>
      <c r="H5" s="7"/>
      <c r="I5" s="7"/>
    </row>
    <row r="6" spans="1:10" s="2" customFormat="1" ht="27.6" customHeight="1" x14ac:dyDescent="0.45">
      <c r="A6" s="31" t="s">
        <v>0</v>
      </c>
      <c r="B6" s="31" t="s">
        <v>1</v>
      </c>
      <c r="C6" s="10" t="s">
        <v>2</v>
      </c>
      <c r="D6" s="31" t="s">
        <v>18</v>
      </c>
      <c r="E6" s="31" t="s">
        <v>19</v>
      </c>
      <c r="F6" s="32" t="s">
        <v>5</v>
      </c>
      <c r="G6" s="32" t="s">
        <v>14</v>
      </c>
      <c r="H6" s="32" t="s">
        <v>3</v>
      </c>
      <c r="I6" s="32" t="s">
        <v>4</v>
      </c>
      <c r="J6" s="32" t="s">
        <v>15</v>
      </c>
    </row>
    <row r="7" spans="1:10" s="4" customFormat="1" ht="229.5" customHeight="1" x14ac:dyDescent="0.45">
      <c r="A7" s="37" t="s">
        <v>20</v>
      </c>
      <c r="B7" s="36" t="s">
        <v>94</v>
      </c>
      <c r="C7" s="37">
        <v>1</v>
      </c>
      <c r="D7" s="31" t="s">
        <v>148</v>
      </c>
      <c r="E7" s="31" t="s">
        <v>150</v>
      </c>
      <c r="F7" s="39">
        <v>99000</v>
      </c>
      <c r="G7" s="39">
        <f>F7*1.23</f>
        <v>121770</v>
      </c>
      <c r="H7" s="39">
        <f>F7*C7</f>
        <v>99000</v>
      </c>
      <c r="I7" s="39">
        <f>H7*1.23</f>
        <v>121770</v>
      </c>
      <c r="J7" s="39" t="s">
        <v>152</v>
      </c>
    </row>
    <row r="8" spans="1:10" s="4" customFormat="1" ht="90.75" customHeight="1" x14ac:dyDescent="0.45">
      <c r="A8" s="37" t="s">
        <v>21</v>
      </c>
      <c r="B8" s="36" t="s">
        <v>16</v>
      </c>
      <c r="C8" s="37">
        <v>6</v>
      </c>
      <c r="D8" s="31" t="s">
        <v>148</v>
      </c>
      <c r="E8" s="31" t="s">
        <v>151</v>
      </c>
      <c r="F8" s="39">
        <v>11500</v>
      </c>
      <c r="G8" s="39">
        <f>F8*1.23</f>
        <v>14145</v>
      </c>
      <c r="H8" s="39">
        <f>F8*C8</f>
        <v>69000</v>
      </c>
      <c r="I8" s="39">
        <f>H8*1.23</f>
        <v>84870</v>
      </c>
      <c r="J8" s="39" t="s">
        <v>152</v>
      </c>
    </row>
    <row r="9" spans="1:10" s="4" customFormat="1" ht="35.25" customHeight="1" x14ac:dyDescent="0.45">
      <c r="A9" s="6"/>
      <c r="B9" s="28"/>
      <c r="C9" s="6"/>
      <c r="D9" s="28"/>
      <c r="E9" s="28"/>
      <c r="F9" s="29"/>
      <c r="G9" s="18" t="s">
        <v>7</v>
      </c>
      <c r="H9" s="35">
        <f>SUM(H7:H8)</f>
        <v>168000</v>
      </c>
      <c r="I9" s="35">
        <f>SUM(I7:I8)</f>
        <v>206640</v>
      </c>
    </row>
    <row r="10" spans="1:10" s="4" customFormat="1" x14ac:dyDescent="0.45">
      <c r="A10" s="6"/>
      <c r="B10" s="5"/>
      <c r="C10" s="6"/>
      <c r="D10" s="5"/>
      <c r="E10" s="5"/>
      <c r="F10" s="7"/>
      <c r="G10" s="7"/>
      <c r="H10" s="7"/>
      <c r="I10" s="7"/>
    </row>
    <row r="11" spans="1:10" s="4" customFormat="1" x14ac:dyDescent="0.45">
      <c r="A11" s="6"/>
      <c r="B11" s="5"/>
      <c r="C11" s="6"/>
      <c r="D11" s="5"/>
      <c r="E11" s="5"/>
      <c r="F11" s="7"/>
      <c r="G11" s="7"/>
      <c r="H11" s="7"/>
      <c r="I11" s="7"/>
    </row>
    <row r="12" spans="1:10" s="4" customFormat="1" x14ac:dyDescent="0.45">
      <c r="A12" s="6"/>
      <c r="B12" s="5"/>
      <c r="C12" s="6"/>
      <c r="D12" s="5"/>
      <c r="E12" s="5"/>
      <c r="F12" s="7"/>
      <c r="G12" s="7"/>
      <c r="H12" s="7"/>
      <c r="I12" s="7"/>
    </row>
    <row r="13" spans="1:10" s="4" customFormat="1" x14ac:dyDescent="0.45">
      <c r="A13" s="6"/>
      <c r="B13" s="5"/>
      <c r="C13" s="6"/>
      <c r="D13" s="5"/>
      <c r="E13" s="5"/>
      <c r="F13" s="7"/>
      <c r="G13" s="7"/>
      <c r="H13" s="7"/>
      <c r="I13" s="7"/>
    </row>
    <row r="14" spans="1:10" s="4" customFormat="1" x14ac:dyDescent="0.45">
      <c r="A14" s="6"/>
      <c r="B14" s="5"/>
      <c r="C14" s="6"/>
      <c r="D14" s="5"/>
      <c r="E14" s="5"/>
      <c r="F14" s="7"/>
      <c r="G14" s="7"/>
      <c r="H14" s="7"/>
      <c r="I14" s="7"/>
    </row>
    <row r="15" spans="1:10" s="4" customFormat="1" x14ac:dyDescent="0.45">
      <c r="A15" s="6"/>
      <c r="B15" s="5"/>
      <c r="C15" s="6"/>
      <c r="D15" s="5"/>
      <c r="E15" s="5"/>
      <c r="F15" s="7"/>
      <c r="G15" s="7"/>
      <c r="H15" s="7"/>
      <c r="I15" s="7"/>
    </row>
    <row r="16" spans="1:10" s="4" customFormat="1" x14ac:dyDescent="0.45">
      <c r="A16" s="6"/>
      <c r="B16" s="5"/>
      <c r="C16" s="6"/>
      <c r="D16" s="5"/>
      <c r="E16" s="5"/>
      <c r="F16" s="7"/>
      <c r="G16" s="7"/>
      <c r="H16" s="7"/>
      <c r="I16" s="7"/>
    </row>
    <row r="17" spans="1:10" s="4" customFormat="1" x14ac:dyDescent="0.45">
      <c r="A17" s="6"/>
      <c r="B17" s="5"/>
      <c r="C17" s="6"/>
      <c r="D17" s="5"/>
      <c r="E17" s="5"/>
      <c r="F17" s="7"/>
      <c r="G17" s="7"/>
      <c r="H17" s="7"/>
      <c r="I17" s="7"/>
    </row>
    <row r="18" spans="1:10" s="4" customFormat="1" x14ac:dyDescent="0.45">
      <c r="A18" s="6"/>
      <c r="B18" s="5"/>
      <c r="C18" s="6"/>
      <c r="D18" s="5"/>
      <c r="E18" s="5"/>
      <c r="F18" s="7"/>
      <c r="G18" s="7"/>
      <c r="H18" s="7"/>
      <c r="I18" s="7"/>
    </row>
    <row r="19" spans="1:10" s="4" customFormat="1" x14ac:dyDescent="0.45">
      <c r="A19" s="6"/>
      <c r="B19" s="5"/>
      <c r="C19" s="6"/>
      <c r="D19" s="5"/>
      <c r="E19" s="5"/>
      <c r="F19" s="7"/>
      <c r="G19" s="7"/>
      <c r="H19" s="7"/>
      <c r="I19" s="7"/>
    </row>
    <row r="20" spans="1:10" s="4" customFormat="1" x14ac:dyDescent="0.45">
      <c r="A20" s="6"/>
      <c r="B20" s="5"/>
      <c r="C20" s="6"/>
      <c r="D20" s="5"/>
      <c r="E20" s="5"/>
      <c r="F20" s="7"/>
      <c r="G20" s="7"/>
      <c r="H20" s="7"/>
      <c r="I20" s="7"/>
    </row>
    <row r="21" spans="1:10" s="4" customFormat="1" x14ac:dyDescent="0.45">
      <c r="A21" s="6"/>
      <c r="B21" s="5"/>
      <c r="C21" s="6"/>
      <c r="D21" s="5"/>
      <c r="E21" s="5"/>
      <c r="F21" s="7"/>
      <c r="G21" s="7"/>
      <c r="H21" s="7"/>
      <c r="I21" s="7"/>
    </row>
    <row r="22" spans="1:10" s="4" customFormat="1" x14ac:dyDescent="0.45">
      <c r="A22" s="6"/>
      <c r="B22" s="5"/>
      <c r="C22" s="6"/>
      <c r="D22" s="5"/>
      <c r="E22" s="5"/>
      <c r="F22" s="7"/>
      <c r="G22" s="7"/>
      <c r="H22" s="7"/>
      <c r="I22" s="7"/>
    </row>
    <row r="23" spans="1:10" s="4" customFormat="1" x14ac:dyDescent="0.45">
      <c r="A23" s="6"/>
      <c r="B23" s="5"/>
      <c r="C23" s="6"/>
      <c r="D23" s="5"/>
      <c r="E23" s="5"/>
      <c r="F23" s="7"/>
      <c r="G23" s="7"/>
      <c r="H23" s="7"/>
      <c r="I23" s="7"/>
    </row>
    <row r="24" spans="1:10" s="4" customFormat="1" x14ac:dyDescent="0.45">
      <c r="A24" s="6"/>
      <c r="B24" s="5"/>
      <c r="C24" s="6"/>
      <c r="D24" s="5"/>
      <c r="E24" s="5"/>
      <c r="F24" s="7"/>
      <c r="G24" s="7"/>
      <c r="H24" s="7"/>
      <c r="I24" s="7"/>
    </row>
    <row r="25" spans="1:10" s="4" customFormat="1" x14ac:dyDescent="0.45">
      <c r="A25" s="6"/>
      <c r="B25" s="5"/>
      <c r="C25" s="6"/>
      <c r="D25" s="5"/>
      <c r="E25" s="5"/>
      <c r="F25" s="7"/>
      <c r="G25" s="7"/>
      <c r="H25" s="7"/>
      <c r="I25" s="7"/>
    </row>
    <row r="26" spans="1:10" s="4" customFormat="1" x14ac:dyDescent="0.45">
      <c r="A26" s="6"/>
      <c r="B26" s="5"/>
      <c r="C26" s="6"/>
      <c r="D26" s="5"/>
      <c r="E26" s="5"/>
      <c r="F26" s="7"/>
      <c r="G26" s="7"/>
      <c r="H26" s="7"/>
      <c r="I26" s="7"/>
    </row>
    <row r="27" spans="1:10" s="4" customFormat="1" x14ac:dyDescent="0.45">
      <c r="A27" s="6"/>
      <c r="B27" s="5"/>
      <c r="C27" s="6"/>
      <c r="D27" s="5"/>
      <c r="E27" s="5"/>
      <c r="F27" s="7"/>
      <c r="G27" s="7"/>
      <c r="H27" s="7"/>
      <c r="I27" s="7"/>
    </row>
    <row r="28" spans="1:10" s="4" customFormat="1" x14ac:dyDescent="0.45">
      <c r="A28" s="6"/>
      <c r="B28" s="5"/>
      <c r="C28" s="6"/>
      <c r="D28" s="5"/>
      <c r="E28" s="5"/>
      <c r="F28" s="7"/>
      <c r="G28" s="7"/>
      <c r="H28" s="7"/>
      <c r="I28" s="7"/>
    </row>
    <row r="29" spans="1:10" s="4" customFormat="1" x14ac:dyDescent="0.45">
      <c r="A29" s="6"/>
      <c r="B29" s="5"/>
      <c r="C29" s="6"/>
      <c r="D29" s="5"/>
      <c r="E29" s="5"/>
      <c r="F29" s="7"/>
      <c r="G29" s="7"/>
      <c r="H29" s="7"/>
      <c r="I29" s="7"/>
    </row>
    <row r="30" spans="1:10" s="4" customFormat="1" x14ac:dyDescent="0.45">
      <c r="A30" s="6"/>
      <c r="B30" s="5"/>
      <c r="C30" s="6"/>
      <c r="D30" s="5"/>
      <c r="E30" s="5"/>
      <c r="F30" s="7"/>
      <c r="G30" s="7"/>
      <c r="H30" s="7"/>
      <c r="I30" s="7"/>
      <c r="J30"/>
    </row>
    <row r="31" spans="1:10" s="4" customFormat="1" x14ac:dyDescent="0.45">
      <c r="A31" s="6"/>
      <c r="B31" s="5"/>
      <c r="C31" s="6"/>
      <c r="D31" s="5"/>
      <c r="E31" s="5"/>
      <c r="F31" s="7"/>
      <c r="G31" s="7"/>
      <c r="H31" s="7"/>
      <c r="I31" s="7"/>
      <c r="J31"/>
    </row>
  </sheetData>
  <phoneticPr fontId="1" type="noConversion"/>
  <pageMargins left="0.7" right="0.7" top="0.75" bottom="0.75" header="0.3" footer="0.3"/>
  <pageSetup paperSize="9" scale="62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5"/>
  <sheetViews>
    <sheetView workbookViewId="0">
      <selection activeCell="H15" sqref="H15"/>
    </sheetView>
  </sheetViews>
  <sheetFormatPr defaultRowHeight="14.25" x14ac:dyDescent="0.45"/>
  <cols>
    <col min="1" max="1" width="8.265625" style="1" customWidth="1"/>
    <col min="2" max="2" width="47.265625" style="3" customWidth="1"/>
    <col min="3" max="3" width="12.3984375" style="6" customWidth="1"/>
    <col min="4" max="4" width="21.265625" style="3" customWidth="1"/>
    <col min="5" max="5" width="25.86328125" style="3" customWidth="1"/>
    <col min="6" max="9" width="16.265625" style="8" customWidth="1"/>
    <col min="10" max="10" width="23.265625" customWidth="1"/>
  </cols>
  <sheetData>
    <row r="1" spans="1:10" s="2" customFormat="1" ht="27.6" customHeight="1" x14ac:dyDescent="0.45">
      <c r="A1" s="9" t="s">
        <v>0</v>
      </c>
      <c r="B1" s="9" t="s">
        <v>1</v>
      </c>
      <c r="C1" s="9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11" t="s">
        <v>15</v>
      </c>
    </row>
    <row r="2" spans="1:10" s="4" customFormat="1" ht="167.65" customHeight="1" x14ac:dyDescent="0.45">
      <c r="A2" s="14" t="s">
        <v>22</v>
      </c>
      <c r="B2" s="12" t="s">
        <v>17</v>
      </c>
      <c r="C2" s="14">
        <v>1</v>
      </c>
      <c r="D2" s="31" t="s">
        <v>121</v>
      </c>
      <c r="E2" s="31" t="s">
        <v>126</v>
      </c>
      <c r="F2" s="16">
        <v>5950</v>
      </c>
      <c r="G2" s="16">
        <f>F2*1.23</f>
        <v>7318.5</v>
      </c>
      <c r="H2" s="16">
        <f>F2*C2</f>
        <v>5950</v>
      </c>
      <c r="I2" s="16">
        <f>H2*1.23</f>
        <v>7318.5</v>
      </c>
      <c r="J2" s="39" t="s">
        <v>123</v>
      </c>
    </row>
    <row r="3" spans="1:10" s="4" customFormat="1" x14ac:dyDescent="0.45">
      <c r="A3" s="6"/>
      <c r="B3" s="5"/>
      <c r="C3" s="6"/>
      <c r="D3" s="5"/>
      <c r="E3" s="5"/>
      <c r="F3" s="7"/>
      <c r="G3" s="7"/>
      <c r="H3" s="7"/>
      <c r="I3" s="7"/>
      <c r="J3" s="19"/>
    </row>
    <row r="4" spans="1:10" s="4" customFormat="1" x14ac:dyDescent="0.45">
      <c r="A4" s="6"/>
      <c r="B4" s="5"/>
      <c r="C4" s="6"/>
      <c r="D4" s="5"/>
      <c r="E4" s="5"/>
      <c r="F4" s="7"/>
      <c r="G4" s="7"/>
      <c r="H4" s="7"/>
      <c r="I4" s="7"/>
    </row>
    <row r="5" spans="1:10" s="4" customFormat="1" x14ac:dyDescent="0.45">
      <c r="A5" s="6"/>
      <c r="B5" s="5"/>
      <c r="C5" s="6"/>
      <c r="D5" s="5"/>
      <c r="E5" s="5"/>
      <c r="F5" s="7"/>
      <c r="G5" s="7"/>
      <c r="H5" s="7"/>
      <c r="I5" s="7"/>
    </row>
    <row r="6" spans="1:10" s="4" customFormat="1" x14ac:dyDescent="0.45">
      <c r="A6" s="6"/>
      <c r="B6" s="5"/>
      <c r="C6" s="6"/>
      <c r="D6" s="5"/>
      <c r="E6" s="5"/>
      <c r="F6" s="7"/>
      <c r="G6" s="7"/>
      <c r="H6" s="7"/>
      <c r="I6" s="7"/>
    </row>
    <row r="7" spans="1:10" s="4" customFormat="1" x14ac:dyDescent="0.45">
      <c r="A7" s="6"/>
      <c r="B7" s="5"/>
      <c r="C7" s="6"/>
      <c r="D7" s="5"/>
      <c r="E7" s="5"/>
      <c r="F7" s="7"/>
      <c r="G7" s="7"/>
      <c r="H7" s="7"/>
      <c r="I7" s="7"/>
    </row>
    <row r="8" spans="1:10" s="4" customFormat="1" x14ac:dyDescent="0.45">
      <c r="A8" s="6"/>
      <c r="B8" s="5"/>
      <c r="C8" s="6"/>
      <c r="D8" s="5"/>
      <c r="E8" s="5"/>
      <c r="F8" s="7"/>
      <c r="G8" s="7"/>
      <c r="H8" s="7"/>
      <c r="I8" s="7"/>
    </row>
    <row r="9" spans="1:10" s="4" customFormat="1" x14ac:dyDescent="0.45">
      <c r="A9" s="6"/>
      <c r="B9" s="5"/>
      <c r="C9" s="6"/>
      <c r="D9" s="5"/>
      <c r="E9" s="5"/>
      <c r="F9" s="7"/>
      <c r="G9" s="7"/>
      <c r="H9" s="7"/>
      <c r="I9" s="7"/>
    </row>
    <row r="10" spans="1:10" s="4" customFormat="1" x14ac:dyDescent="0.45">
      <c r="A10" s="6"/>
      <c r="B10" s="5"/>
      <c r="C10" s="6"/>
      <c r="D10" s="5"/>
      <c r="E10" s="5"/>
      <c r="F10" s="7"/>
      <c r="G10" s="7"/>
      <c r="H10" s="7"/>
      <c r="I10" s="7"/>
    </row>
    <row r="11" spans="1:10" s="4" customFormat="1" x14ac:dyDescent="0.45">
      <c r="A11" s="6"/>
      <c r="B11" s="5"/>
      <c r="C11" s="6"/>
      <c r="D11" s="5"/>
      <c r="E11" s="5"/>
      <c r="F11" s="7"/>
      <c r="G11" s="7"/>
      <c r="H11" s="7"/>
      <c r="I11" s="7"/>
    </row>
    <row r="12" spans="1:10" s="4" customFormat="1" x14ac:dyDescent="0.45">
      <c r="A12" s="6"/>
      <c r="B12" s="5"/>
      <c r="C12" s="6"/>
      <c r="D12" s="5"/>
      <c r="E12" s="5"/>
      <c r="F12" s="7"/>
      <c r="G12" s="7"/>
      <c r="H12" s="7"/>
      <c r="I12" s="7"/>
    </row>
    <row r="13" spans="1:10" s="4" customFormat="1" x14ac:dyDescent="0.45">
      <c r="A13" s="6"/>
      <c r="B13" s="5"/>
      <c r="C13" s="6"/>
      <c r="D13" s="5"/>
      <c r="E13" s="5"/>
      <c r="F13" s="7"/>
      <c r="G13" s="7"/>
      <c r="H13" s="7"/>
      <c r="I13" s="7"/>
    </row>
    <row r="14" spans="1:10" s="4" customFormat="1" x14ac:dyDescent="0.45">
      <c r="A14" s="6"/>
      <c r="B14" s="5"/>
      <c r="C14" s="6"/>
      <c r="D14" s="5"/>
      <c r="E14" s="5"/>
      <c r="F14" s="7"/>
      <c r="G14" s="7"/>
      <c r="H14" s="7"/>
      <c r="I14" s="7"/>
    </row>
    <row r="15" spans="1:10" s="4" customFormat="1" x14ac:dyDescent="0.45">
      <c r="A15" s="6"/>
      <c r="B15" s="5"/>
      <c r="C15" s="6"/>
      <c r="D15" s="5"/>
      <c r="E15" s="5"/>
      <c r="F15" s="7"/>
      <c r="G15" s="7"/>
      <c r="H15" s="7"/>
      <c r="I15" s="7"/>
    </row>
    <row r="16" spans="1:10" s="4" customFormat="1" x14ac:dyDescent="0.45">
      <c r="A16" s="6"/>
      <c r="B16" s="5"/>
      <c r="C16" s="6"/>
      <c r="D16" s="5"/>
      <c r="E16" s="5"/>
      <c r="F16" s="7"/>
      <c r="G16" s="7"/>
      <c r="H16" s="7"/>
      <c r="I16" s="7"/>
    </row>
    <row r="17" spans="1:9" s="4" customFormat="1" x14ac:dyDescent="0.45">
      <c r="A17" s="6"/>
      <c r="B17" s="5"/>
      <c r="C17" s="6"/>
      <c r="D17" s="5"/>
      <c r="E17" s="5"/>
      <c r="F17" s="7"/>
      <c r="G17" s="7"/>
      <c r="H17" s="7"/>
      <c r="I17" s="7"/>
    </row>
    <row r="18" spans="1:9" s="4" customFormat="1" x14ac:dyDescent="0.45">
      <c r="A18" s="6"/>
      <c r="B18" s="5"/>
      <c r="C18" s="6"/>
      <c r="D18" s="5"/>
      <c r="E18" s="5"/>
      <c r="F18" s="7"/>
      <c r="G18" s="7"/>
      <c r="H18" s="7"/>
      <c r="I18" s="7"/>
    </row>
    <row r="19" spans="1:9" s="4" customFormat="1" x14ac:dyDescent="0.45">
      <c r="A19" s="6"/>
      <c r="B19" s="5"/>
      <c r="C19" s="6"/>
      <c r="D19" s="5"/>
      <c r="E19" s="5"/>
      <c r="F19" s="7"/>
      <c r="G19" s="7"/>
      <c r="H19" s="7"/>
      <c r="I19" s="7"/>
    </row>
    <row r="20" spans="1:9" s="4" customFormat="1" x14ac:dyDescent="0.45">
      <c r="A20" s="6"/>
      <c r="B20" s="5"/>
      <c r="C20" s="6"/>
      <c r="D20" s="5"/>
      <c r="E20" s="5"/>
      <c r="F20" s="7"/>
      <c r="G20" s="7"/>
      <c r="H20" s="7"/>
      <c r="I20" s="7"/>
    </row>
    <row r="21" spans="1:9" s="4" customFormat="1" x14ac:dyDescent="0.45">
      <c r="A21" s="6"/>
      <c r="B21" s="5"/>
      <c r="C21" s="6"/>
      <c r="D21" s="5"/>
      <c r="E21" s="5"/>
      <c r="F21" s="7"/>
      <c r="G21" s="7"/>
      <c r="H21" s="7"/>
      <c r="I21" s="7"/>
    </row>
    <row r="22" spans="1:9" s="4" customFormat="1" x14ac:dyDescent="0.45">
      <c r="A22" s="6"/>
      <c r="B22" s="5"/>
      <c r="C22" s="6"/>
      <c r="D22" s="5"/>
      <c r="E22" s="5"/>
      <c r="F22" s="7"/>
      <c r="G22" s="7"/>
      <c r="H22" s="7"/>
      <c r="I22" s="7"/>
    </row>
    <row r="23" spans="1:9" s="4" customFormat="1" x14ac:dyDescent="0.45">
      <c r="A23" s="6"/>
      <c r="B23" s="5"/>
      <c r="C23" s="6"/>
      <c r="D23" s="5"/>
      <c r="E23" s="5"/>
      <c r="F23" s="7"/>
      <c r="G23" s="7"/>
      <c r="H23" s="7"/>
      <c r="I23" s="7"/>
    </row>
    <row r="24" spans="1:9" s="4" customFormat="1" x14ac:dyDescent="0.45">
      <c r="A24" s="6"/>
      <c r="B24" s="5"/>
      <c r="C24" s="6"/>
      <c r="D24" s="5"/>
      <c r="E24" s="5"/>
      <c r="F24" s="7"/>
      <c r="G24" s="7"/>
      <c r="H24" s="7"/>
      <c r="I24" s="7"/>
    </row>
    <row r="25" spans="1:9" s="4" customFormat="1" x14ac:dyDescent="0.45">
      <c r="A25" s="6"/>
      <c r="B25" s="5"/>
      <c r="C25" s="6"/>
      <c r="D25" s="5"/>
      <c r="E25" s="5"/>
      <c r="F25" s="7"/>
      <c r="G25" s="7"/>
      <c r="H25" s="7"/>
      <c r="I25" s="7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5"/>
  <sheetViews>
    <sheetView topLeftCell="A10" workbookViewId="0">
      <selection activeCell="E12" sqref="E12"/>
    </sheetView>
  </sheetViews>
  <sheetFormatPr defaultRowHeight="14.25" x14ac:dyDescent="0.45"/>
  <cols>
    <col min="1" max="1" width="8.265625" style="1" customWidth="1"/>
    <col min="2" max="2" width="47.265625" style="3" customWidth="1"/>
    <col min="3" max="3" width="12.3984375" style="6" customWidth="1"/>
    <col min="4" max="4" width="21.265625" style="3" customWidth="1"/>
    <col min="5" max="5" width="25.86328125" style="3" customWidth="1"/>
    <col min="6" max="9" width="16.265625" style="8" customWidth="1"/>
    <col min="10" max="10" width="24.265625" style="1" customWidth="1"/>
  </cols>
  <sheetData>
    <row r="1" spans="1:10" s="2" customFormat="1" ht="27.6" customHeight="1" x14ac:dyDescent="0.45">
      <c r="A1" s="9" t="s">
        <v>0</v>
      </c>
      <c r="B1" s="9" t="s">
        <v>1</v>
      </c>
      <c r="C1" s="9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11" t="s">
        <v>15</v>
      </c>
    </row>
    <row r="2" spans="1:10" s="4" customFormat="1" ht="291.75" customHeight="1" x14ac:dyDescent="0.45">
      <c r="A2" s="13" t="s">
        <v>27</v>
      </c>
      <c r="B2" s="12" t="s">
        <v>23</v>
      </c>
      <c r="C2" s="14">
        <v>2</v>
      </c>
      <c r="D2" s="31" t="s">
        <v>121</v>
      </c>
      <c r="E2" s="31" t="s">
        <v>127</v>
      </c>
      <c r="F2" s="39">
        <v>3890</v>
      </c>
      <c r="G2" s="17">
        <f>F2*1.23</f>
        <v>4784.7</v>
      </c>
      <c r="H2" s="17">
        <f>F2*C2</f>
        <v>7780</v>
      </c>
      <c r="I2" s="17">
        <f>H2*1.23</f>
        <v>9569.4</v>
      </c>
      <c r="J2" s="37" t="s">
        <v>123</v>
      </c>
    </row>
    <row r="3" spans="1:10" s="4" customFormat="1" ht="28.5" x14ac:dyDescent="0.45">
      <c r="A3" s="13" t="s">
        <v>28</v>
      </c>
      <c r="B3" s="12" t="s">
        <v>24</v>
      </c>
      <c r="C3" s="14">
        <v>1</v>
      </c>
      <c r="D3" s="31" t="s">
        <v>121</v>
      </c>
      <c r="E3" s="31" t="s">
        <v>128</v>
      </c>
      <c r="F3" s="39">
        <v>85</v>
      </c>
      <c r="G3" s="17">
        <f t="shared" ref="G3:G5" si="0">F3*1.23</f>
        <v>104.55</v>
      </c>
      <c r="H3" s="17">
        <f>F3*C3</f>
        <v>85</v>
      </c>
      <c r="I3" s="17">
        <f>H3*1.23</f>
        <v>104.55</v>
      </c>
      <c r="J3" s="37" t="s">
        <v>123</v>
      </c>
    </row>
    <row r="4" spans="1:10" s="4" customFormat="1" ht="205.5" customHeight="1" x14ac:dyDescent="0.45">
      <c r="A4" s="13" t="s">
        <v>29</v>
      </c>
      <c r="B4" s="12" t="s">
        <v>25</v>
      </c>
      <c r="C4" s="14">
        <v>1</v>
      </c>
      <c r="D4" s="31" t="s">
        <v>121</v>
      </c>
      <c r="E4" s="31" t="s">
        <v>129</v>
      </c>
      <c r="F4" s="39">
        <v>18980</v>
      </c>
      <c r="G4" s="17">
        <f t="shared" si="0"/>
        <v>23345.4</v>
      </c>
      <c r="H4" s="17">
        <f>F4*C4</f>
        <v>18980</v>
      </c>
      <c r="I4" s="17">
        <f>H4*1.23</f>
        <v>23345.4</v>
      </c>
      <c r="J4" s="37" t="s">
        <v>123</v>
      </c>
    </row>
    <row r="5" spans="1:10" s="4" customFormat="1" ht="71.25" x14ac:dyDescent="0.45">
      <c r="A5" s="13" t="s">
        <v>30</v>
      </c>
      <c r="B5" s="12" t="s">
        <v>26</v>
      </c>
      <c r="C5" s="14">
        <v>1</v>
      </c>
      <c r="D5" s="31" t="s">
        <v>121</v>
      </c>
      <c r="E5" s="31" t="s">
        <v>130</v>
      </c>
      <c r="F5" s="39">
        <v>3855</v>
      </c>
      <c r="G5" s="17">
        <f t="shared" si="0"/>
        <v>4741.6499999999996</v>
      </c>
      <c r="H5" s="17">
        <f>F5*C5</f>
        <v>3855</v>
      </c>
      <c r="I5" s="17">
        <f>H5*1.23</f>
        <v>4741.6499999999996</v>
      </c>
      <c r="J5" s="37" t="s">
        <v>123</v>
      </c>
    </row>
    <row r="6" spans="1:10" s="4" customFormat="1" ht="37.5" customHeight="1" x14ac:dyDescent="0.45">
      <c r="A6" s="6"/>
      <c r="B6" s="5"/>
      <c r="C6" s="6"/>
      <c r="D6" s="5"/>
      <c r="E6" s="5"/>
      <c r="F6" s="7"/>
      <c r="G6" s="18" t="s">
        <v>7</v>
      </c>
      <c r="H6" s="17">
        <f>SUM(H2:H5)</f>
        <v>30700</v>
      </c>
      <c r="I6" s="17">
        <f>SUM(I2:I5)</f>
        <v>37761</v>
      </c>
      <c r="J6" s="6"/>
    </row>
    <row r="7" spans="1:10" s="4" customFormat="1" x14ac:dyDescent="0.45">
      <c r="A7" s="6"/>
      <c r="B7" s="5"/>
      <c r="C7" s="6"/>
      <c r="D7" s="5"/>
      <c r="E7" s="5"/>
      <c r="F7" s="7"/>
      <c r="G7" s="7"/>
      <c r="H7" s="7"/>
      <c r="I7" s="7"/>
      <c r="J7" s="6"/>
    </row>
    <row r="8" spans="1:10" s="2" customFormat="1" ht="27.6" customHeight="1" x14ac:dyDescent="0.45">
      <c r="A8" s="31" t="s">
        <v>0</v>
      </c>
      <c r="B8" s="31" t="s">
        <v>1</v>
      </c>
      <c r="C8" s="31" t="s">
        <v>2</v>
      </c>
      <c r="D8" s="31" t="s">
        <v>18</v>
      </c>
      <c r="E8" s="31" t="s">
        <v>19</v>
      </c>
      <c r="F8" s="32" t="s">
        <v>5</v>
      </c>
      <c r="G8" s="32" t="s">
        <v>14</v>
      </c>
      <c r="H8" s="32" t="s">
        <v>3</v>
      </c>
      <c r="I8" s="32" t="s">
        <v>4</v>
      </c>
      <c r="J8" s="32" t="s">
        <v>15</v>
      </c>
    </row>
    <row r="9" spans="1:10" s="4" customFormat="1" ht="291.75" customHeight="1" x14ac:dyDescent="0.45">
      <c r="A9" s="34" t="s">
        <v>27</v>
      </c>
      <c r="B9" s="36" t="s">
        <v>23</v>
      </c>
      <c r="C9" s="37">
        <v>2</v>
      </c>
      <c r="D9" s="31" t="s">
        <v>148</v>
      </c>
      <c r="E9" s="31" t="s">
        <v>154</v>
      </c>
      <c r="F9" s="39">
        <v>5585</v>
      </c>
      <c r="G9" s="39">
        <f>F9*1.23</f>
        <v>6869.55</v>
      </c>
      <c r="H9" s="39">
        <f>F9*C9</f>
        <v>11170</v>
      </c>
      <c r="I9" s="39">
        <f>H9*1.23</f>
        <v>13739.1</v>
      </c>
      <c r="J9" s="37" t="s">
        <v>153</v>
      </c>
    </row>
    <row r="10" spans="1:10" s="4" customFormat="1" ht="28.5" x14ac:dyDescent="0.45">
      <c r="A10" s="34" t="s">
        <v>28</v>
      </c>
      <c r="B10" s="36" t="s">
        <v>24</v>
      </c>
      <c r="C10" s="37">
        <v>1</v>
      </c>
      <c r="D10" s="31" t="s">
        <v>148</v>
      </c>
      <c r="E10" s="31" t="s">
        <v>155</v>
      </c>
      <c r="F10" s="39">
        <v>130</v>
      </c>
      <c r="G10" s="39">
        <f t="shared" ref="G10:G12" si="1">F10*1.23</f>
        <v>159.9</v>
      </c>
      <c r="H10" s="39">
        <f>F10*C10</f>
        <v>130</v>
      </c>
      <c r="I10" s="39">
        <f>H10*1.23</f>
        <v>159.9</v>
      </c>
      <c r="J10" s="37" t="s">
        <v>153</v>
      </c>
    </row>
    <row r="11" spans="1:10" s="4" customFormat="1" ht="205.5" customHeight="1" x14ac:dyDescent="0.45">
      <c r="A11" s="34" t="s">
        <v>29</v>
      </c>
      <c r="B11" s="36" t="s">
        <v>25</v>
      </c>
      <c r="C11" s="37">
        <v>1</v>
      </c>
      <c r="D11" s="31" t="s">
        <v>148</v>
      </c>
      <c r="E11" s="31" t="s">
        <v>156</v>
      </c>
      <c r="F11" s="39">
        <v>9360</v>
      </c>
      <c r="G11" s="39">
        <f t="shared" si="1"/>
        <v>11512.8</v>
      </c>
      <c r="H11" s="39">
        <f>F11*C11</f>
        <v>9360</v>
      </c>
      <c r="I11" s="39">
        <f>H11*1.23</f>
        <v>11512.8</v>
      </c>
      <c r="J11" s="37" t="s">
        <v>153</v>
      </c>
    </row>
    <row r="12" spans="1:10" s="4" customFormat="1" ht="71.25" x14ac:dyDescent="0.45">
      <c r="A12" s="34" t="s">
        <v>30</v>
      </c>
      <c r="B12" s="36" t="s">
        <v>26</v>
      </c>
      <c r="C12" s="37">
        <v>1</v>
      </c>
      <c r="D12" s="31" t="s">
        <v>157</v>
      </c>
      <c r="E12" s="31" t="s">
        <v>158</v>
      </c>
      <c r="F12" s="39">
        <v>6500</v>
      </c>
      <c r="G12" s="39">
        <f t="shared" si="1"/>
        <v>7995</v>
      </c>
      <c r="H12" s="39">
        <f>F12*C12</f>
        <v>6500</v>
      </c>
      <c r="I12" s="39">
        <f>H12*1.23</f>
        <v>7995</v>
      </c>
      <c r="J12" s="37" t="s">
        <v>153</v>
      </c>
    </row>
    <row r="13" spans="1:10" s="4" customFormat="1" ht="37.5" customHeight="1" x14ac:dyDescent="0.45">
      <c r="A13" s="6"/>
      <c r="B13" s="28"/>
      <c r="C13" s="6"/>
      <c r="D13" s="28"/>
      <c r="E13" s="28"/>
      <c r="F13" s="29"/>
      <c r="G13" s="18" t="s">
        <v>7</v>
      </c>
      <c r="H13" s="39">
        <f>SUM(H9:H12)</f>
        <v>27160</v>
      </c>
      <c r="I13" s="39">
        <f>SUM(I9:I12)</f>
        <v>33406.800000000003</v>
      </c>
      <c r="J13" s="6"/>
    </row>
    <row r="14" spans="1:10" s="4" customFormat="1" x14ac:dyDescent="0.45">
      <c r="A14" s="6"/>
      <c r="B14" s="5"/>
      <c r="C14" s="6"/>
      <c r="D14" s="5"/>
      <c r="E14" s="5"/>
      <c r="F14" s="7"/>
      <c r="G14" s="7"/>
      <c r="H14" s="7"/>
      <c r="I14" s="7"/>
      <c r="J14" s="6"/>
    </row>
    <row r="15" spans="1:10" s="4" customFormat="1" x14ac:dyDescent="0.45">
      <c r="A15" s="6"/>
      <c r="B15" s="5"/>
      <c r="C15" s="6"/>
      <c r="D15" s="5"/>
      <c r="E15" s="5"/>
      <c r="F15" s="7"/>
      <c r="G15" s="7"/>
      <c r="H15" s="7"/>
      <c r="I15" s="7"/>
      <c r="J15" s="6"/>
    </row>
    <row r="16" spans="1:10" s="4" customFormat="1" x14ac:dyDescent="0.45">
      <c r="A16" s="6"/>
      <c r="B16" s="5"/>
      <c r="C16" s="6"/>
      <c r="D16" s="5"/>
      <c r="E16" s="5"/>
      <c r="F16" s="7"/>
      <c r="G16" s="7"/>
      <c r="H16" s="7"/>
      <c r="I16" s="7"/>
      <c r="J16" s="6"/>
    </row>
    <row r="17" spans="1:10" s="4" customFormat="1" x14ac:dyDescent="0.45">
      <c r="A17" s="6"/>
      <c r="B17" s="5"/>
      <c r="C17" s="6"/>
      <c r="D17" s="5"/>
      <c r="E17" s="5"/>
      <c r="F17" s="7"/>
      <c r="G17" s="7"/>
      <c r="H17" s="7"/>
      <c r="I17" s="7"/>
      <c r="J17" s="6"/>
    </row>
    <row r="18" spans="1:10" s="4" customFormat="1" x14ac:dyDescent="0.45">
      <c r="A18" s="6"/>
      <c r="B18" s="5"/>
      <c r="C18" s="6"/>
      <c r="D18" s="5"/>
      <c r="E18" s="5"/>
      <c r="F18" s="7"/>
      <c r="G18" s="7"/>
      <c r="H18" s="7"/>
      <c r="I18" s="7"/>
      <c r="J18" s="6"/>
    </row>
    <row r="19" spans="1:10" s="4" customFormat="1" x14ac:dyDescent="0.45">
      <c r="A19" s="6"/>
      <c r="B19" s="5"/>
      <c r="C19" s="6"/>
      <c r="D19" s="5"/>
      <c r="E19" s="5"/>
      <c r="F19" s="7"/>
      <c r="G19" s="7"/>
      <c r="H19" s="7"/>
      <c r="I19" s="7"/>
      <c r="J19" s="6"/>
    </row>
    <row r="20" spans="1:10" s="4" customFormat="1" x14ac:dyDescent="0.45">
      <c r="A20" s="6"/>
      <c r="B20" s="5"/>
      <c r="C20" s="6"/>
      <c r="D20" s="5"/>
      <c r="E20" s="5"/>
      <c r="F20" s="7"/>
      <c r="G20" s="7"/>
      <c r="H20" s="7"/>
      <c r="I20" s="7"/>
      <c r="J20" s="6"/>
    </row>
    <row r="21" spans="1:10" s="4" customFormat="1" x14ac:dyDescent="0.45">
      <c r="A21" s="6"/>
      <c r="B21" s="5"/>
      <c r="C21" s="6"/>
      <c r="D21" s="5"/>
      <c r="E21" s="5"/>
      <c r="F21" s="7"/>
      <c r="G21" s="7"/>
      <c r="H21" s="7"/>
      <c r="I21" s="7"/>
      <c r="J21" s="6"/>
    </row>
    <row r="22" spans="1:10" s="4" customFormat="1" x14ac:dyDescent="0.45">
      <c r="A22" s="6"/>
      <c r="B22" s="5"/>
      <c r="C22" s="6"/>
      <c r="D22" s="5"/>
      <c r="E22" s="5"/>
      <c r="F22" s="7"/>
      <c r="G22" s="7"/>
      <c r="H22" s="7"/>
      <c r="I22" s="7"/>
      <c r="J22" s="6"/>
    </row>
    <row r="23" spans="1:10" s="4" customFormat="1" x14ac:dyDescent="0.45">
      <c r="A23" s="6"/>
      <c r="B23" s="5"/>
      <c r="C23" s="6"/>
      <c r="D23" s="5"/>
      <c r="E23" s="5"/>
      <c r="F23" s="7"/>
      <c r="G23" s="7"/>
      <c r="H23" s="7"/>
      <c r="I23" s="7"/>
      <c r="J23" s="6"/>
    </row>
    <row r="24" spans="1:10" s="4" customFormat="1" x14ac:dyDescent="0.45">
      <c r="A24" s="6"/>
      <c r="B24" s="5"/>
      <c r="C24" s="6"/>
      <c r="D24" s="5"/>
      <c r="E24" s="5"/>
      <c r="F24" s="7"/>
      <c r="G24" s="7"/>
      <c r="H24" s="7"/>
      <c r="I24" s="7"/>
      <c r="J24" s="6"/>
    </row>
    <row r="25" spans="1:10" s="4" customFormat="1" x14ac:dyDescent="0.45">
      <c r="A25" s="6"/>
      <c r="B25" s="5"/>
      <c r="C25" s="6"/>
      <c r="D25" s="5"/>
      <c r="E25" s="5"/>
      <c r="F25" s="7"/>
      <c r="G25" s="7"/>
      <c r="H25" s="7"/>
      <c r="I25" s="7"/>
      <c r="J25" s="6"/>
    </row>
  </sheetData>
  <phoneticPr fontId="1" type="noConversion"/>
  <pageMargins left="0.7" right="0.7" top="0.75" bottom="0.75" header="0.3" footer="0.3"/>
  <pageSetup paperSize="9" scale="62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8"/>
  <sheetViews>
    <sheetView workbookViewId="0">
      <selection activeCell="J6" sqref="J6"/>
    </sheetView>
  </sheetViews>
  <sheetFormatPr defaultRowHeight="14.25" x14ac:dyDescent="0.45"/>
  <cols>
    <col min="1" max="1" width="8.265625" style="1" customWidth="1"/>
    <col min="2" max="2" width="47.265625" style="3" customWidth="1"/>
    <col min="3" max="3" width="12.3984375" style="6" customWidth="1"/>
    <col min="4" max="4" width="21.265625" style="3" customWidth="1"/>
    <col min="5" max="5" width="25.86328125" style="3" customWidth="1"/>
    <col min="6" max="9" width="16.265625" style="8" customWidth="1"/>
    <col min="10" max="10" width="26.73046875" style="3" customWidth="1"/>
  </cols>
  <sheetData>
    <row r="1" spans="1:10" s="2" customFormat="1" ht="27.6" customHeight="1" x14ac:dyDescent="0.45">
      <c r="A1" s="9" t="s">
        <v>0</v>
      </c>
      <c r="B1" s="9" t="s">
        <v>1</v>
      </c>
      <c r="C1" s="9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</row>
    <row r="2" spans="1:10" s="4" customFormat="1" ht="192.4" customHeight="1" x14ac:dyDescent="0.45">
      <c r="A2" s="13" t="s">
        <v>31</v>
      </c>
      <c r="B2" s="12" t="s">
        <v>50</v>
      </c>
      <c r="C2" s="14">
        <v>1</v>
      </c>
      <c r="D2" s="31" t="s">
        <v>121</v>
      </c>
      <c r="E2" s="31" t="s">
        <v>131</v>
      </c>
      <c r="F2" s="16">
        <v>45500</v>
      </c>
      <c r="G2" s="16">
        <f>F2*1.23</f>
        <v>55965</v>
      </c>
      <c r="H2" s="16">
        <f>F2*C2</f>
        <v>45500</v>
      </c>
      <c r="I2" s="16">
        <f>H2*1.23</f>
        <v>55965</v>
      </c>
      <c r="J2" s="31" t="s">
        <v>123</v>
      </c>
    </row>
    <row r="3" spans="1:10" s="24" customFormat="1" x14ac:dyDescent="0.45">
      <c r="A3" s="20"/>
      <c r="B3" s="21"/>
      <c r="C3" s="20"/>
      <c r="D3" s="22"/>
      <c r="E3" s="22"/>
      <c r="F3" s="23"/>
      <c r="G3" s="23"/>
      <c r="H3" s="23"/>
      <c r="I3" s="23"/>
      <c r="J3" s="21"/>
    </row>
    <row r="4" spans="1:10" s="2" customFormat="1" ht="27.6" customHeight="1" x14ac:dyDescent="0.45">
      <c r="A4" s="31" t="s">
        <v>0</v>
      </c>
      <c r="B4" s="31" t="s">
        <v>1</v>
      </c>
      <c r="C4" s="31" t="s">
        <v>2</v>
      </c>
      <c r="D4" s="31" t="s">
        <v>18</v>
      </c>
      <c r="E4" s="31" t="s">
        <v>19</v>
      </c>
      <c r="F4" s="32" t="s">
        <v>5</v>
      </c>
      <c r="G4" s="32" t="s">
        <v>14</v>
      </c>
      <c r="H4" s="32" t="s">
        <v>3</v>
      </c>
      <c r="I4" s="32" t="s">
        <v>4</v>
      </c>
      <c r="J4" s="31" t="s">
        <v>15</v>
      </c>
    </row>
    <row r="5" spans="1:10" s="4" customFormat="1" ht="192.4" customHeight="1" x14ac:dyDescent="0.45">
      <c r="A5" s="34" t="s">
        <v>31</v>
      </c>
      <c r="B5" s="36" t="s">
        <v>50</v>
      </c>
      <c r="C5" s="37">
        <v>1</v>
      </c>
      <c r="D5" s="31" t="s">
        <v>157</v>
      </c>
      <c r="E5" s="31" t="s">
        <v>159</v>
      </c>
      <c r="F5" s="16">
        <v>14950</v>
      </c>
      <c r="G5" s="16">
        <f>F5*1.23</f>
        <v>18388.5</v>
      </c>
      <c r="H5" s="16">
        <f>F5*C5</f>
        <v>14950</v>
      </c>
      <c r="I5" s="16">
        <f>H5*1.23</f>
        <v>18388.5</v>
      </c>
      <c r="J5" s="31" t="s">
        <v>160</v>
      </c>
    </row>
    <row r="6" spans="1:10" s="24" customFormat="1" x14ac:dyDescent="0.45">
      <c r="A6" s="20"/>
      <c r="B6" s="21"/>
      <c r="C6" s="20"/>
      <c r="D6" s="21"/>
      <c r="E6" s="21"/>
      <c r="F6" s="23"/>
      <c r="G6" s="23"/>
      <c r="H6" s="23"/>
      <c r="I6" s="23"/>
      <c r="J6" s="21"/>
    </row>
    <row r="7" spans="1:10" s="4" customFormat="1" x14ac:dyDescent="0.45">
      <c r="A7" s="6"/>
      <c r="B7" s="5"/>
      <c r="C7" s="6"/>
      <c r="D7" s="5"/>
      <c r="E7" s="5"/>
      <c r="F7" s="7"/>
      <c r="G7" s="7"/>
      <c r="H7" s="7"/>
      <c r="I7" s="7"/>
      <c r="J7" s="5"/>
    </row>
    <row r="8" spans="1:10" s="4" customFormat="1" x14ac:dyDescent="0.45">
      <c r="A8" s="6"/>
      <c r="B8" s="5"/>
      <c r="C8" s="6"/>
      <c r="D8" s="5"/>
      <c r="E8" s="5"/>
      <c r="F8" s="7"/>
      <c r="G8" s="7"/>
      <c r="H8" s="7"/>
      <c r="I8" s="7"/>
      <c r="J8" s="5"/>
    </row>
    <row r="9" spans="1:10" s="4" customFormat="1" x14ac:dyDescent="0.45">
      <c r="A9" s="6"/>
      <c r="B9" s="5"/>
      <c r="C9" s="6"/>
      <c r="D9" s="5"/>
      <c r="E9" s="5"/>
      <c r="F9" s="7"/>
      <c r="G9" s="7"/>
      <c r="H9" s="7"/>
      <c r="I9" s="7"/>
      <c r="J9" s="5"/>
    </row>
    <row r="10" spans="1:10" s="4" customFormat="1" x14ac:dyDescent="0.45">
      <c r="A10" s="6"/>
      <c r="B10" s="5"/>
      <c r="C10" s="6"/>
      <c r="D10" s="5"/>
      <c r="E10" s="5"/>
      <c r="F10" s="7"/>
      <c r="G10" s="7"/>
      <c r="H10" s="7"/>
      <c r="I10" s="7"/>
      <c r="J10" s="5"/>
    </row>
    <row r="11" spans="1:10" s="4" customFormat="1" x14ac:dyDescent="0.45">
      <c r="A11" s="6"/>
      <c r="B11" s="5"/>
      <c r="C11" s="6"/>
      <c r="D11" s="5"/>
      <c r="E11" s="5"/>
      <c r="F11" s="7"/>
      <c r="G11" s="7"/>
      <c r="H11" s="7"/>
      <c r="I11" s="7"/>
      <c r="J11" s="5"/>
    </row>
    <row r="12" spans="1:10" s="4" customFormat="1" x14ac:dyDescent="0.45">
      <c r="A12" s="6"/>
      <c r="B12" s="5"/>
      <c r="C12" s="6"/>
      <c r="D12" s="5"/>
      <c r="E12" s="5"/>
      <c r="F12" s="7"/>
      <c r="G12" s="7"/>
      <c r="H12" s="7"/>
      <c r="I12" s="7"/>
      <c r="J12" s="5"/>
    </row>
    <row r="13" spans="1:10" s="4" customFormat="1" x14ac:dyDescent="0.45">
      <c r="A13" s="6"/>
      <c r="B13" s="5"/>
      <c r="C13" s="6"/>
      <c r="D13" s="5"/>
      <c r="E13" s="5"/>
      <c r="F13" s="7"/>
      <c r="G13" s="7"/>
      <c r="H13" s="7"/>
      <c r="I13" s="7"/>
      <c r="J13" s="5"/>
    </row>
    <row r="14" spans="1:10" s="4" customFormat="1" x14ac:dyDescent="0.45">
      <c r="A14" s="6"/>
      <c r="B14" s="5"/>
      <c r="C14" s="6"/>
      <c r="D14" s="5"/>
      <c r="E14" s="5"/>
      <c r="F14" s="7"/>
      <c r="G14" s="7"/>
      <c r="H14" s="7"/>
      <c r="I14" s="7"/>
      <c r="J14" s="5"/>
    </row>
    <row r="15" spans="1:10" s="4" customFormat="1" x14ac:dyDescent="0.45">
      <c r="A15" s="6"/>
      <c r="B15" s="5"/>
      <c r="C15" s="6"/>
      <c r="D15" s="5"/>
      <c r="E15" s="5"/>
      <c r="F15" s="7"/>
      <c r="G15" s="7"/>
      <c r="H15" s="7"/>
      <c r="I15" s="7"/>
      <c r="J15" s="5"/>
    </row>
    <row r="16" spans="1:10" s="4" customFormat="1" x14ac:dyDescent="0.45">
      <c r="A16" s="6"/>
      <c r="B16" s="5"/>
      <c r="C16" s="6"/>
      <c r="D16" s="5"/>
      <c r="E16" s="5"/>
      <c r="F16" s="7"/>
      <c r="G16" s="7"/>
      <c r="H16" s="7"/>
      <c r="I16" s="7"/>
      <c r="J16" s="5"/>
    </row>
    <row r="17" spans="1:10" s="4" customFormat="1" x14ac:dyDescent="0.45">
      <c r="A17" s="6"/>
      <c r="B17" s="5"/>
      <c r="C17" s="6"/>
      <c r="D17" s="5"/>
      <c r="E17" s="5"/>
      <c r="F17" s="7"/>
      <c r="G17" s="7"/>
      <c r="H17" s="7"/>
      <c r="I17" s="7"/>
      <c r="J17" s="5"/>
    </row>
    <row r="18" spans="1:10" s="4" customFormat="1" x14ac:dyDescent="0.45">
      <c r="A18" s="6"/>
      <c r="B18" s="5"/>
      <c r="C18" s="6"/>
      <c r="D18" s="5"/>
      <c r="E18" s="5"/>
      <c r="F18" s="7"/>
      <c r="G18" s="7"/>
      <c r="H18" s="7"/>
      <c r="I18" s="7"/>
      <c r="J18" s="5"/>
    </row>
    <row r="19" spans="1:10" s="4" customFormat="1" x14ac:dyDescent="0.45">
      <c r="A19" s="6"/>
      <c r="B19" s="5"/>
      <c r="C19" s="6"/>
      <c r="D19" s="5"/>
      <c r="E19" s="5"/>
      <c r="F19" s="7"/>
      <c r="G19" s="7"/>
      <c r="H19" s="7"/>
      <c r="I19" s="7"/>
      <c r="J19" s="5"/>
    </row>
    <row r="20" spans="1:10" s="4" customFormat="1" x14ac:dyDescent="0.45">
      <c r="A20" s="6"/>
      <c r="B20" s="5"/>
      <c r="C20" s="6"/>
      <c r="D20" s="5"/>
      <c r="E20" s="5"/>
      <c r="F20" s="7"/>
      <c r="G20" s="7"/>
      <c r="H20" s="7"/>
      <c r="I20" s="7"/>
      <c r="J20" s="5"/>
    </row>
    <row r="21" spans="1:10" s="4" customFormat="1" x14ac:dyDescent="0.45">
      <c r="A21" s="6"/>
      <c r="B21" s="5"/>
      <c r="C21" s="6"/>
      <c r="D21" s="5"/>
      <c r="E21" s="5"/>
      <c r="F21" s="7"/>
      <c r="G21" s="7"/>
      <c r="H21" s="7"/>
      <c r="I21" s="7"/>
      <c r="J21" s="5"/>
    </row>
    <row r="22" spans="1:10" s="4" customFormat="1" x14ac:dyDescent="0.45">
      <c r="A22" s="6"/>
      <c r="B22" s="5"/>
      <c r="C22" s="6"/>
      <c r="D22" s="5"/>
      <c r="E22" s="5"/>
      <c r="F22" s="7"/>
      <c r="G22" s="7"/>
      <c r="H22" s="7"/>
      <c r="I22" s="7"/>
      <c r="J22" s="5"/>
    </row>
    <row r="23" spans="1:10" s="4" customFormat="1" x14ac:dyDescent="0.45">
      <c r="A23" s="6"/>
      <c r="B23" s="5"/>
      <c r="C23" s="6"/>
      <c r="D23" s="5"/>
      <c r="E23" s="5"/>
      <c r="F23" s="7"/>
      <c r="G23" s="7"/>
      <c r="H23" s="7"/>
      <c r="I23" s="7"/>
      <c r="J23" s="5"/>
    </row>
    <row r="24" spans="1:10" s="4" customFormat="1" x14ac:dyDescent="0.45">
      <c r="A24" s="6"/>
      <c r="B24" s="5"/>
      <c r="C24" s="6"/>
      <c r="D24" s="5"/>
      <c r="E24" s="5"/>
      <c r="F24" s="7"/>
      <c r="G24" s="7"/>
      <c r="H24" s="7"/>
      <c r="I24" s="7"/>
      <c r="J24" s="5"/>
    </row>
    <row r="25" spans="1:10" s="4" customFormat="1" x14ac:dyDescent="0.45">
      <c r="A25" s="6"/>
      <c r="B25" s="5"/>
      <c r="C25" s="6"/>
      <c r="D25" s="5"/>
      <c r="E25" s="5"/>
      <c r="F25" s="7"/>
      <c r="G25" s="7"/>
      <c r="H25" s="7"/>
      <c r="I25" s="7"/>
      <c r="J25" s="5"/>
    </row>
    <row r="26" spans="1:10" s="4" customFormat="1" x14ac:dyDescent="0.45">
      <c r="A26" s="6"/>
      <c r="B26" s="5"/>
      <c r="C26" s="6"/>
      <c r="D26" s="3"/>
      <c r="E26" s="3"/>
      <c r="F26" s="7"/>
      <c r="G26" s="7"/>
      <c r="H26" s="7"/>
      <c r="I26" s="7"/>
      <c r="J26" s="5"/>
    </row>
    <row r="27" spans="1:10" s="4" customFormat="1" x14ac:dyDescent="0.45">
      <c r="A27" s="6"/>
      <c r="B27" s="5"/>
      <c r="C27" s="6"/>
      <c r="D27" s="3"/>
      <c r="E27" s="3"/>
      <c r="F27" s="7"/>
      <c r="G27" s="7"/>
      <c r="H27" s="7"/>
      <c r="I27" s="7"/>
      <c r="J27" s="5"/>
    </row>
    <row r="28" spans="1:10" s="4" customFormat="1" x14ac:dyDescent="0.45">
      <c r="A28" s="6"/>
      <c r="B28" s="5"/>
      <c r="C28" s="6"/>
      <c r="D28" s="3"/>
      <c r="E28" s="3"/>
      <c r="F28" s="7"/>
      <c r="G28" s="7"/>
      <c r="H28" s="7"/>
      <c r="I28" s="7"/>
      <c r="J28" s="5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0"/>
  <sheetViews>
    <sheetView topLeftCell="A4" workbookViewId="0">
      <selection activeCell="N8" sqref="N8"/>
    </sheetView>
  </sheetViews>
  <sheetFormatPr defaultRowHeight="14.25" x14ac:dyDescent="0.45"/>
  <cols>
    <col min="1" max="1" width="8.265625" style="1" customWidth="1"/>
    <col min="2" max="2" width="47.265625" style="3" customWidth="1"/>
    <col min="3" max="3" width="12.3984375" style="6" customWidth="1"/>
    <col min="4" max="4" width="21.265625" style="3" customWidth="1"/>
    <col min="5" max="5" width="25.86328125" style="3" customWidth="1"/>
    <col min="6" max="9" width="16.265625" style="8" customWidth="1"/>
    <col min="10" max="10" width="26.73046875" style="3" customWidth="1"/>
  </cols>
  <sheetData>
    <row r="1" spans="1:10" s="2" customFormat="1" ht="27.6" customHeight="1" x14ac:dyDescent="0.45">
      <c r="A1" s="9" t="s">
        <v>0</v>
      </c>
      <c r="B1" s="9" t="s">
        <v>1</v>
      </c>
      <c r="C1" s="10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</row>
    <row r="2" spans="1:10" s="4" customFormat="1" ht="136.5" customHeight="1" x14ac:dyDescent="0.45">
      <c r="A2" s="13" t="s">
        <v>32</v>
      </c>
      <c r="B2" s="12" t="s">
        <v>104</v>
      </c>
      <c r="C2" s="14">
        <v>50</v>
      </c>
      <c r="D2" s="31" t="s">
        <v>121</v>
      </c>
      <c r="E2" s="31" t="s">
        <v>132</v>
      </c>
      <c r="F2" s="16">
        <v>2059</v>
      </c>
      <c r="G2" s="16">
        <f>F2*1.23</f>
        <v>2532.5700000000002</v>
      </c>
      <c r="H2" s="16">
        <f>F2*C2</f>
        <v>102950</v>
      </c>
      <c r="I2" s="16">
        <f>H2*1.23</f>
        <v>126628.5</v>
      </c>
      <c r="J2" s="31" t="s">
        <v>123</v>
      </c>
    </row>
    <row r="3" spans="1:10" s="4" customFormat="1" ht="201" customHeight="1" x14ac:dyDescent="0.45">
      <c r="A3" s="13" t="s">
        <v>33</v>
      </c>
      <c r="B3" s="12" t="s">
        <v>103</v>
      </c>
      <c r="C3" s="14">
        <v>50</v>
      </c>
      <c r="D3" s="31" t="s">
        <v>121</v>
      </c>
      <c r="E3" s="31" t="s">
        <v>133</v>
      </c>
      <c r="F3" s="16">
        <v>0</v>
      </c>
      <c r="G3" s="16">
        <f>F3*1.23</f>
        <v>0</v>
      </c>
      <c r="H3" s="16">
        <f>F3*C3</f>
        <v>0</v>
      </c>
      <c r="I3" s="16">
        <f>H3*1.23</f>
        <v>0</v>
      </c>
      <c r="J3" s="31" t="s">
        <v>123</v>
      </c>
    </row>
    <row r="4" spans="1:10" s="4" customFormat="1" ht="31.9" customHeight="1" x14ac:dyDescent="0.45">
      <c r="A4" s="6"/>
      <c r="B4" s="5"/>
      <c r="C4" s="6"/>
      <c r="D4" s="22"/>
      <c r="E4" s="22"/>
      <c r="F4" s="7"/>
      <c r="G4" s="17" t="s">
        <v>7</v>
      </c>
      <c r="H4" s="17">
        <f>SUM(H2:H3)</f>
        <v>102950</v>
      </c>
      <c r="I4" s="17">
        <f>SUM(I2:I3)</f>
        <v>126628.5</v>
      </c>
      <c r="J4" s="21"/>
    </row>
    <row r="5" spans="1:10" s="4" customFormat="1" x14ac:dyDescent="0.45">
      <c r="A5" s="6"/>
      <c r="B5" s="5"/>
      <c r="C5" s="6"/>
      <c r="D5" s="22"/>
      <c r="E5" s="22"/>
      <c r="F5" s="7"/>
      <c r="G5" s="7"/>
      <c r="H5" s="7"/>
      <c r="I5" s="7"/>
      <c r="J5" s="21"/>
    </row>
    <row r="6" spans="1:10" s="4" customFormat="1" ht="28.5" x14ac:dyDescent="0.45">
      <c r="A6" s="31" t="s">
        <v>0</v>
      </c>
      <c r="B6" s="31" t="s">
        <v>1</v>
      </c>
      <c r="C6" s="10" t="s">
        <v>2</v>
      </c>
      <c r="D6" s="31" t="s">
        <v>18</v>
      </c>
      <c r="E6" s="31" t="s">
        <v>19</v>
      </c>
      <c r="F6" s="32" t="s">
        <v>5</v>
      </c>
      <c r="G6" s="32" t="s">
        <v>14</v>
      </c>
      <c r="H6" s="32" t="s">
        <v>3</v>
      </c>
      <c r="I6" s="32" t="s">
        <v>4</v>
      </c>
      <c r="J6" s="31" t="s">
        <v>15</v>
      </c>
    </row>
    <row r="7" spans="1:10" s="4" customFormat="1" ht="128.25" x14ac:dyDescent="0.45">
      <c r="A7" s="34" t="s">
        <v>32</v>
      </c>
      <c r="B7" s="36" t="s">
        <v>104</v>
      </c>
      <c r="C7" s="37">
        <v>50</v>
      </c>
      <c r="D7" s="31" t="s">
        <v>157</v>
      </c>
      <c r="E7" s="31" t="s">
        <v>161</v>
      </c>
      <c r="F7" s="16">
        <v>2584.5</v>
      </c>
      <c r="G7" s="16">
        <f>F7*1.23</f>
        <v>3178.9349999999999</v>
      </c>
      <c r="H7" s="16">
        <f>F7*C7</f>
        <v>129225</v>
      </c>
      <c r="I7" s="16">
        <f>H7*1.23</f>
        <v>158946.75</v>
      </c>
      <c r="J7" s="37" t="s">
        <v>153</v>
      </c>
    </row>
    <row r="8" spans="1:10" s="4" customFormat="1" ht="199.5" x14ac:dyDescent="0.45">
      <c r="A8" s="34" t="s">
        <v>33</v>
      </c>
      <c r="B8" s="36" t="s">
        <v>103</v>
      </c>
      <c r="C8" s="37">
        <v>50</v>
      </c>
      <c r="D8" s="31" t="s">
        <v>157</v>
      </c>
      <c r="E8" s="31" t="s">
        <v>162</v>
      </c>
      <c r="F8" s="16">
        <v>930</v>
      </c>
      <c r="G8" s="16">
        <f>F8*1.23</f>
        <v>1143.9000000000001</v>
      </c>
      <c r="H8" s="16">
        <f>F8*C8</f>
        <v>46500</v>
      </c>
      <c r="I8" s="16">
        <f>H8*1.23</f>
        <v>57195</v>
      </c>
      <c r="J8" s="37" t="s">
        <v>153</v>
      </c>
    </row>
    <row r="9" spans="1:10" s="4" customFormat="1" ht="27.4" customHeight="1" x14ac:dyDescent="0.45">
      <c r="A9" s="6"/>
      <c r="B9" s="28"/>
      <c r="C9" s="6"/>
      <c r="D9" s="2"/>
      <c r="E9" s="2"/>
      <c r="F9" s="29"/>
      <c r="G9" s="39" t="s">
        <v>7</v>
      </c>
      <c r="H9" s="39">
        <f>SUM(H7:H8)</f>
        <v>175725</v>
      </c>
      <c r="I9" s="39">
        <f>SUM(I7:I8)</f>
        <v>216141.75</v>
      </c>
      <c r="J9" s="28"/>
    </row>
    <row r="10" spans="1:10" s="4" customFormat="1" x14ac:dyDescent="0.45">
      <c r="A10" s="6"/>
      <c r="B10" s="5"/>
      <c r="C10" s="6"/>
      <c r="D10" s="5"/>
      <c r="E10" s="5"/>
      <c r="F10" s="7"/>
      <c r="G10" s="7"/>
      <c r="H10" s="7"/>
      <c r="I10" s="7"/>
      <c r="J10" s="5"/>
    </row>
    <row r="11" spans="1:10" s="4" customFormat="1" x14ac:dyDescent="0.45">
      <c r="A11" s="6"/>
      <c r="B11" s="5"/>
      <c r="C11" s="6"/>
      <c r="D11" s="5"/>
      <c r="E11" s="5"/>
      <c r="F11" s="7"/>
      <c r="G11" s="7"/>
      <c r="H11" s="7"/>
      <c r="I11" s="7"/>
      <c r="J11" s="5"/>
    </row>
    <row r="12" spans="1:10" s="4" customFormat="1" x14ac:dyDescent="0.45">
      <c r="A12" s="6"/>
      <c r="B12" s="5"/>
      <c r="C12" s="6"/>
      <c r="D12" s="5"/>
      <c r="E12" s="5"/>
      <c r="F12" s="7"/>
      <c r="G12" s="7"/>
      <c r="H12" s="7"/>
      <c r="I12" s="7"/>
      <c r="J12" s="5"/>
    </row>
    <row r="13" spans="1:10" s="4" customFormat="1" x14ac:dyDescent="0.45">
      <c r="A13" s="6"/>
      <c r="B13" s="5"/>
      <c r="C13" s="6"/>
      <c r="D13" s="5"/>
      <c r="E13" s="5"/>
      <c r="F13" s="7"/>
      <c r="G13" s="7"/>
      <c r="H13" s="7"/>
      <c r="I13" s="7"/>
      <c r="J13" s="5"/>
    </row>
    <row r="14" spans="1:10" s="4" customFormat="1" x14ac:dyDescent="0.45">
      <c r="A14" s="6"/>
      <c r="B14" s="5"/>
      <c r="C14" s="6"/>
      <c r="D14" s="5"/>
      <c r="E14" s="5"/>
      <c r="F14" s="7"/>
      <c r="G14" s="7"/>
      <c r="H14" s="7"/>
      <c r="I14" s="7"/>
      <c r="J14" s="5"/>
    </row>
    <row r="15" spans="1:10" s="4" customFormat="1" x14ac:dyDescent="0.45">
      <c r="A15" s="6"/>
      <c r="B15" s="5"/>
      <c r="C15" s="6"/>
      <c r="D15" s="5"/>
      <c r="E15" s="5"/>
      <c r="F15" s="7"/>
      <c r="G15" s="7"/>
      <c r="H15" s="7"/>
      <c r="I15" s="7"/>
      <c r="J15" s="5"/>
    </row>
    <row r="16" spans="1:10" s="4" customFormat="1" x14ac:dyDescent="0.45">
      <c r="A16" s="6"/>
      <c r="B16" s="5"/>
      <c r="C16" s="6"/>
      <c r="D16" s="5"/>
      <c r="E16" s="5"/>
      <c r="F16" s="7"/>
      <c r="G16" s="7"/>
      <c r="H16" s="7"/>
      <c r="I16" s="7"/>
      <c r="J16" s="5"/>
    </row>
    <row r="17" spans="1:10" s="4" customFormat="1" x14ac:dyDescent="0.45">
      <c r="A17" s="6"/>
      <c r="B17" s="5"/>
      <c r="C17" s="6"/>
      <c r="D17" s="5"/>
      <c r="E17" s="5"/>
      <c r="F17" s="7"/>
      <c r="G17" s="7"/>
      <c r="H17" s="7"/>
      <c r="I17" s="7"/>
      <c r="J17" s="5"/>
    </row>
    <row r="18" spans="1:10" s="4" customFormat="1" x14ac:dyDescent="0.45">
      <c r="A18" s="6"/>
      <c r="B18" s="5"/>
      <c r="C18" s="6"/>
      <c r="D18" s="5"/>
      <c r="E18" s="5"/>
      <c r="F18" s="7"/>
      <c r="G18" s="7"/>
      <c r="H18" s="7"/>
      <c r="I18" s="7"/>
      <c r="J18" s="5"/>
    </row>
    <row r="19" spans="1:10" s="4" customFormat="1" x14ac:dyDescent="0.45">
      <c r="A19" s="6"/>
      <c r="B19" s="5"/>
      <c r="C19" s="6"/>
      <c r="D19" s="5"/>
      <c r="E19" s="5"/>
      <c r="F19" s="7"/>
      <c r="G19" s="7"/>
      <c r="H19" s="7"/>
      <c r="I19" s="7"/>
      <c r="J19" s="5"/>
    </row>
    <row r="20" spans="1:10" s="4" customFormat="1" x14ac:dyDescent="0.45">
      <c r="A20" s="6"/>
      <c r="B20" s="5"/>
      <c r="C20" s="6"/>
      <c r="D20" s="5"/>
      <c r="E20" s="5"/>
      <c r="F20" s="7"/>
      <c r="G20" s="7"/>
      <c r="H20" s="7"/>
      <c r="I20" s="7"/>
      <c r="J20" s="5"/>
    </row>
    <row r="21" spans="1:10" s="4" customFormat="1" x14ac:dyDescent="0.45">
      <c r="A21" s="6"/>
      <c r="B21" s="5"/>
      <c r="C21" s="6"/>
      <c r="D21" s="5"/>
      <c r="E21" s="5"/>
      <c r="F21" s="7"/>
      <c r="G21" s="7"/>
      <c r="H21" s="7"/>
      <c r="I21" s="7"/>
      <c r="J21" s="5"/>
    </row>
    <row r="22" spans="1:10" s="4" customFormat="1" x14ac:dyDescent="0.45">
      <c r="A22" s="6"/>
      <c r="B22" s="5"/>
      <c r="C22" s="6"/>
      <c r="D22" s="5"/>
      <c r="E22" s="5"/>
      <c r="F22" s="7"/>
      <c r="G22" s="7"/>
      <c r="H22" s="7"/>
      <c r="I22" s="7"/>
      <c r="J22" s="5"/>
    </row>
    <row r="23" spans="1:10" s="4" customFormat="1" x14ac:dyDescent="0.45">
      <c r="A23" s="6"/>
      <c r="B23" s="5"/>
      <c r="C23" s="6"/>
      <c r="D23" s="5"/>
      <c r="E23" s="5"/>
      <c r="F23" s="7"/>
      <c r="G23" s="7"/>
      <c r="H23" s="7"/>
      <c r="I23" s="7"/>
      <c r="J23" s="5"/>
    </row>
    <row r="24" spans="1:10" s="4" customFormat="1" x14ac:dyDescent="0.45">
      <c r="A24" s="6"/>
      <c r="B24" s="5"/>
      <c r="C24" s="6"/>
      <c r="D24" s="5"/>
      <c r="E24" s="5"/>
      <c r="F24" s="7"/>
      <c r="G24" s="7"/>
      <c r="H24" s="7"/>
      <c r="I24" s="7"/>
      <c r="J24" s="5"/>
    </row>
    <row r="25" spans="1:10" s="4" customFormat="1" x14ac:dyDescent="0.45">
      <c r="A25" s="6"/>
      <c r="B25" s="5"/>
      <c r="C25" s="6"/>
      <c r="D25" s="5"/>
      <c r="E25" s="5"/>
      <c r="F25" s="7"/>
      <c r="G25" s="7"/>
      <c r="H25" s="7"/>
      <c r="I25" s="7"/>
      <c r="J25" s="5"/>
    </row>
    <row r="26" spans="1:10" s="4" customFormat="1" x14ac:dyDescent="0.45">
      <c r="A26" s="6"/>
      <c r="B26" s="5"/>
      <c r="C26" s="6"/>
      <c r="D26" s="3"/>
      <c r="E26" s="3"/>
      <c r="F26" s="7"/>
      <c r="G26" s="7"/>
      <c r="H26" s="7"/>
      <c r="I26" s="7"/>
      <c r="J26" s="5"/>
    </row>
    <row r="27" spans="1:10" s="4" customFormat="1" x14ac:dyDescent="0.45">
      <c r="A27" s="6"/>
      <c r="B27" s="5"/>
      <c r="C27" s="6"/>
      <c r="D27" s="3"/>
      <c r="E27" s="3"/>
      <c r="F27" s="7"/>
      <c r="G27" s="7"/>
      <c r="H27" s="7"/>
      <c r="I27" s="7"/>
      <c r="J27" s="5"/>
    </row>
    <row r="28" spans="1:10" s="4" customFormat="1" x14ac:dyDescent="0.45">
      <c r="A28" s="6"/>
      <c r="B28" s="5"/>
      <c r="C28" s="6"/>
      <c r="D28" s="3"/>
      <c r="E28" s="3"/>
      <c r="F28" s="7"/>
      <c r="G28" s="7"/>
      <c r="H28" s="7"/>
      <c r="I28" s="7"/>
      <c r="J28" s="5"/>
    </row>
    <row r="29" spans="1:10" s="4" customFormat="1" x14ac:dyDescent="0.45">
      <c r="A29" s="6"/>
      <c r="B29" s="5"/>
      <c r="C29" s="6"/>
      <c r="D29" s="3"/>
      <c r="E29" s="3"/>
      <c r="F29" s="7"/>
      <c r="G29" s="7"/>
      <c r="H29" s="7"/>
      <c r="I29" s="7"/>
      <c r="J29" s="3"/>
    </row>
    <row r="30" spans="1:10" s="4" customFormat="1" x14ac:dyDescent="0.45">
      <c r="A30" s="6"/>
      <c r="B30" s="5"/>
      <c r="C30" s="6"/>
      <c r="D30" s="3"/>
      <c r="E30" s="3"/>
      <c r="F30" s="7"/>
      <c r="G30" s="7"/>
      <c r="H30" s="7"/>
      <c r="I30" s="7"/>
      <c r="J30" s="3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0"/>
  <sheetViews>
    <sheetView topLeftCell="A4" workbookViewId="0">
      <selection activeCell="O8" sqref="O8"/>
    </sheetView>
  </sheetViews>
  <sheetFormatPr defaultRowHeight="14.25" x14ac:dyDescent="0.45"/>
  <cols>
    <col min="1" max="1" width="8.265625" style="1" customWidth="1"/>
    <col min="2" max="2" width="47.265625" style="3" customWidth="1"/>
    <col min="3" max="3" width="12.3984375" style="6" customWidth="1"/>
    <col min="4" max="4" width="21.265625" style="3" customWidth="1"/>
    <col min="5" max="5" width="25.86328125" style="3" customWidth="1"/>
    <col min="6" max="9" width="16.265625" style="8" customWidth="1"/>
    <col min="10" max="10" width="26.73046875" style="3" customWidth="1"/>
  </cols>
  <sheetData>
    <row r="1" spans="1:10" s="2" customFormat="1" ht="27.6" customHeight="1" x14ac:dyDescent="0.45">
      <c r="A1" s="9" t="s">
        <v>0</v>
      </c>
      <c r="B1" s="9" t="s">
        <v>1</v>
      </c>
      <c r="C1" s="10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</row>
    <row r="2" spans="1:10" s="4" customFormat="1" ht="183" customHeight="1" x14ac:dyDescent="0.45">
      <c r="A2" s="13" t="s">
        <v>34</v>
      </c>
      <c r="B2" s="12" t="s">
        <v>105</v>
      </c>
      <c r="C2" s="14">
        <v>13</v>
      </c>
      <c r="D2" s="9" t="s">
        <v>121</v>
      </c>
      <c r="E2" s="9" t="s">
        <v>134</v>
      </c>
      <c r="F2" s="16">
        <v>3490</v>
      </c>
      <c r="G2" s="16">
        <f>F2*1.23</f>
        <v>4292.7</v>
      </c>
      <c r="H2" s="16">
        <f>F2*C2</f>
        <v>45370</v>
      </c>
      <c r="I2" s="16">
        <f>H2*1.23</f>
        <v>55805.1</v>
      </c>
      <c r="J2" s="31" t="s">
        <v>136</v>
      </c>
    </row>
    <row r="3" spans="1:10" s="4" customFormat="1" ht="156.75" x14ac:dyDescent="0.45">
      <c r="A3" s="13" t="s">
        <v>35</v>
      </c>
      <c r="B3" s="12" t="s">
        <v>106</v>
      </c>
      <c r="C3" s="14">
        <v>2</v>
      </c>
      <c r="D3" s="9" t="s">
        <v>121</v>
      </c>
      <c r="E3" s="9" t="s">
        <v>135</v>
      </c>
      <c r="F3" s="16">
        <v>1590</v>
      </c>
      <c r="G3" s="16">
        <f>F3*1.23</f>
        <v>1955.7</v>
      </c>
      <c r="H3" s="16">
        <f>F3*C3</f>
        <v>3180</v>
      </c>
      <c r="I3" s="16">
        <f>H3*1.23</f>
        <v>3911.4</v>
      </c>
      <c r="J3" s="31" t="s">
        <v>136</v>
      </c>
    </row>
    <row r="4" spans="1:10" s="4" customFormat="1" ht="35.25" customHeight="1" x14ac:dyDescent="0.45">
      <c r="A4" s="6"/>
      <c r="B4" s="5"/>
      <c r="C4" s="6"/>
      <c r="D4" s="22"/>
      <c r="E4" s="22"/>
      <c r="F4" s="7"/>
      <c r="G4" s="17" t="s">
        <v>7</v>
      </c>
      <c r="H4" s="17">
        <f>SUM(H2:H3)</f>
        <v>48550</v>
      </c>
      <c r="I4" s="17">
        <f>SUM(I2:I3)</f>
        <v>59716.5</v>
      </c>
      <c r="J4" s="21"/>
    </row>
    <row r="5" spans="1:10" s="4" customFormat="1" x14ac:dyDescent="0.45">
      <c r="A5" s="6"/>
      <c r="B5" s="5"/>
      <c r="C5" s="6"/>
      <c r="D5" s="22"/>
      <c r="E5" s="22"/>
      <c r="F5" s="7"/>
      <c r="G5" s="7"/>
      <c r="H5" s="7"/>
      <c r="I5" s="7"/>
      <c r="J5" s="21"/>
    </row>
    <row r="6" spans="1:10" s="4" customFormat="1" ht="28.5" x14ac:dyDescent="0.45">
      <c r="A6" s="31" t="s">
        <v>0</v>
      </c>
      <c r="B6" s="31" t="s">
        <v>1</v>
      </c>
      <c r="C6" s="10" t="s">
        <v>2</v>
      </c>
      <c r="D6" s="31" t="s">
        <v>18</v>
      </c>
      <c r="E6" s="31" t="s">
        <v>19</v>
      </c>
      <c r="F6" s="32" t="s">
        <v>5</v>
      </c>
      <c r="G6" s="32" t="s">
        <v>14</v>
      </c>
      <c r="H6" s="32" t="s">
        <v>3</v>
      </c>
      <c r="I6" s="32" t="s">
        <v>4</v>
      </c>
      <c r="J6" s="31" t="s">
        <v>15</v>
      </c>
    </row>
    <row r="7" spans="1:10" s="4" customFormat="1" ht="142.5" x14ac:dyDescent="0.45">
      <c r="A7" s="34" t="s">
        <v>34</v>
      </c>
      <c r="B7" s="36" t="s">
        <v>105</v>
      </c>
      <c r="C7" s="37">
        <v>13</v>
      </c>
      <c r="D7" s="31" t="s">
        <v>157</v>
      </c>
      <c r="E7" s="31" t="s">
        <v>163</v>
      </c>
      <c r="F7" s="16">
        <v>5006.3999999999996</v>
      </c>
      <c r="G7" s="16">
        <f>F7*1.23</f>
        <v>6157.8719999999994</v>
      </c>
      <c r="H7" s="16">
        <f>F7*C7</f>
        <v>65083.199999999997</v>
      </c>
      <c r="I7" s="16">
        <f>H7*1.23</f>
        <v>80052.335999999996</v>
      </c>
      <c r="J7" s="37" t="s">
        <v>153</v>
      </c>
    </row>
    <row r="8" spans="1:10" s="4" customFormat="1" ht="156.75" x14ac:dyDescent="0.45">
      <c r="A8" s="34" t="s">
        <v>35</v>
      </c>
      <c r="B8" s="36" t="s">
        <v>106</v>
      </c>
      <c r="C8" s="37">
        <v>2</v>
      </c>
      <c r="D8" s="31" t="s">
        <v>157</v>
      </c>
      <c r="E8" s="31" t="s">
        <v>164</v>
      </c>
      <c r="F8" s="16">
        <v>480</v>
      </c>
      <c r="G8" s="16">
        <f>F8*1.23</f>
        <v>590.4</v>
      </c>
      <c r="H8" s="16">
        <f>F8*C8</f>
        <v>960</v>
      </c>
      <c r="I8" s="16">
        <f>H8*1.23</f>
        <v>1180.8</v>
      </c>
      <c r="J8" s="31" t="s">
        <v>153</v>
      </c>
    </row>
    <row r="9" spans="1:10" s="4" customFormat="1" ht="27.4" customHeight="1" x14ac:dyDescent="0.45">
      <c r="A9" s="6"/>
      <c r="B9" s="28"/>
      <c r="C9" s="6"/>
      <c r="D9" s="2"/>
      <c r="E9" s="2"/>
      <c r="F9" s="29"/>
      <c r="G9" s="39" t="s">
        <v>7</v>
      </c>
      <c r="H9" s="39">
        <f>SUM(H7:H8)</f>
        <v>66043.199999999997</v>
      </c>
      <c r="I9" s="39">
        <f>SUM(I7:I8)</f>
        <v>81233.135999999999</v>
      </c>
      <c r="J9" s="28"/>
    </row>
    <row r="10" spans="1:10" s="4" customFormat="1" x14ac:dyDescent="0.45">
      <c r="A10" s="6"/>
      <c r="B10" s="5"/>
      <c r="C10" s="6"/>
      <c r="D10" s="5"/>
      <c r="E10" s="5"/>
      <c r="F10" s="7"/>
      <c r="G10" s="7"/>
      <c r="H10" s="7"/>
      <c r="I10" s="7"/>
      <c r="J10" s="5"/>
    </row>
    <row r="11" spans="1:10" s="4" customFormat="1" x14ac:dyDescent="0.45">
      <c r="A11" s="6"/>
      <c r="B11" s="5"/>
      <c r="C11" s="6"/>
      <c r="D11" s="5"/>
      <c r="E11" s="5"/>
      <c r="F11" s="7"/>
      <c r="G11" s="7"/>
      <c r="H11" s="7"/>
      <c r="I11" s="7"/>
      <c r="J11" s="5"/>
    </row>
    <row r="12" spans="1:10" s="4" customFormat="1" x14ac:dyDescent="0.45">
      <c r="A12" s="6"/>
      <c r="B12" s="5"/>
      <c r="C12" s="6"/>
      <c r="D12" s="5"/>
      <c r="E12" s="5"/>
      <c r="F12" s="7"/>
      <c r="G12" s="7"/>
      <c r="H12" s="7"/>
      <c r="I12" s="7"/>
      <c r="J12" s="5"/>
    </row>
    <row r="13" spans="1:10" s="4" customFormat="1" x14ac:dyDescent="0.45">
      <c r="A13" s="6"/>
      <c r="B13" s="5"/>
      <c r="C13" s="6"/>
      <c r="D13" s="5"/>
      <c r="E13" s="5"/>
      <c r="F13" s="7"/>
      <c r="G13" s="7"/>
      <c r="H13" s="7"/>
      <c r="I13" s="7"/>
      <c r="J13" s="5"/>
    </row>
    <row r="14" spans="1:10" s="4" customFormat="1" x14ac:dyDescent="0.45">
      <c r="A14" s="6"/>
      <c r="B14" s="5"/>
      <c r="C14" s="6"/>
      <c r="D14" s="5"/>
      <c r="E14" s="5"/>
      <c r="F14" s="7"/>
      <c r="G14" s="7"/>
      <c r="H14" s="7"/>
      <c r="I14" s="7"/>
      <c r="J14" s="5"/>
    </row>
    <row r="15" spans="1:10" s="4" customFormat="1" x14ac:dyDescent="0.45">
      <c r="A15" s="6"/>
      <c r="B15" s="5"/>
      <c r="C15" s="6"/>
      <c r="D15" s="5"/>
      <c r="E15" s="5"/>
      <c r="F15" s="7"/>
      <c r="G15" s="7"/>
      <c r="H15" s="7"/>
      <c r="I15" s="7"/>
      <c r="J15" s="5"/>
    </row>
    <row r="16" spans="1:10" s="4" customFormat="1" x14ac:dyDescent="0.45">
      <c r="A16" s="6"/>
      <c r="B16" s="5"/>
      <c r="C16" s="6"/>
      <c r="D16" s="5"/>
      <c r="E16" s="5"/>
      <c r="F16" s="7"/>
      <c r="G16" s="7"/>
      <c r="H16" s="7"/>
      <c r="I16" s="7"/>
      <c r="J16" s="5"/>
    </row>
    <row r="17" spans="1:10" s="4" customFormat="1" x14ac:dyDescent="0.45">
      <c r="A17" s="6"/>
      <c r="B17" s="5"/>
      <c r="C17" s="6"/>
      <c r="D17" s="5"/>
      <c r="E17" s="5"/>
      <c r="F17" s="7"/>
      <c r="G17" s="7"/>
      <c r="H17" s="7"/>
      <c r="I17" s="7"/>
      <c r="J17" s="5"/>
    </row>
    <row r="18" spans="1:10" s="4" customFormat="1" x14ac:dyDescent="0.45">
      <c r="A18" s="6"/>
      <c r="B18" s="5"/>
      <c r="C18" s="6"/>
      <c r="D18" s="5"/>
      <c r="E18" s="5"/>
      <c r="F18" s="7"/>
      <c r="G18" s="7"/>
      <c r="H18" s="7"/>
      <c r="I18" s="7"/>
      <c r="J18" s="5"/>
    </row>
    <row r="19" spans="1:10" s="4" customFormat="1" x14ac:dyDescent="0.45">
      <c r="A19" s="6"/>
      <c r="B19" s="5"/>
      <c r="C19" s="6"/>
      <c r="D19" s="5"/>
      <c r="E19" s="5"/>
      <c r="F19" s="7"/>
      <c r="G19" s="7"/>
      <c r="H19" s="7"/>
      <c r="I19" s="7"/>
      <c r="J19" s="5"/>
    </row>
    <row r="20" spans="1:10" s="4" customFormat="1" x14ac:dyDescent="0.45">
      <c r="A20" s="6"/>
      <c r="B20" s="5"/>
      <c r="C20" s="6"/>
      <c r="D20" s="5"/>
      <c r="E20" s="5"/>
      <c r="F20" s="7"/>
      <c r="G20" s="7"/>
      <c r="H20" s="7"/>
      <c r="I20" s="7"/>
      <c r="J20" s="5"/>
    </row>
    <row r="21" spans="1:10" s="4" customFormat="1" x14ac:dyDescent="0.45">
      <c r="A21" s="6"/>
      <c r="B21" s="5"/>
      <c r="C21" s="6"/>
      <c r="D21" s="5"/>
      <c r="E21" s="5"/>
      <c r="F21" s="7"/>
      <c r="G21" s="7"/>
      <c r="H21" s="7"/>
      <c r="I21" s="7"/>
      <c r="J21" s="5"/>
    </row>
    <row r="22" spans="1:10" s="4" customFormat="1" x14ac:dyDescent="0.45">
      <c r="A22" s="6"/>
      <c r="B22" s="5"/>
      <c r="C22" s="6"/>
      <c r="D22" s="5"/>
      <c r="E22" s="5"/>
      <c r="F22" s="7"/>
      <c r="G22" s="7"/>
      <c r="H22" s="7"/>
      <c r="I22" s="7"/>
      <c r="J22" s="5"/>
    </row>
    <row r="23" spans="1:10" s="4" customFormat="1" x14ac:dyDescent="0.45">
      <c r="A23" s="6"/>
      <c r="B23" s="5"/>
      <c r="C23" s="6"/>
      <c r="D23" s="5"/>
      <c r="E23" s="5"/>
      <c r="F23" s="7"/>
      <c r="G23" s="7"/>
      <c r="H23" s="7"/>
      <c r="I23" s="7"/>
      <c r="J23" s="5"/>
    </row>
    <row r="24" spans="1:10" s="4" customFormat="1" x14ac:dyDescent="0.45">
      <c r="A24" s="6"/>
      <c r="B24" s="5"/>
      <c r="C24" s="6"/>
      <c r="D24" s="5"/>
      <c r="E24" s="5"/>
      <c r="F24" s="7"/>
      <c r="G24" s="7"/>
      <c r="H24" s="7"/>
      <c r="I24" s="7"/>
      <c r="J24" s="5"/>
    </row>
    <row r="25" spans="1:10" s="4" customFormat="1" x14ac:dyDescent="0.45">
      <c r="A25" s="6"/>
      <c r="B25" s="5"/>
      <c r="C25" s="6"/>
      <c r="D25" s="5"/>
      <c r="E25" s="5"/>
      <c r="F25" s="7"/>
      <c r="G25" s="7"/>
      <c r="H25" s="7"/>
      <c r="I25" s="7"/>
      <c r="J25" s="5"/>
    </row>
    <row r="26" spans="1:10" s="4" customFormat="1" x14ac:dyDescent="0.45">
      <c r="A26" s="6"/>
      <c r="B26" s="5"/>
      <c r="C26" s="6"/>
      <c r="D26" s="3"/>
      <c r="E26" s="3"/>
      <c r="F26" s="7"/>
      <c r="G26" s="7"/>
      <c r="H26" s="7"/>
      <c r="I26" s="7"/>
      <c r="J26" s="5"/>
    </row>
    <row r="27" spans="1:10" s="4" customFormat="1" x14ac:dyDescent="0.45">
      <c r="A27" s="6"/>
      <c r="B27" s="5"/>
      <c r="C27" s="6"/>
      <c r="D27" s="3"/>
      <c r="E27" s="3"/>
      <c r="F27" s="7"/>
      <c r="G27" s="7"/>
      <c r="H27" s="7"/>
      <c r="I27" s="7"/>
      <c r="J27" s="5"/>
    </row>
    <row r="28" spans="1:10" s="4" customFormat="1" x14ac:dyDescent="0.45">
      <c r="A28" s="6"/>
      <c r="B28" s="5"/>
      <c r="C28" s="6"/>
      <c r="D28" s="3"/>
      <c r="E28" s="3"/>
      <c r="F28" s="7"/>
      <c r="G28" s="7"/>
      <c r="H28" s="7"/>
      <c r="I28" s="7"/>
      <c r="J28" s="5"/>
    </row>
    <row r="29" spans="1:10" s="4" customFormat="1" x14ac:dyDescent="0.45">
      <c r="A29" s="6"/>
      <c r="B29" s="5"/>
      <c r="C29" s="6"/>
      <c r="D29" s="3"/>
      <c r="E29" s="3"/>
      <c r="F29" s="7"/>
      <c r="G29" s="7"/>
      <c r="H29" s="7"/>
      <c r="I29" s="7"/>
      <c r="J29" s="3"/>
    </row>
    <row r="30" spans="1:10" s="4" customFormat="1" x14ac:dyDescent="0.45">
      <c r="A30" s="6"/>
      <c r="B30" s="5"/>
      <c r="C30" s="6"/>
      <c r="D30" s="3"/>
      <c r="E30" s="3"/>
      <c r="F30" s="7"/>
      <c r="G30" s="7"/>
      <c r="H30" s="7"/>
      <c r="I30" s="7"/>
      <c r="J30" s="3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4"/>
  <sheetViews>
    <sheetView topLeftCell="A5" workbookViewId="0">
      <selection activeCell="D9" sqref="D9"/>
    </sheetView>
  </sheetViews>
  <sheetFormatPr defaultRowHeight="14.25" x14ac:dyDescent="0.45"/>
  <cols>
    <col min="1" max="1" width="8.265625" style="1" customWidth="1"/>
    <col min="2" max="2" width="85.73046875" style="3" customWidth="1"/>
    <col min="3" max="3" width="12.3984375" style="6" customWidth="1"/>
    <col min="4" max="4" width="21.265625" style="27" customWidth="1"/>
    <col min="5" max="5" width="25.86328125" style="27" customWidth="1"/>
    <col min="6" max="9" width="16.265625" style="8" customWidth="1"/>
    <col min="10" max="10" width="26.73046875" style="3" customWidth="1"/>
  </cols>
  <sheetData>
    <row r="1" spans="1:10" s="2" customFormat="1" ht="27.6" customHeight="1" x14ac:dyDescent="0.45">
      <c r="A1" s="9" t="s">
        <v>0</v>
      </c>
      <c r="B1" s="9" t="s">
        <v>1</v>
      </c>
      <c r="C1" s="9" t="s">
        <v>2</v>
      </c>
      <c r="D1" s="31" t="s">
        <v>18</v>
      </c>
      <c r="E1" s="31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</row>
    <row r="2" spans="1:10" s="4" customFormat="1" ht="48.4" customHeight="1" x14ac:dyDescent="0.45">
      <c r="A2" s="13" t="s">
        <v>36</v>
      </c>
      <c r="B2" s="12" t="s">
        <v>54</v>
      </c>
      <c r="C2" s="14">
        <v>2</v>
      </c>
      <c r="D2" s="31" t="s">
        <v>157</v>
      </c>
      <c r="E2" s="31" t="s">
        <v>165</v>
      </c>
      <c r="F2" s="16">
        <v>1700.6</v>
      </c>
      <c r="G2" s="16">
        <f>F2*1.23</f>
        <v>2091.7379999999998</v>
      </c>
      <c r="H2" s="16">
        <f t="shared" ref="H2:H8" si="0">F2*C2</f>
        <v>3401.2</v>
      </c>
      <c r="I2" s="16">
        <f t="shared" ref="I2:I9" si="1">H2*1.23</f>
        <v>4183.4759999999997</v>
      </c>
      <c r="J2" s="31" t="s">
        <v>153</v>
      </c>
    </row>
    <row r="3" spans="1:10" s="4" customFormat="1" ht="48.4" customHeight="1" x14ac:dyDescent="0.45">
      <c r="A3" s="34" t="s">
        <v>37</v>
      </c>
      <c r="B3" s="33" t="s">
        <v>53</v>
      </c>
      <c r="C3" s="14">
        <v>5</v>
      </c>
      <c r="D3" s="31" t="s">
        <v>157</v>
      </c>
      <c r="E3" s="31" t="s">
        <v>165</v>
      </c>
      <c r="F3" s="16">
        <v>6399.8</v>
      </c>
      <c r="G3" s="16">
        <f>F3*1.23</f>
        <v>7871.7539999999999</v>
      </c>
      <c r="H3" s="16">
        <f t="shared" ref="H3" si="2">F3*C3</f>
        <v>31999</v>
      </c>
      <c r="I3" s="16">
        <f t="shared" ref="I3" si="3">H3*1.23</f>
        <v>39358.769999999997</v>
      </c>
      <c r="J3" s="31" t="s">
        <v>153</v>
      </c>
    </row>
    <row r="4" spans="1:10" s="4" customFormat="1" ht="409.5" x14ac:dyDescent="0.45">
      <c r="A4" s="13" t="s">
        <v>38</v>
      </c>
      <c r="B4" s="12" t="s">
        <v>51</v>
      </c>
      <c r="C4" s="14">
        <v>1</v>
      </c>
      <c r="D4" s="31" t="s">
        <v>170</v>
      </c>
      <c r="E4" s="31"/>
      <c r="F4" s="16">
        <v>0</v>
      </c>
      <c r="G4" s="16">
        <f t="shared" ref="G4:G9" si="4">F4*1.23</f>
        <v>0</v>
      </c>
      <c r="H4" s="16">
        <f t="shared" si="0"/>
        <v>0</v>
      </c>
      <c r="I4" s="16">
        <f t="shared" si="1"/>
        <v>0</v>
      </c>
      <c r="J4" s="15"/>
    </row>
    <row r="5" spans="1:10" s="4" customFormat="1" ht="242.25" x14ac:dyDescent="0.45">
      <c r="A5" s="13" t="s">
        <v>39</v>
      </c>
      <c r="B5" s="12" t="s">
        <v>52</v>
      </c>
      <c r="C5" s="14">
        <v>200</v>
      </c>
      <c r="D5" s="31" t="s">
        <v>170</v>
      </c>
      <c r="E5" s="31"/>
      <c r="F5" s="16">
        <v>0</v>
      </c>
      <c r="G5" s="16">
        <f t="shared" si="4"/>
        <v>0</v>
      </c>
      <c r="H5" s="16">
        <f t="shared" si="0"/>
        <v>0</v>
      </c>
      <c r="I5" s="16">
        <f t="shared" si="1"/>
        <v>0</v>
      </c>
      <c r="J5" s="12"/>
    </row>
    <row r="6" spans="1:10" s="4" customFormat="1" ht="128.25" x14ac:dyDescent="0.45">
      <c r="A6" s="13" t="s">
        <v>40</v>
      </c>
      <c r="B6" s="12" t="s">
        <v>66</v>
      </c>
      <c r="C6" s="14">
        <v>1</v>
      </c>
      <c r="D6" s="31" t="s">
        <v>170</v>
      </c>
      <c r="E6" s="31"/>
      <c r="F6" s="16">
        <v>0</v>
      </c>
      <c r="G6" s="16">
        <f t="shared" si="4"/>
        <v>0</v>
      </c>
      <c r="H6" s="16">
        <f t="shared" si="0"/>
        <v>0</v>
      </c>
      <c r="I6" s="16">
        <f t="shared" si="1"/>
        <v>0</v>
      </c>
      <c r="J6" s="12"/>
    </row>
    <row r="7" spans="1:10" s="4" customFormat="1" ht="29.45" customHeight="1" x14ac:dyDescent="0.45">
      <c r="A7" s="13" t="s">
        <v>41</v>
      </c>
      <c r="B7" s="12" t="s">
        <v>6</v>
      </c>
      <c r="C7" s="14">
        <v>40</v>
      </c>
      <c r="D7" s="31" t="s">
        <v>170</v>
      </c>
      <c r="E7" s="31"/>
      <c r="F7" s="16">
        <v>0</v>
      </c>
      <c r="G7" s="16">
        <f t="shared" si="4"/>
        <v>0</v>
      </c>
      <c r="H7" s="16">
        <f t="shared" si="0"/>
        <v>0</v>
      </c>
      <c r="I7" s="16">
        <f t="shared" si="1"/>
        <v>0</v>
      </c>
      <c r="J7" s="12"/>
    </row>
    <row r="8" spans="1:10" s="4" customFormat="1" ht="29.45" customHeight="1" x14ac:dyDescent="0.45">
      <c r="A8" s="13" t="s">
        <v>42</v>
      </c>
      <c r="B8" s="12" t="s">
        <v>8</v>
      </c>
      <c r="C8" s="14">
        <v>2</v>
      </c>
      <c r="D8" s="31" t="s">
        <v>170</v>
      </c>
      <c r="E8" s="31"/>
      <c r="F8" s="16">
        <v>0</v>
      </c>
      <c r="G8" s="16">
        <f t="shared" si="4"/>
        <v>0</v>
      </c>
      <c r="H8" s="16">
        <f t="shared" si="0"/>
        <v>0</v>
      </c>
      <c r="I8" s="16">
        <f t="shared" si="1"/>
        <v>0</v>
      </c>
      <c r="J8" s="12"/>
    </row>
    <row r="9" spans="1:10" s="4" customFormat="1" ht="39.75" customHeight="1" x14ac:dyDescent="0.45">
      <c r="A9" s="13" t="s">
        <v>55</v>
      </c>
      <c r="B9" s="12" t="s">
        <v>96</v>
      </c>
      <c r="C9" s="14">
        <v>1</v>
      </c>
      <c r="D9" s="31" t="s">
        <v>170</v>
      </c>
      <c r="E9" s="31"/>
      <c r="F9" s="16">
        <v>0</v>
      </c>
      <c r="G9" s="16">
        <f t="shared" si="4"/>
        <v>0</v>
      </c>
      <c r="H9" s="16">
        <f>C9*F9</f>
        <v>0</v>
      </c>
      <c r="I9" s="16">
        <f t="shared" si="1"/>
        <v>0</v>
      </c>
      <c r="J9" s="12"/>
    </row>
    <row r="10" spans="1:10" s="4" customFormat="1" x14ac:dyDescent="0.45">
      <c r="A10" s="6"/>
      <c r="B10" s="5"/>
      <c r="C10" s="6"/>
      <c r="D10" s="28"/>
      <c r="E10" s="28"/>
      <c r="F10" s="7"/>
      <c r="G10" s="7"/>
      <c r="H10" s="7"/>
      <c r="I10" s="7"/>
      <c r="J10" s="5"/>
    </row>
    <row r="11" spans="1:10" s="4" customFormat="1" ht="18" x14ac:dyDescent="0.45">
      <c r="A11" s="6"/>
      <c r="B11" s="5"/>
      <c r="C11" s="6"/>
      <c r="D11" s="28"/>
      <c r="E11" s="40" t="s">
        <v>100</v>
      </c>
      <c r="F11" s="7"/>
      <c r="G11" s="7"/>
      <c r="H11" s="7"/>
      <c r="I11" s="7"/>
      <c r="J11" s="5"/>
    </row>
    <row r="12" spans="1:10" s="4" customFormat="1" x14ac:dyDescent="0.45">
      <c r="A12" s="6"/>
      <c r="B12" s="5"/>
      <c r="C12" s="6"/>
      <c r="D12" s="28"/>
      <c r="E12" s="28"/>
      <c r="F12" s="7"/>
      <c r="G12" s="7"/>
      <c r="H12" s="7"/>
      <c r="I12" s="7"/>
      <c r="J12" s="5"/>
    </row>
    <row r="13" spans="1:10" s="4" customFormat="1" x14ac:dyDescent="0.45">
      <c r="A13" s="6"/>
      <c r="B13" s="5"/>
      <c r="C13" s="6"/>
      <c r="D13" s="28"/>
      <c r="E13" s="28"/>
      <c r="F13" s="7"/>
      <c r="G13" s="7"/>
      <c r="H13" s="7"/>
      <c r="I13" s="7"/>
      <c r="J13" s="5"/>
    </row>
    <row r="14" spans="1:10" s="4" customFormat="1" x14ac:dyDescent="0.45">
      <c r="A14" s="6"/>
      <c r="B14" s="5"/>
      <c r="C14" s="6"/>
      <c r="D14" s="28"/>
      <c r="E14" s="28"/>
      <c r="F14" s="7"/>
      <c r="G14" s="7"/>
      <c r="H14" s="7"/>
      <c r="I14" s="7"/>
      <c r="J14" s="5"/>
    </row>
    <row r="15" spans="1:10" s="4" customFormat="1" x14ac:dyDescent="0.45">
      <c r="A15" s="6"/>
      <c r="B15" s="5"/>
      <c r="C15" s="6"/>
      <c r="D15" s="28"/>
      <c r="E15" s="28"/>
      <c r="F15" s="7"/>
      <c r="G15" s="7"/>
      <c r="H15" s="7"/>
      <c r="I15" s="7"/>
      <c r="J15" s="5"/>
    </row>
    <row r="16" spans="1:10" s="4" customFormat="1" x14ac:dyDescent="0.45">
      <c r="A16" s="6"/>
      <c r="B16" s="5"/>
      <c r="C16" s="6"/>
      <c r="D16" s="28"/>
      <c r="E16" s="28"/>
      <c r="F16" s="7"/>
      <c r="G16" s="7"/>
      <c r="H16" s="7"/>
      <c r="I16" s="7"/>
      <c r="J16" s="5"/>
    </row>
    <row r="17" spans="1:10" s="4" customFormat="1" x14ac:dyDescent="0.45">
      <c r="A17" s="6"/>
      <c r="B17" s="5"/>
      <c r="C17" s="6"/>
      <c r="D17" s="28"/>
      <c r="E17" s="28"/>
      <c r="F17" s="7"/>
      <c r="G17" s="7"/>
      <c r="H17" s="7"/>
      <c r="I17" s="7"/>
      <c r="J17" s="5"/>
    </row>
    <row r="18" spans="1:10" s="4" customFormat="1" x14ac:dyDescent="0.45">
      <c r="A18" s="6"/>
      <c r="B18" s="5"/>
      <c r="C18" s="6"/>
      <c r="D18" s="28"/>
      <c r="E18" s="28"/>
      <c r="F18" s="7"/>
      <c r="G18" s="7"/>
      <c r="H18" s="7"/>
      <c r="I18" s="7"/>
      <c r="J18" s="5"/>
    </row>
    <row r="19" spans="1:10" s="4" customFormat="1" x14ac:dyDescent="0.45">
      <c r="A19" s="6"/>
      <c r="B19" s="5"/>
      <c r="C19" s="6"/>
      <c r="D19" s="28"/>
      <c r="E19" s="28"/>
      <c r="F19" s="7"/>
      <c r="G19" s="7"/>
      <c r="H19" s="7"/>
      <c r="I19" s="7"/>
      <c r="J19" s="5"/>
    </row>
    <row r="20" spans="1:10" s="4" customFormat="1" x14ac:dyDescent="0.45">
      <c r="A20" s="6"/>
      <c r="B20" s="5"/>
      <c r="C20" s="6"/>
      <c r="D20" s="28"/>
      <c r="E20" s="28"/>
      <c r="F20" s="7"/>
      <c r="G20" s="7"/>
      <c r="H20" s="7"/>
      <c r="I20" s="7"/>
      <c r="J20" s="5"/>
    </row>
    <row r="21" spans="1:10" s="4" customFormat="1" x14ac:dyDescent="0.45">
      <c r="A21" s="6"/>
      <c r="B21" s="5"/>
      <c r="C21" s="6"/>
      <c r="D21" s="27"/>
      <c r="E21" s="27"/>
      <c r="F21" s="7"/>
      <c r="G21" s="7"/>
      <c r="H21" s="7"/>
      <c r="I21" s="7"/>
      <c r="J21" s="5"/>
    </row>
    <row r="22" spans="1:10" s="4" customFormat="1" x14ac:dyDescent="0.45">
      <c r="A22" s="6"/>
      <c r="B22" s="5"/>
      <c r="C22" s="6"/>
      <c r="D22" s="27"/>
      <c r="E22" s="27"/>
      <c r="F22" s="7"/>
      <c r="G22" s="7"/>
      <c r="H22" s="7"/>
      <c r="I22" s="7"/>
      <c r="J22" s="5"/>
    </row>
    <row r="23" spans="1:10" s="4" customFormat="1" x14ac:dyDescent="0.45">
      <c r="A23" s="6"/>
      <c r="B23" s="5"/>
      <c r="C23" s="6"/>
      <c r="D23" s="27"/>
      <c r="E23" s="27"/>
      <c r="F23" s="7"/>
      <c r="G23" s="7"/>
      <c r="H23" s="7"/>
      <c r="I23" s="7"/>
      <c r="J23" s="5"/>
    </row>
    <row r="24" spans="1:10" x14ac:dyDescent="0.45">
      <c r="J24" s="5"/>
    </row>
  </sheetData>
  <phoneticPr fontId="1" type="noConversion"/>
  <pageMargins left="0.7" right="0.7" top="0.75" bottom="0.75" header="0.3" footer="0.3"/>
  <pageSetup paperSize="9" scale="5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A5D54-A0F5-4F62-B21F-600224CEE77D}">
  <sheetPr>
    <pageSetUpPr fitToPage="1"/>
  </sheetPr>
  <dimension ref="A1:J23"/>
  <sheetViews>
    <sheetView topLeftCell="B1" zoomScale="110" zoomScaleNormal="110" workbookViewId="0">
      <selection activeCell="F9" sqref="F9"/>
    </sheetView>
  </sheetViews>
  <sheetFormatPr defaultRowHeight="14.25" x14ac:dyDescent="0.45"/>
  <cols>
    <col min="1" max="1" width="8.265625" style="1" customWidth="1"/>
    <col min="2" max="2" width="85.73046875" style="27" customWidth="1"/>
    <col min="3" max="3" width="12.3984375" style="6" customWidth="1"/>
    <col min="4" max="4" width="18" style="1" customWidth="1"/>
    <col min="5" max="5" width="20.86328125" style="27" customWidth="1"/>
    <col min="6" max="9" width="16.265625" style="30" customWidth="1"/>
    <col min="10" max="10" width="23.265625" customWidth="1"/>
  </cols>
  <sheetData>
    <row r="1" spans="1:10" s="2" customFormat="1" ht="27.6" customHeight="1" x14ac:dyDescent="0.45">
      <c r="A1" s="31" t="s">
        <v>0</v>
      </c>
      <c r="B1" s="31" t="s">
        <v>1</v>
      </c>
      <c r="C1" s="31" t="s">
        <v>2</v>
      </c>
      <c r="D1" s="31" t="s">
        <v>12</v>
      </c>
      <c r="E1" s="31" t="s">
        <v>19</v>
      </c>
      <c r="F1" s="32" t="s">
        <v>5</v>
      </c>
      <c r="G1" s="32" t="s">
        <v>14</v>
      </c>
      <c r="H1" s="32" t="s">
        <v>3</v>
      </c>
      <c r="I1" s="32" t="s">
        <v>4</v>
      </c>
      <c r="J1" s="32" t="s">
        <v>15</v>
      </c>
    </row>
    <row r="2" spans="1:10" s="4" customFormat="1" ht="144.75" customHeight="1" x14ac:dyDescent="0.45">
      <c r="A2" s="37" t="s">
        <v>98</v>
      </c>
      <c r="B2" s="36" t="s">
        <v>97</v>
      </c>
      <c r="C2" s="37">
        <v>30</v>
      </c>
      <c r="D2" s="31" t="s">
        <v>118</v>
      </c>
      <c r="E2" s="31" t="s">
        <v>117</v>
      </c>
      <c r="F2" s="16">
        <v>6600</v>
      </c>
      <c r="G2" s="16">
        <f>F2*1.23</f>
        <v>8118</v>
      </c>
      <c r="H2" s="16">
        <f>F2*C2</f>
        <v>198000</v>
      </c>
      <c r="I2" s="16">
        <f>H2*1.23</f>
        <v>243540</v>
      </c>
      <c r="J2" s="39" t="s">
        <v>120</v>
      </c>
    </row>
    <row r="3" spans="1:10" s="4" customFormat="1" ht="144.75" customHeight="1" x14ac:dyDescent="0.45">
      <c r="A3" s="37" t="s">
        <v>99</v>
      </c>
      <c r="B3" s="36" t="s">
        <v>101</v>
      </c>
      <c r="C3" s="37">
        <v>10</v>
      </c>
      <c r="D3" s="31" t="s">
        <v>118</v>
      </c>
      <c r="E3" s="31" t="s">
        <v>119</v>
      </c>
      <c r="F3" s="16">
        <v>12400</v>
      </c>
      <c r="G3" s="16">
        <f>F3*1.23</f>
        <v>15252</v>
      </c>
      <c r="H3" s="16">
        <f>F3*C3</f>
        <v>124000</v>
      </c>
      <c r="I3" s="16">
        <f>H3*1.23</f>
        <v>152520</v>
      </c>
      <c r="J3" s="39" t="s">
        <v>120</v>
      </c>
    </row>
    <row r="4" spans="1:10" s="4" customFormat="1" ht="24.75" customHeight="1" x14ac:dyDescent="0.45">
      <c r="A4" s="6"/>
      <c r="B4" s="28"/>
      <c r="C4" s="6"/>
      <c r="D4" s="6"/>
      <c r="E4" s="28"/>
      <c r="F4" s="29"/>
      <c r="G4" s="39" t="s">
        <v>7</v>
      </c>
      <c r="H4" s="42">
        <f>SUM(H2:H3)</f>
        <v>322000</v>
      </c>
      <c r="I4" s="42">
        <f>SUM(I2:I3)</f>
        <v>396060</v>
      </c>
    </row>
    <row r="5" spans="1:10" s="4" customFormat="1" x14ac:dyDescent="0.45">
      <c r="A5" s="6"/>
      <c r="B5" s="28"/>
      <c r="C5" s="6"/>
      <c r="D5" s="6"/>
      <c r="E5" s="28"/>
      <c r="F5" s="29"/>
      <c r="G5" s="29"/>
      <c r="H5" s="29"/>
      <c r="I5" s="29"/>
    </row>
    <row r="6" spans="1:10" s="4" customFormat="1" x14ac:dyDescent="0.45">
      <c r="A6" s="6"/>
      <c r="B6" s="28"/>
      <c r="C6" s="6"/>
      <c r="D6" s="6"/>
      <c r="E6" s="28"/>
      <c r="F6" s="29"/>
      <c r="G6" s="29"/>
      <c r="H6" s="29"/>
      <c r="I6" s="29"/>
    </row>
    <row r="7" spans="1:10" s="4" customFormat="1" x14ac:dyDescent="0.45">
      <c r="A7" s="6"/>
      <c r="B7" s="28"/>
      <c r="C7" s="6"/>
      <c r="D7" s="6"/>
      <c r="E7" s="28"/>
      <c r="F7" s="29"/>
      <c r="G7" s="29"/>
      <c r="H7" s="29"/>
      <c r="I7" s="29"/>
    </row>
    <row r="8" spans="1:10" s="4" customFormat="1" x14ac:dyDescent="0.45">
      <c r="A8" s="6"/>
      <c r="B8" s="28"/>
      <c r="C8" s="6"/>
      <c r="D8" s="6"/>
      <c r="E8" s="28"/>
      <c r="F8" s="29"/>
      <c r="G8" s="29"/>
      <c r="H8" s="29"/>
      <c r="I8" s="29"/>
    </row>
    <row r="9" spans="1:10" s="4" customFormat="1" x14ac:dyDescent="0.45">
      <c r="A9" s="6"/>
      <c r="B9" s="28"/>
      <c r="C9" s="6"/>
      <c r="D9" s="6"/>
      <c r="E9" s="28"/>
      <c r="F9" s="29"/>
      <c r="G9" s="29"/>
      <c r="H9" s="29"/>
      <c r="I9" s="29"/>
    </row>
    <row r="10" spans="1:10" s="4" customFormat="1" x14ac:dyDescent="0.45">
      <c r="A10" s="6"/>
      <c r="B10" s="28"/>
      <c r="C10" s="6"/>
      <c r="D10" s="6"/>
      <c r="E10" s="28"/>
      <c r="F10" s="29"/>
      <c r="G10" s="29"/>
      <c r="H10" s="29"/>
      <c r="I10" s="29"/>
    </row>
    <row r="11" spans="1:10" s="4" customFormat="1" x14ac:dyDescent="0.45">
      <c r="A11" s="6"/>
      <c r="B11" s="28"/>
      <c r="C11" s="6"/>
      <c r="D11" s="6"/>
      <c r="E11" s="28"/>
      <c r="F11" s="29"/>
      <c r="G11" s="29"/>
      <c r="H11" s="29"/>
      <c r="I11" s="29"/>
    </row>
    <row r="12" spans="1:10" s="4" customFormat="1" x14ac:dyDescent="0.45">
      <c r="A12" s="6"/>
      <c r="B12" s="28"/>
      <c r="C12" s="6"/>
      <c r="D12" s="6"/>
      <c r="E12" s="28"/>
      <c r="F12" s="29"/>
      <c r="G12" s="29"/>
      <c r="H12" s="29"/>
      <c r="I12" s="29"/>
    </row>
    <row r="13" spans="1:10" s="4" customFormat="1" x14ac:dyDescent="0.45">
      <c r="A13" s="6"/>
      <c r="B13" s="28"/>
      <c r="C13" s="6"/>
      <c r="D13" s="6"/>
      <c r="E13" s="28"/>
      <c r="F13" s="29"/>
      <c r="G13" s="29"/>
      <c r="H13" s="29"/>
      <c r="I13" s="29"/>
    </row>
    <row r="14" spans="1:10" s="4" customFormat="1" x14ac:dyDescent="0.45">
      <c r="A14" s="6"/>
      <c r="B14" s="28"/>
      <c r="C14" s="6"/>
      <c r="D14" s="6"/>
      <c r="E14" s="28"/>
      <c r="F14" s="29"/>
      <c r="G14" s="29"/>
      <c r="H14" s="29"/>
      <c r="I14" s="29"/>
    </row>
    <row r="15" spans="1:10" s="4" customFormat="1" x14ac:dyDescent="0.45">
      <c r="A15" s="6"/>
      <c r="B15" s="28"/>
      <c r="C15" s="6"/>
      <c r="D15" s="6"/>
      <c r="E15" s="28"/>
      <c r="F15" s="29"/>
      <c r="G15" s="29"/>
      <c r="H15" s="29"/>
      <c r="I15" s="29"/>
    </row>
    <row r="16" spans="1:10" s="4" customFormat="1" x14ac:dyDescent="0.45">
      <c r="A16" s="6"/>
      <c r="B16" s="28"/>
      <c r="C16" s="6"/>
      <c r="D16" s="6"/>
      <c r="E16" s="28"/>
      <c r="F16" s="29"/>
      <c r="G16" s="29"/>
      <c r="H16" s="29"/>
      <c r="I16" s="29"/>
    </row>
    <row r="17" spans="1:9" s="4" customFormat="1" x14ac:dyDescent="0.45">
      <c r="A17" s="6"/>
      <c r="B17" s="28"/>
      <c r="C17" s="6"/>
      <c r="D17" s="6"/>
      <c r="E17" s="28"/>
      <c r="F17" s="29"/>
      <c r="G17" s="29"/>
      <c r="H17" s="29"/>
      <c r="I17" s="29"/>
    </row>
    <row r="18" spans="1:9" s="4" customFormat="1" x14ac:dyDescent="0.45">
      <c r="A18" s="6"/>
      <c r="B18" s="28"/>
      <c r="C18" s="6"/>
      <c r="D18" s="6"/>
      <c r="E18" s="28"/>
      <c r="F18" s="29"/>
      <c r="G18" s="29"/>
      <c r="H18" s="29"/>
      <c r="I18" s="29"/>
    </row>
    <row r="19" spans="1:9" s="4" customFormat="1" x14ac:dyDescent="0.45">
      <c r="A19" s="6"/>
      <c r="B19" s="28"/>
      <c r="C19" s="6"/>
      <c r="D19" s="6"/>
      <c r="E19" s="28"/>
      <c r="F19" s="29"/>
      <c r="G19" s="29"/>
      <c r="H19" s="29"/>
      <c r="I19" s="29"/>
    </row>
    <row r="20" spans="1:9" s="4" customFormat="1" x14ac:dyDescent="0.45">
      <c r="A20" s="6"/>
      <c r="B20" s="28"/>
      <c r="C20" s="6"/>
      <c r="D20" s="6"/>
      <c r="E20" s="28"/>
      <c r="F20" s="29"/>
      <c r="G20" s="29"/>
      <c r="H20" s="29"/>
      <c r="I20" s="29"/>
    </row>
    <row r="21" spans="1:9" s="4" customFormat="1" x14ac:dyDescent="0.45">
      <c r="A21" s="6"/>
      <c r="B21" s="28"/>
      <c r="C21" s="6"/>
      <c r="D21" s="6"/>
      <c r="E21" s="28"/>
      <c r="F21" s="29"/>
      <c r="G21" s="29"/>
      <c r="H21" s="29"/>
      <c r="I21" s="29"/>
    </row>
    <row r="22" spans="1:9" s="4" customFormat="1" x14ac:dyDescent="0.45">
      <c r="A22" s="6"/>
      <c r="B22" s="28"/>
      <c r="C22" s="6"/>
      <c r="D22" s="6"/>
      <c r="E22" s="28"/>
      <c r="F22" s="29"/>
      <c r="G22" s="29"/>
      <c r="H22" s="29"/>
      <c r="I22" s="29"/>
    </row>
    <row r="23" spans="1:9" s="4" customFormat="1" x14ac:dyDescent="0.45">
      <c r="A23" s="6"/>
      <c r="B23" s="28"/>
      <c r="C23" s="6"/>
      <c r="D23" s="6"/>
      <c r="E23" s="28"/>
      <c r="F23" s="29"/>
      <c r="G23" s="29"/>
      <c r="H23" s="29"/>
      <c r="I23" s="29"/>
    </row>
  </sheetData>
  <phoneticPr fontId="1" type="noConversion"/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15</vt:i4>
      </vt:variant>
    </vt:vector>
  </HeadingPairs>
  <TitlesOfParts>
    <vt:vector size="30" baseType="lpstr">
      <vt:lpstr>A.1 Serwer</vt:lpstr>
      <vt:lpstr>A.2 Macierz dyskowa</vt:lpstr>
      <vt:lpstr>A.3 Macierz dyskowa admin</vt:lpstr>
      <vt:lpstr>A.4 Szafa serwerowa</vt:lpstr>
      <vt:lpstr>A.5 Stacja robocza</vt:lpstr>
      <vt:lpstr>A.6 Komputery stacjonarne</vt:lpstr>
      <vt:lpstr>A.7 Laptopy</vt:lpstr>
      <vt:lpstr>B. Oprogramowanie</vt:lpstr>
      <vt:lpstr>C. Drukarki</vt:lpstr>
      <vt:lpstr>D. Elementy sieciowe</vt:lpstr>
      <vt:lpstr>E. Elementy dodatkowe</vt:lpstr>
      <vt:lpstr>F. Telefonia VoIP</vt:lpstr>
      <vt:lpstr>G. Okablowanie sieciowe</vt:lpstr>
      <vt:lpstr>H.1-2 Drukarki kart ID</vt:lpstr>
      <vt:lpstr>H.3 Karty ID</vt:lpstr>
      <vt:lpstr>'A.1 Serwer'!Obszar_wydruku</vt:lpstr>
      <vt:lpstr>'A.2 Macierz dyskowa'!Obszar_wydruku</vt:lpstr>
      <vt:lpstr>'A.3 Macierz dyskowa admin'!Obszar_wydruku</vt:lpstr>
      <vt:lpstr>'A.4 Szafa serwerowa'!Obszar_wydruku</vt:lpstr>
      <vt:lpstr>'A.5 Stacja robocza'!Obszar_wydruku</vt:lpstr>
      <vt:lpstr>'A.6 Komputery stacjonarne'!Obszar_wydruku</vt:lpstr>
      <vt:lpstr>'A.7 Laptopy'!Obszar_wydruku</vt:lpstr>
      <vt:lpstr>'B. Oprogramowanie'!Obszar_wydruku</vt:lpstr>
      <vt:lpstr>'C. Drukarki'!Obszar_wydruku</vt:lpstr>
      <vt:lpstr>'D. Elementy sieciowe'!Obszar_wydruku</vt:lpstr>
      <vt:lpstr>'E. Elementy dodatkowe'!Obszar_wydruku</vt:lpstr>
      <vt:lpstr>'F. Telefonia VoIP'!Obszar_wydruku</vt:lpstr>
      <vt:lpstr>'G. Okablowanie sieciowe'!Obszar_wydruku</vt:lpstr>
      <vt:lpstr>'H.1-2 Drukarki kart ID'!Obszar_wydruku</vt:lpstr>
      <vt:lpstr>'H.3 Karty ID'!Obszar_wydruku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Małecki</dc:creator>
  <cp:lastModifiedBy>user</cp:lastModifiedBy>
  <cp:lastPrinted>2020-11-09T13:41:27Z</cp:lastPrinted>
  <dcterms:created xsi:type="dcterms:W3CDTF">2020-11-08T08:30:48Z</dcterms:created>
  <dcterms:modified xsi:type="dcterms:W3CDTF">2020-11-14T11:55:20Z</dcterms:modified>
</cp:coreProperties>
</file>