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3.133\DaneWsp\zamowienia\A PRZETARGI W TRAKCIE\9_2022_JEDNORAZÓWKA_uzupełnienie\SWZ\"/>
    </mc:Choice>
  </mc:AlternateContent>
  <bookViews>
    <workbookView xWindow="0" yWindow="0" windowWidth="20160" windowHeight="8448" tabRatio="909" activeTab="11"/>
  </bookViews>
  <sheets>
    <sheet name="1" sheetId="44" r:id="rId1"/>
    <sheet name="2" sheetId="43" r:id="rId2"/>
    <sheet name="3" sheetId="51" r:id="rId3"/>
    <sheet name="4" sheetId="4" r:id="rId4"/>
    <sheet name="5" sheetId="3" r:id="rId5"/>
    <sheet name="6" sheetId="5" r:id="rId6"/>
    <sheet name="7" sheetId="6" r:id="rId7"/>
    <sheet name="8" sheetId="7" r:id="rId8"/>
    <sheet name="9" sheetId="30" r:id="rId9"/>
    <sheet name="10" sheetId="8" r:id="rId10"/>
    <sheet name="11" sheetId="11" r:id="rId11"/>
    <sheet name="12" sheetId="34" r:id="rId12"/>
    <sheet name="13" sheetId="18" r:id="rId13"/>
    <sheet name="14" sheetId="32" r:id="rId14"/>
    <sheet name="15" sheetId="25" r:id="rId15"/>
    <sheet name="16" sheetId="53" r:id="rId16"/>
    <sheet name="17" sheetId="10" r:id="rId17"/>
    <sheet name="18" sheetId="12" r:id="rId18"/>
    <sheet name="19" sheetId="13" r:id="rId19"/>
    <sheet name="20" sheetId="14" r:id="rId20"/>
    <sheet name="21" sheetId="15" r:id="rId21"/>
    <sheet name="22" sheetId="16" r:id="rId22"/>
    <sheet name="23" sheetId="17" r:id="rId23"/>
    <sheet name="24" sheetId="19" r:id="rId24"/>
    <sheet name="25" sheetId="37" r:id="rId25"/>
    <sheet name="26" sheetId="33" r:id="rId26"/>
    <sheet name="27" sheetId="21" r:id="rId27"/>
    <sheet name="28" sheetId="23" r:id="rId28"/>
    <sheet name="29" sheetId="24" r:id="rId29"/>
    <sheet name="30" sheetId="26" r:id="rId30"/>
    <sheet name="31" sheetId="27" r:id="rId31"/>
    <sheet name="32" sheetId="28" r:id="rId32"/>
    <sheet name="33" sheetId="29" r:id="rId33"/>
    <sheet name="34" sheetId="31" r:id="rId34"/>
    <sheet name="35" sheetId="38" r:id="rId35"/>
    <sheet name="36" sheetId="41" r:id="rId36"/>
    <sheet name="37" sheetId="42" r:id="rId37"/>
    <sheet name="38" sheetId="46" r:id="rId38"/>
    <sheet name="39" sheetId="47" r:id="rId39"/>
    <sheet name="40" sheetId="48" r:id="rId40"/>
    <sheet name="41" sheetId="49" r:id="rId41"/>
    <sheet name="42" sheetId="54" r:id="rId42"/>
    <sheet name="43" sheetId="55" r:id="rId43"/>
    <sheet name="44" sheetId="56" r:id="rId44"/>
    <sheet name="45" sheetId="57" r:id="rId45"/>
    <sheet name="46" sheetId="58" r:id="rId46"/>
    <sheet name="47" sheetId="59" r:id="rId47"/>
    <sheet name="48" sheetId="60" r:id="rId48"/>
    <sheet name="49" sheetId="61" r:id="rId49"/>
    <sheet name="50" sheetId="62" r:id="rId50"/>
    <sheet name="51" sheetId="63" r:id="rId51"/>
    <sheet name="52" sheetId="64" r:id="rId52"/>
    <sheet name="53" sheetId="66" r:id="rId53"/>
    <sheet name="54" sheetId="65" r:id="rId54"/>
  </sheets>
  <definedNames>
    <definedName name="__xlnm.Print_Area_1">#REF!</definedName>
    <definedName name="__xlnm.Print_Area_4">#REF!</definedName>
    <definedName name="Excel_BuiltIn__FilterDatabase_13" localSheetId="30">'31'!#REF!</definedName>
    <definedName name="Excel_BuiltIn__FilterDatabase_13">'4'!$A$6:$B$12</definedName>
    <definedName name="Excel_BuiltIn_Print_Area" localSheetId="0">'1'!$A$1:$K$9</definedName>
    <definedName name="Excel_BuiltIn_Print_Area" localSheetId="9">'10'!#REF!</definedName>
    <definedName name="Excel_BuiltIn_Print_Area" localSheetId="10">'11'!#REF!</definedName>
    <definedName name="Excel_BuiltIn_Print_Area" localSheetId="21">'22'!$A$1:$K$7</definedName>
    <definedName name="Excel_BuiltIn_Print_Area" localSheetId="2">'3'!$A$1:$K$38</definedName>
    <definedName name="Excel_BuiltIn_Print_Area" localSheetId="30">'31'!$A$1:$K$4</definedName>
    <definedName name="Excel_BuiltIn_Print_Area" localSheetId="35">'36'!$A$1:$K$5</definedName>
    <definedName name="Excel_BuiltIn_Print_Area" localSheetId="3">'4'!$A$1:$K$23</definedName>
    <definedName name="Excel_BuiltIn_Print_Area" localSheetId="4">'5'!$A$1:$K$8</definedName>
    <definedName name="Excel_BuiltIn_Print_Area" localSheetId="5">'6'!$A$1:$K$18</definedName>
    <definedName name="Excel_BuiltIn_Print_Area" localSheetId="7">'8'!$A$1:$K$6</definedName>
    <definedName name="Excel_BuiltIn_Print_Area_12_1" localSheetId="30">#REF!</definedName>
    <definedName name="Excel_BuiltIn_Print_Area_12_1">'6'!$A$1:$K$17</definedName>
    <definedName name="Excel_BuiltIn_Print_Area_13" localSheetId="0">#REF!</definedName>
    <definedName name="Excel_BuiltIn_Print_Area_13" localSheetId="11">#REF!</definedName>
    <definedName name="Excel_BuiltIn_Print_Area_13" localSheetId="13">#REF!</definedName>
    <definedName name="Excel_BuiltIn_Print_Area_13" localSheetId="25">#REF!</definedName>
    <definedName name="Excel_BuiltIn_Print_Area_13" localSheetId="2">#REF!</definedName>
    <definedName name="Excel_BuiltIn_Print_Area_13" localSheetId="33">#REF!</definedName>
    <definedName name="Excel_BuiltIn_Print_Area_13" localSheetId="35">#REF!</definedName>
    <definedName name="Excel_BuiltIn_Print_Area_13" localSheetId="36">#REF!</definedName>
    <definedName name="Excel_BuiltIn_Print_Area_13" localSheetId="40">#REF!</definedName>
    <definedName name="Excel_BuiltIn_Print_Area_13" localSheetId="41">#REF!</definedName>
    <definedName name="Excel_BuiltIn_Print_Area_13" localSheetId="42">#REF!</definedName>
    <definedName name="Excel_BuiltIn_Print_Area_13">#REF!</definedName>
    <definedName name="Excel_BuiltIn_Print_Area_18_1" localSheetId="30">#REF!</definedName>
    <definedName name="Excel_BuiltIn_Print_Area_2" localSheetId="0">#REF!</definedName>
    <definedName name="Excel_BuiltIn_Print_Area_2" localSheetId="11">#REF!</definedName>
    <definedName name="Excel_BuiltIn_Print_Area_2" localSheetId="13">#REF!</definedName>
    <definedName name="Excel_BuiltIn_Print_Area_2" localSheetId="25">#REF!</definedName>
    <definedName name="Excel_BuiltIn_Print_Area_2" localSheetId="2">#REF!</definedName>
    <definedName name="Excel_BuiltIn_Print_Area_2" localSheetId="35">#REF!</definedName>
    <definedName name="Excel_BuiltIn_Print_Area_2" localSheetId="36">#REF!</definedName>
    <definedName name="Excel_BuiltIn_Print_Area_2" localSheetId="40">#REF!</definedName>
    <definedName name="Excel_BuiltIn_Print_Area_2" localSheetId="41">#REF!</definedName>
    <definedName name="Excel_BuiltIn_Print_Area_2" localSheetId="42">#REF!</definedName>
    <definedName name="Excel_BuiltIn_Print_Area_2">#REF!</definedName>
    <definedName name="Excel_BuiltIn_Print_Area_22_1">'8'!$A$1:$K$20</definedName>
    <definedName name="Excel_BuiltIn_Print_Area_22_1_1">'8'!$A$1:$K$7</definedName>
    <definedName name="_xlnm.Print_Area" localSheetId="0">'1'!$A$1:$K$14</definedName>
    <definedName name="_xlnm.Print_Area" localSheetId="9">'10'!#REF!</definedName>
    <definedName name="_xlnm.Print_Area" localSheetId="10">'11'!$A$1:$K$24</definedName>
    <definedName name="_xlnm.Print_Area" localSheetId="1">'2'!$A$1:$K$10</definedName>
    <definedName name="_xlnm.Print_Area" localSheetId="21">'22'!$A$1:$K$11</definedName>
    <definedName name="_xlnm.Print_Area" localSheetId="22">'23'!$A$1:$K$14</definedName>
    <definedName name="_xlnm.Print_Area" localSheetId="23">'24'!$A$1:$K$42</definedName>
    <definedName name="_xlnm.Print_Area" localSheetId="2">'3'!$A$1:$K$40</definedName>
    <definedName name="_xlnm.Print_Area" localSheetId="30">'31'!$A$1:$K$12</definedName>
    <definedName name="_xlnm.Print_Area" localSheetId="31">'32'!$A$1:$K$10</definedName>
    <definedName name="_xlnm.Print_Area" localSheetId="32">'33'!$A$1:$K$13</definedName>
    <definedName name="_xlnm.Print_Area" localSheetId="33">'34'!$A$1:$K$12</definedName>
    <definedName name="_xlnm.Print_Area" localSheetId="34">'35'!$A$1:$K$19</definedName>
    <definedName name="_xlnm.Print_Area" localSheetId="35">'36'!$A$1:$K$9</definedName>
    <definedName name="_xlnm.Print_Area" localSheetId="36">'37'!$A$1:$K$14</definedName>
    <definedName name="_xlnm.Print_Area" localSheetId="38">'39'!$A$1:$X$41</definedName>
    <definedName name="_xlnm.Print_Area" localSheetId="3">'4'!$A$1:$K$28</definedName>
    <definedName name="_xlnm.Print_Area" localSheetId="39">'40'!$A$1:$L$17</definedName>
    <definedName name="_xlnm.Print_Area" localSheetId="40">'41'!$A$1:$K$10</definedName>
    <definedName name="_xlnm.Print_Area" localSheetId="41">'42'!$A$1:$K$13</definedName>
    <definedName name="_xlnm.Print_Area" localSheetId="42">'43'!$A$1:$K$11</definedName>
    <definedName name="_xlnm.Print_Area" localSheetId="4">'5'!$A$1:$K$11</definedName>
    <definedName name="_xlnm.Print_Area" localSheetId="51">'52'!$A$1:$K$13</definedName>
    <definedName name="_xlnm.Print_Area" localSheetId="5">'6'!$A$1:$K$22</definedName>
    <definedName name="_xlnm.Print_Area" localSheetId="7">'8'!$A$1:$K$9</definedName>
    <definedName name="_xlnm.Print_Area" localSheetId="8">'9'!$A$1:$K$14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 i="65" l="1"/>
  <c r="H3" i="66"/>
  <c r="H4" i="66" s="1"/>
  <c r="I6" i="65"/>
  <c r="G5" i="65"/>
  <c r="I5" i="65" s="1"/>
  <c r="G4" i="65"/>
  <c r="I4" i="65" s="1"/>
  <c r="G3" i="65"/>
  <c r="I3" i="65" s="1"/>
  <c r="G9" i="64"/>
  <c r="I9" i="64" s="1"/>
  <c r="G8" i="64"/>
  <c r="I8" i="64" s="1"/>
  <c r="G7" i="64"/>
  <c r="I7" i="64" s="1"/>
  <c r="G6" i="64"/>
  <c r="I6" i="64" s="1"/>
  <c r="G5" i="64"/>
  <c r="I5" i="64" s="1"/>
  <c r="G4" i="64"/>
  <c r="I4" i="64" s="1"/>
  <c r="G3" i="64"/>
  <c r="J3" i="66" l="1"/>
  <c r="J4" i="66" s="1"/>
  <c r="I7" i="65"/>
  <c r="G10" i="64"/>
  <c r="G7" i="65"/>
  <c r="I3" i="64"/>
  <c r="I10" i="64" s="1"/>
  <c r="J3" i="58" l="1"/>
  <c r="H3" i="58"/>
  <c r="H3" i="57"/>
  <c r="J4" i="58" l="1"/>
  <c r="H4" i="58"/>
  <c r="H4" i="57"/>
  <c r="I4" i="55"/>
  <c r="G5" i="55"/>
  <c r="I5" i="55" s="1"/>
  <c r="G4" i="55"/>
  <c r="G3" i="55"/>
  <c r="G6" i="55" s="1"/>
  <c r="I5" i="54"/>
  <c r="G6" i="54"/>
  <c r="I6" i="54" s="1"/>
  <c r="G7" i="54"/>
  <c r="I7" i="54" s="1"/>
  <c r="G5" i="54"/>
  <c r="G3" i="54"/>
  <c r="I3" i="54" s="1"/>
  <c r="G4" i="49"/>
  <c r="I4" i="49" s="1"/>
  <c r="G3" i="49"/>
  <c r="H4" i="47"/>
  <c r="H5" i="47"/>
  <c r="J5" i="47" s="1"/>
  <c r="H6" i="47"/>
  <c r="J6" i="47" s="1"/>
  <c r="H7" i="47"/>
  <c r="J7" i="47" s="1"/>
  <c r="H8" i="47"/>
  <c r="J8" i="47" s="1"/>
  <c r="H9" i="47"/>
  <c r="J9" i="47" s="1"/>
  <c r="J3" i="47"/>
  <c r="H3" i="47"/>
  <c r="I4" i="42"/>
  <c r="I6" i="42"/>
  <c r="I8" i="42"/>
  <c r="G4" i="42"/>
  <c r="G5" i="42"/>
  <c r="I5" i="42" s="1"/>
  <c r="G6" i="42"/>
  <c r="G7" i="42"/>
  <c r="I7" i="42" s="1"/>
  <c r="G8" i="42"/>
  <c r="G9" i="42"/>
  <c r="I9" i="42" s="1"/>
  <c r="G3" i="41"/>
  <c r="G4" i="41" s="1"/>
  <c r="I4" i="38"/>
  <c r="I6" i="38"/>
  <c r="I8" i="38"/>
  <c r="I10" i="38"/>
  <c r="G4" i="38"/>
  <c r="G5" i="38"/>
  <c r="I5" i="38" s="1"/>
  <c r="G6" i="38"/>
  <c r="G7" i="38"/>
  <c r="I7" i="38" s="1"/>
  <c r="G8" i="38"/>
  <c r="G9" i="38"/>
  <c r="I9" i="38" s="1"/>
  <c r="G10" i="38"/>
  <c r="G3" i="38"/>
  <c r="I3" i="38" s="1"/>
  <c r="I11" i="38" s="1"/>
  <c r="G3" i="31"/>
  <c r="G7" i="29"/>
  <c r="I7" i="29" s="1"/>
  <c r="G3" i="29"/>
  <c r="G3" i="28"/>
  <c r="I3" i="28" s="1"/>
  <c r="G3" i="27"/>
  <c r="I3" i="27" s="1"/>
  <c r="G3" i="24"/>
  <c r="I3" i="24" s="1"/>
  <c r="G4" i="23"/>
  <c r="I4" i="23" s="1"/>
  <c r="G5" i="23"/>
  <c r="I5" i="23" s="1"/>
  <c r="G6" i="23"/>
  <c r="I6" i="23" s="1"/>
  <c r="G7" i="23"/>
  <c r="I7" i="23" s="1"/>
  <c r="G3" i="23"/>
  <c r="I3" i="23" s="1"/>
  <c r="G3" i="33"/>
  <c r="I3" i="33" s="1"/>
  <c r="G5" i="37"/>
  <c r="I5" i="37" s="1"/>
  <c r="G6" i="37"/>
  <c r="I6" i="37" s="1"/>
  <c r="G7" i="37"/>
  <c r="I7" i="37" s="1"/>
  <c r="G8" i="37"/>
  <c r="I8" i="37" s="1"/>
  <c r="G9" i="37"/>
  <c r="I9" i="37" s="1"/>
  <c r="G10" i="37"/>
  <c r="I10" i="37" s="1"/>
  <c r="G11" i="37"/>
  <c r="I11" i="37" s="1"/>
  <c r="G12" i="37"/>
  <c r="I12" i="37" s="1"/>
  <c r="G13" i="37"/>
  <c r="I13" i="37" s="1"/>
  <c r="G14" i="37"/>
  <c r="I14" i="37" s="1"/>
  <c r="G15" i="37"/>
  <c r="I15" i="37" s="1"/>
  <c r="G16" i="37"/>
  <c r="I16" i="37" s="1"/>
  <c r="G4" i="37"/>
  <c r="I4" i="37" s="1"/>
  <c r="G3" i="37"/>
  <c r="G33" i="19"/>
  <c r="I33" i="19" s="1"/>
  <c r="G34" i="19"/>
  <c r="I34" i="19" s="1"/>
  <c r="G35" i="19"/>
  <c r="I35" i="19" s="1"/>
  <c r="G36" i="19"/>
  <c r="I36" i="19" s="1"/>
  <c r="G37" i="19"/>
  <c r="I37" i="19" s="1"/>
  <c r="G38" i="19"/>
  <c r="I38" i="19" s="1"/>
  <c r="G18" i="19"/>
  <c r="I18" i="19" s="1"/>
  <c r="G19" i="19"/>
  <c r="I19" i="19" s="1"/>
  <c r="G20" i="19"/>
  <c r="I20" i="19" s="1"/>
  <c r="G21" i="19"/>
  <c r="I21" i="19" s="1"/>
  <c r="G22" i="19"/>
  <c r="I22" i="19" s="1"/>
  <c r="G23" i="19"/>
  <c r="I23" i="19" s="1"/>
  <c r="G24" i="19"/>
  <c r="I24" i="19" s="1"/>
  <c r="G25" i="19"/>
  <c r="I25" i="19" s="1"/>
  <c r="G26" i="19"/>
  <c r="I26" i="19" s="1"/>
  <c r="G27" i="19"/>
  <c r="I27" i="19" s="1"/>
  <c r="G28" i="19"/>
  <c r="I28" i="19" s="1"/>
  <c r="G29" i="19"/>
  <c r="I29" i="19" s="1"/>
  <c r="G30" i="19"/>
  <c r="I30" i="19" s="1"/>
  <c r="G31" i="19"/>
  <c r="I31" i="19" s="1"/>
  <c r="G32" i="19"/>
  <c r="I32" i="19" s="1"/>
  <c r="G4" i="19"/>
  <c r="I4" i="19" s="1"/>
  <c r="G5" i="19"/>
  <c r="I5" i="19" s="1"/>
  <c r="G6" i="19"/>
  <c r="I6" i="19" s="1"/>
  <c r="G7" i="19"/>
  <c r="I7" i="19" s="1"/>
  <c r="G8" i="19"/>
  <c r="I8" i="19" s="1"/>
  <c r="G9" i="19"/>
  <c r="I9" i="19" s="1"/>
  <c r="G10" i="19"/>
  <c r="I10" i="19" s="1"/>
  <c r="G11" i="19"/>
  <c r="I11" i="19" s="1"/>
  <c r="G12" i="19"/>
  <c r="I12" i="19" s="1"/>
  <c r="G13" i="19"/>
  <c r="I13" i="19" s="1"/>
  <c r="G14" i="19"/>
  <c r="I14" i="19" s="1"/>
  <c r="G15" i="19"/>
  <c r="I15" i="19" s="1"/>
  <c r="G16" i="19"/>
  <c r="I16" i="19" s="1"/>
  <c r="G17" i="19"/>
  <c r="I17" i="19" s="1"/>
  <c r="G3" i="19"/>
  <c r="I3" i="19" s="1"/>
  <c r="I39" i="19" s="1"/>
  <c r="G8" i="17"/>
  <c r="I8" i="17" s="1"/>
  <c r="G7" i="17"/>
  <c r="I7" i="17" s="1"/>
  <c r="G6" i="17"/>
  <c r="I6" i="17" s="1"/>
  <c r="G5" i="17"/>
  <c r="I5" i="17" s="1"/>
  <c r="G4" i="17"/>
  <c r="I4" i="17" s="1"/>
  <c r="G3" i="17"/>
  <c r="G5" i="16"/>
  <c r="I5" i="16" s="1"/>
  <c r="G4" i="16"/>
  <c r="I4" i="16" s="1"/>
  <c r="G3" i="16"/>
  <c r="G4" i="15"/>
  <c r="I4" i="15" s="1"/>
  <c r="G3" i="15"/>
  <c r="I3" i="15" s="1"/>
  <c r="G3" i="14"/>
  <c r="G4" i="14" s="1"/>
  <c r="I4" i="14" s="1"/>
  <c r="G4" i="13"/>
  <c r="I4" i="13" s="1"/>
  <c r="G3" i="13"/>
  <c r="I3" i="13" s="1"/>
  <c r="G6" i="12"/>
  <c r="I6" i="12" s="1"/>
  <c r="G5" i="12"/>
  <c r="I5" i="12" s="1"/>
  <c r="G4" i="12"/>
  <c r="I4" i="12" s="1"/>
  <c r="G3" i="12"/>
  <c r="G4" i="10"/>
  <c r="I4" i="10" s="1"/>
  <c r="G3" i="10"/>
  <c r="I3" i="10" s="1"/>
  <c r="G5" i="53"/>
  <c r="I5" i="53" s="1"/>
  <c r="G4" i="53"/>
  <c r="I4" i="53" s="1"/>
  <c r="G3" i="53"/>
  <c r="I3" i="53" s="1"/>
  <c r="G3" i="25"/>
  <c r="G4" i="25" s="1"/>
  <c r="I4" i="25" s="1"/>
  <c r="I3" i="32"/>
  <c r="G3" i="32"/>
  <c r="G4" i="18"/>
  <c r="I4" i="18" s="1"/>
  <c r="G5" i="18"/>
  <c r="I5" i="18" s="1"/>
  <c r="G6" i="18"/>
  <c r="I6" i="18" s="1"/>
  <c r="G7" i="18"/>
  <c r="I7" i="18" s="1"/>
  <c r="G3" i="18"/>
  <c r="G7" i="34"/>
  <c r="I7" i="34" s="1"/>
  <c r="G6" i="34"/>
  <c r="I6" i="34" s="1"/>
  <c r="G5" i="34"/>
  <c r="I5" i="34" s="1"/>
  <c r="G4" i="34"/>
  <c r="G3" i="34"/>
  <c r="G8" i="34" s="1"/>
  <c r="G11" i="11"/>
  <c r="I11" i="11" s="1"/>
  <c r="G10" i="11"/>
  <c r="I10" i="11" s="1"/>
  <c r="G9" i="11"/>
  <c r="I9" i="11" s="1"/>
  <c r="G5" i="11"/>
  <c r="I5" i="11" s="1"/>
  <c r="G4" i="11"/>
  <c r="I4" i="11" s="1"/>
  <c r="G3" i="11"/>
  <c r="G12" i="11" s="1"/>
  <c r="G6" i="8"/>
  <c r="I6" i="8" s="1"/>
  <c r="G5" i="8"/>
  <c r="I5" i="8" s="1"/>
  <c r="G4" i="8"/>
  <c r="I4" i="8" s="1"/>
  <c r="G3" i="8"/>
  <c r="G3" i="30"/>
  <c r="G4" i="30" s="1"/>
  <c r="G3" i="7"/>
  <c r="G4" i="7" s="1"/>
  <c r="I4" i="7" s="1"/>
  <c r="G4" i="6"/>
  <c r="I4" i="6" s="1"/>
  <c r="G5" i="6"/>
  <c r="I5" i="6" s="1"/>
  <c r="G6" i="6"/>
  <c r="I6" i="6" s="1"/>
  <c r="G7" i="6"/>
  <c r="I7" i="6" s="1"/>
  <c r="G8" i="6"/>
  <c r="I8" i="6" s="1"/>
  <c r="G9" i="6"/>
  <c r="I9" i="6" s="1"/>
  <c r="G10" i="6"/>
  <c r="I10" i="6" s="1"/>
  <c r="G11" i="6"/>
  <c r="I11" i="6" s="1"/>
  <c r="G3" i="6"/>
  <c r="I3" i="6" s="1"/>
  <c r="G16" i="5"/>
  <c r="I16" i="5" s="1"/>
  <c r="G6" i="5"/>
  <c r="I6" i="5" s="1"/>
  <c r="G7" i="5"/>
  <c r="I7" i="5" s="1"/>
  <c r="G8" i="5"/>
  <c r="I8" i="5" s="1"/>
  <c r="G9" i="5"/>
  <c r="I9" i="5" s="1"/>
  <c r="G10" i="5"/>
  <c r="I10" i="5" s="1"/>
  <c r="G11" i="5"/>
  <c r="I11" i="5" s="1"/>
  <c r="G12" i="5"/>
  <c r="I12" i="5" s="1"/>
  <c r="G13" i="5"/>
  <c r="I13" i="5" s="1"/>
  <c r="G14" i="5"/>
  <c r="I14" i="5" s="1"/>
  <c r="G15" i="5"/>
  <c r="I15" i="5" s="1"/>
  <c r="G5" i="5"/>
  <c r="I5" i="5" s="1"/>
  <c r="G3" i="5"/>
  <c r="I3" i="5" s="1"/>
  <c r="G5" i="3"/>
  <c r="I5" i="3" s="1"/>
  <c r="G4" i="3"/>
  <c r="I4" i="3" s="1"/>
  <c r="G3" i="3"/>
  <c r="I3" i="3" s="1"/>
  <c r="G22" i="4"/>
  <c r="I22" i="4" s="1"/>
  <c r="G17" i="4"/>
  <c r="I17" i="4" s="1"/>
  <c r="G18" i="4"/>
  <c r="I18" i="4" s="1"/>
  <c r="G19" i="4"/>
  <c r="I19" i="4" s="1"/>
  <c r="G20" i="4"/>
  <c r="I20" i="4" s="1"/>
  <c r="G21" i="4"/>
  <c r="I21" i="4" s="1"/>
  <c r="G13" i="4"/>
  <c r="I13" i="4" s="1"/>
  <c r="G14" i="4"/>
  <c r="I14" i="4" s="1"/>
  <c r="G15" i="4"/>
  <c r="I15" i="4" s="1"/>
  <c r="G16" i="4"/>
  <c r="I16" i="4" s="1"/>
  <c r="G5" i="4"/>
  <c r="I5" i="4" s="1"/>
  <c r="G6" i="4"/>
  <c r="I6" i="4" s="1"/>
  <c r="G7" i="4"/>
  <c r="I7" i="4" s="1"/>
  <c r="G8" i="4"/>
  <c r="I8" i="4" s="1"/>
  <c r="G9" i="4"/>
  <c r="I9" i="4" s="1"/>
  <c r="G10" i="4"/>
  <c r="I10" i="4" s="1"/>
  <c r="G11" i="4"/>
  <c r="I11" i="4" s="1"/>
  <c r="G12" i="4"/>
  <c r="I12" i="4" s="1"/>
  <c r="G4" i="4"/>
  <c r="I4" i="4" s="1"/>
  <c r="G3" i="4"/>
  <c r="I3" i="4" s="1"/>
  <c r="G30" i="51"/>
  <c r="I30" i="51" s="1"/>
  <c r="G31" i="51"/>
  <c r="I31" i="51" s="1"/>
  <c r="G32" i="51"/>
  <c r="I32" i="51" s="1"/>
  <c r="G33" i="51"/>
  <c r="I33" i="51" s="1"/>
  <c r="G34" i="51"/>
  <c r="I34" i="51" s="1"/>
  <c r="G35" i="51"/>
  <c r="I35" i="51" s="1"/>
  <c r="G5" i="51"/>
  <c r="I5" i="51" s="1"/>
  <c r="G6" i="51"/>
  <c r="I6" i="51" s="1"/>
  <c r="G9" i="51"/>
  <c r="I9" i="51" s="1"/>
  <c r="G17" i="51"/>
  <c r="I17" i="51" s="1"/>
  <c r="G18" i="51"/>
  <c r="I18" i="51" s="1"/>
  <c r="G19" i="51"/>
  <c r="I19" i="51" s="1"/>
  <c r="G21" i="51"/>
  <c r="I21" i="51" s="1"/>
  <c r="G22" i="51"/>
  <c r="I22" i="51" s="1"/>
  <c r="G23" i="51"/>
  <c r="I23" i="51" s="1"/>
  <c r="G24" i="51"/>
  <c r="I24" i="51" s="1"/>
  <c r="G4" i="51"/>
  <c r="I4" i="51" s="1"/>
  <c r="G3" i="51"/>
  <c r="I3" i="51" s="1"/>
  <c r="G4" i="43"/>
  <c r="I4" i="43"/>
  <c r="G5" i="44"/>
  <c r="I5" i="44" s="1"/>
  <c r="G6" i="44"/>
  <c r="I6" i="44" s="1"/>
  <c r="G7" i="44"/>
  <c r="I7" i="44" s="1"/>
  <c r="G3" i="44"/>
  <c r="I3" i="44" s="1"/>
  <c r="I8" i="23" l="1"/>
  <c r="G17" i="37"/>
  <c r="G9" i="17"/>
  <c r="I3" i="17"/>
  <c r="I9" i="17" s="1"/>
  <c r="G6" i="16"/>
  <c r="I5" i="15"/>
  <c r="I5" i="13"/>
  <c r="G7" i="12"/>
  <c r="I3" i="25"/>
  <c r="G7" i="8"/>
  <c r="I12" i="6"/>
  <c r="I3" i="55"/>
  <c r="I6" i="55" s="1"/>
  <c r="G5" i="49"/>
  <c r="I3" i="49"/>
  <c r="I5" i="49" s="1"/>
  <c r="H10" i="47"/>
  <c r="J4" i="47"/>
  <c r="I3" i="41"/>
  <c r="I4" i="41" s="1"/>
  <c r="G11" i="38"/>
  <c r="I3" i="29"/>
  <c r="I3" i="37"/>
  <c r="I17" i="37" s="1"/>
  <c r="G39" i="19"/>
  <c r="I3" i="16"/>
  <c r="I6" i="16" s="1"/>
  <c r="I3" i="14"/>
  <c r="G5" i="13"/>
  <c r="I3" i="12"/>
  <c r="I7" i="12" s="1"/>
  <c r="G5" i="10"/>
  <c r="I5" i="10"/>
  <c r="I6" i="53"/>
  <c r="G6" i="53"/>
  <c r="G8" i="18"/>
  <c r="I3" i="34"/>
  <c r="I3" i="11"/>
  <c r="I12" i="11" s="1"/>
  <c r="I3" i="8"/>
  <c r="I7" i="8" s="1"/>
  <c r="I3" i="30"/>
  <c r="I4" i="30" s="1"/>
  <c r="I3" i="7"/>
  <c r="G12" i="6"/>
  <c r="I17" i="5"/>
  <c r="G17" i="5"/>
  <c r="I6" i="3"/>
  <c r="G6" i="3"/>
  <c r="I23" i="4"/>
  <c r="G23" i="4"/>
  <c r="H3" i="63"/>
  <c r="J3" i="63" l="1"/>
  <c r="J4" i="63" s="1"/>
  <c r="H4" i="63"/>
  <c r="H3" i="62"/>
  <c r="J3" i="62" l="1"/>
  <c r="J4" i="62" s="1"/>
  <c r="H4" i="62"/>
  <c r="H3" i="61"/>
  <c r="J3" i="61" l="1"/>
  <c r="J4" i="61" s="1"/>
  <c r="H4" i="61"/>
  <c r="J4" i="56"/>
  <c r="H4" i="56"/>
  <c r="H4" i="60"/>
  <c r="J4" i="60" s="1"/>
  <c r="H3" i="60"/>
  <c r="H3" i="59"/>
  <c r="H3" i="56"/>
  <c r="H5" i="56" s="1"/>
  <c r="J3" i="60" l="1"/>
  <c r="J5" i="60" s="1"/>
  <c r="H5" i="60"/>
  <c r="J3" i="59"/>
  <c r="J4" i="59" s="1"/>
  <c r="H4" i="59"/>
  <c r="J3" i="57"/>
  <c r="J4" i="57" s="1"/>
  <c r="J3" i="56"/>
  <c r="J5" i="56" s="1"/>
  <c r="G4" i="32" l="1"/>
  <c r="G4" i="54" l="1"/>
  <c r="I4" i="54" l="1"/>
  <c r="I8" i="54" s="1"/>
  <c r="G8" i="54"/>
  <c r="I4" i="32" l="1"/>
  <c r="H3" i="48" l="1"/>
  <c r="G29" i="51" l="1"/>
  <c r="I29" i="51" s="1"/>
  <c r="G28" i="51"/>
  <c r="I28" i="51" s="1"/>
  <c r="G27" i="51"/>
  <c r="I27" i="51" s="1"/>
  <c r="G26" i="51"/>
  <c r="I26" i="51" s="1"/>
  <c r="G25" i="51"/>
  <c r="I25" i="51" s="1"/>
  <c r="G20" i="51"/>
  <c r="I20" i="51" s="1"/>
  <c r="G16" i="51"/>
  <c r="I16" i="51" s="1"/>
  <c r="G15" i="51"/>
  <c r="I15" i="51" s="1"/>
  <c r="G14" i="51"/>
  <c r="I14" i="51" s="1"/>
  <c r="G13" i="51"/>
  <c r="I13" i="51" s="1"/>
  <c r="G12" i="51"/>
  <c r="I12" i="51" s="1"/>
  <c r="G11" i="51"/>
  <c r="I11" i="51" s="1"/>
  <c r="G10" i="51"/>
  <c r="I10" i="51" s="1"/>
  <c r="G8" i="51"/>
  <c r="I8" i="51" s="1"/>
  <c r="G7" i="51"/>
  <c r="I7" i="51" l="1"/>
  <c r="I36" i="51" s="1"/>
  <c r="G36" i="51"/>
  <c r="J3" i="48"/>
  <c r="H4" i="48" l="1"/>
  <c r="J4" i="48" s="1"/>
  <c r="J10" i="47"/>
  <c r="G4" i="46" l="1"/>
  <c r="I4" i="46" s="1"/>
  <c r="G5" i="46" l="1"/>
  <c r="I5" i="46" s="1"/>
  <c r="G3" i="46"/>
  <c r="G6" i="46" l="1"/>
  <c r="I6" i="46" s="1"/>
  <c r="G5" i="43"/>
  <c r="I3" i="46"/>
  <c r="I5" i="43"/>
  <c r="G9" i="44" l="1"/>
  <c r="I9" i="44" s="1"/>
  <c r="G8" i="44"/>
  <c r="I8" i="44" s="1"/>
  <c r="G4" i="44"/>
  <c r="I4" i="44" s="1"/>
  <c r="I10" i="44" l="1"/>
  <c r="G10" i="44"/>
  <c r="G3" i="42" l="1"/>
  <c r="G10" i="42" s="1"/>
  <c r="I3" i="42" l="1"/>
  <c r="I10" i="42" s="1"/>
  <c r="I4" i="34" l="1"/>
  <c r="I8" i="34" s="1"/>
  <c r="G4" i="33" l="1"/>
  <c r="I4" i="33" s="1"/>
  <c r="I3" i="31" l="1"/>
  <c r="I4" i="31" s="1"/>
  <c r="G6" i="29"/>
  <c r="I6" i="29" s="1"/>
  <c r="G5" i="29"/>
  <c r="I5" i="29" s="1"/>
  <c r="G4" i="29"/>
  <c r="G4" i="28"/>
  <c r="I4" i="28" s="1"/>
  <c r="G3" i="21"/>
  <c r="G4" i="21" s="1"/>
  <c r="G79" i="5"/>
  <c r="I4" i="29" l="1"/>
  <c r="I8" i="29" s="1"/>
  <c r="G8" i="29"/>
  <c r="G3" i="26"/>
  <c r="G4" i="26" s="1"/>
  <c r="I4" i="26" s="1"/>
  <c r="G8" i="23"/>
  <c r="G5" i="28"/>
  <c r="G4" i="31"/>
  <c r="I5" i="28"/>
  <c r="G4" i="27"/>
  <c r="I4" i="27"/>
  <c r="G4" i="24"/>
  <c r="I4" i="24" s="1"/>
  <c r="I3" i="21"/>
  <c r="I4" i="21"/>
  <c r="I3" i="18"/>
  <c r="I8" i="18" s="1"/>
  <c r="G5" i="15"/>
  <c r="I3" i="26" l="1"/>
</calcChain>
</file>

<file path=xl/sharedStrings.xml><?xml version="1.0" encoding="utf-8"?>
<sst xmlns="http://schemas.openxmlformats.org/spreadsheetml/2006/main" count="1375" uniqueCount="485">
  <si>
    <t>Pakiet 1 -Tlenoterapia, nawilżanie</t>
  </si>
  <si>
    <t>Załącznik nr 1.1</t>
  </si>
  <si>
    <t>Lp</t>
  </si>
  <si>
    <t>Nazwa artykułu</t>
  </si>
  <si>
    <t>J.m.</t>
  </si>
  <si>
    <t>Razem</t>
  </si>
  <si>
    <t>Cena jedn. netto</t>
  </si>
  <si>
    <t>Wartość netto</t>
  </si>
  <si>
    <t>Stawka podatku VAT w %</t>
  </si>
  <si>
    <t>Wartość brutto</t>
  </si>
  <si>
    <t>Producent</t>
  </si>
  <si>
    <t>Nr katalogowy</t>
  </si>
  <si>
    <t>szt</t>
  </si>
  <si>
    <t xml:space="preserve">  RAZEM</t>
  </si>
  <si>
    <t>Załącznik nr 1.6</t>
  </si>
  <si>
    <t xml:space="preserve">Dren łączący NIPC do monitorów INFINITY 3,7 m </t>
  </si>
  <si>
    <t>Przewód odprowadzeniowy EKG MonoLead 3 wersja z dwoma stykami, IEC1</t>
  </si>
  <si>
    <t>Sonda temperatury na skórę dla dorosłych, kabel 1,5 m</t>
  </si>
  <si>
    <t>Mankiet do pomiaru ciśnienia krwi dla dzieci, obwód ramienia  12-19cm</t>
  </si>
  <si>
    <t>Mankiet do pomiaru ciśnienia krwi dla dorosłych, obwód ramienia 17-25cm</t>
  </si>
  <si>
    <t>Mankiet do pomiaru ciśnienia krwi dla dorosłych, obwód ramienia 23-33cm</t>
  </si>
  <si>
    <t>Mankiet do pomiaru ciśnienia krwi dla dorosłych, obwód ramienia 31-40cm</t>
  </si>
  <si>
    <t xml:space="preserve">Worki oddechowe lateksowe o pojemności 2 litrów </t>
  </si>
  <si>
    <t xml:space="preserve">Worki oddechowe lateksowe o pojemności 1,5 litrów </t>
  </si>
  <si>
    <t>Worki oddechowe lateksowe o pojemności 0,5 litra</t>
  </si>
  <si>
    <t>Moduł MultiMed 5 dł.2,5m 3368391</t>
  </si>
  <si>
    <t>szt.</t>
  </si>
  <si>
    <t xml:space="preserve">Filtr bakteryjny powrotu gazu "DRUCK" </t>
  </si>
  <si>
    <t>Pułapka wodna Water Lock 2</t>
  </si>
  <si>
    <t>Rury silikonowe do respiratora Evita XL długość 150 cm</t>
  </si>
  <si>
    <t>Rury silikonowe do aparatu do znieczulenia dla dzieci 22/110-120</t>
  </si>
  <si>
    <t>Rury silikonowe do aparatu do znieczulenia Fabius Tiro długość 110-120 cm</t>
  </si>
  <si>
    <t>RAZEM</t>
  </si>
  <si>
    <t>Załącznik nr 1.14</t>
  </si>
  <si>
    <t>Zastawka Pudenza 12 mm średniociśnieniowa z integralnym łącznikiem</t>
  </si>
  <si>
    <t xml:space="preserve">Dren komorowy Pudenza , 20 cm, 23 cm </t>
  </si>
  <si>
    <t xml:space="preserve">Dren dootrzewnowy z otwartym końcem , 120 cm Pudenza </t>
  </si>
  <si>
    <t>Załącznik nr 1.24</t>
  </si>
  <si>
    <t xml:space="preserve">Łącznik karbowany, zespolony z podwójnie obrotowym łącznikiem kątowym z portem do odsysania typu 100/594/000 </t>
  </si>
  <si>
    <t>Rurka ustno-gardłowa, nylonowe zabezpieczenie przez zagryzieniem, łagodnie wykończone krawędzie, kodowana kolorystyczne wraz z oznaczeniem długości, jednorazowa, sterylna, rozmiary: 000/4cm, 00/5cm, 0/6cm, 1/7cm, 2/8cm, 3/9cm, 4/10cm, 5/11cm, 6/12cm</t>
  </si>
  <si>
    <t xml:space="preserve">Rurka dooskrzelowa lewostronna 39CH </t>
  </si>
  <si>
    <t>Przewód tlenowy do wymiennika ciepła  i wilgoci typu Thermovent O2</t>
  </si>
  <si>
    <t>Wymiennik ciepła i wilgoci do rurek tracheostomijnych typu Thermovent T</t>
  </si>
  <si>
    <t>Rurka tracheostomijna z termoplastycznego PCW, z mankietem niskociśnieniowym, balonik kontrolny wyraźnie wskazujący na wypełnienie mankietu (płaski przed wypełnieniem) posiadający oznaczenia rozmiaru rurki oraz rodzaju i średnicy mankietu, elastyczny, przezroczysty kołnierz z oznaczeniem rozmiaru i długości rurki, samoblokujący się mandryn z otworem na prowadnicę Seldingera, sterylne, pakowane w opakowanie typu blister, rozmiary od 6,0mm do 10,0mm co 1,0mm oraz 7,5mm i 8,5mm</t>
  </si>
  <si>
    <t>Zestaw do przeskórnej tracheotomii metodą Grigsa z wielorazowym peanem i rurką 100/800  Blue Line Ultra  z mankietem typu Soft Seal  rozmiar 7,0- 9,0</t>
  </si>
  <si>
    <t>Sterylny zestaw do drenażu klatki piersiowej z mechaniczną regulacją siły ssania (regulacja za pomocą słupa wody wykluczona) z wyskalowanym pokrętłem umieszczonym na przedniej ścianie regulacja w zakresie od 5-40cmH2O, bezgłośny, wyskalowany do objętości 2100ml, wyskalowany co 5ml w zakresie 0-200ml i co 10ml w zakresie do 2000ml, posiadający wskaźnik pływakowy umożliwiający wizualizację prawidłowego działania drenażu, zastawkę bezpieczeństwa do uwolnienia wysokiego podciśnienia, automatyczny zawór uwalniający dodatnie ciśnienie, port bezigłowy do pobierania próbek drenowanego płynu na tylnej ścianie, budowa kompaktowa, stabilna podstawa, wysokość maksymalna 25cm, uchwyt umożliwiający przenoszenie lub powieszenie, dren łączący bezlateksowy zabezpieczony przed zagięciem.</t>
  </si>
  <si>
    <t>Dren z trokarem tępym z zamkniętym zakończeniem, wykonany z miękkiego termoplastycznego PCW, otwory ssące i otwór końcowy gładko wykończone, linia rtg., znaczniki co 2 cm, oznaczenie rozmiaru na drenie i płaskim uchwycie trokara, zintegrowany łącznik, sterylny, rozmiary: 12Ch/25cm, 18Ch/25cm, 24Ch/40cm.</t>
  </si>
  <si>
    <t xml:space="preserve">Sterylny zestaw jednorazowego użytku przeznaczony do minimalnie inwazyjnego przeskórnego dostępu do jamy opłucnej ,metodą Seldingera. </t>
  </si>
  <si>
    <t>Jednorazowa maska krtaniowa wykonana z silikonu z mankietem, przezroczysty korpus, przewód łączący balonik kontrolny nie wtopiony w korpus rurki, poprzeczki zabezpieczające przed wklinowaniem się nagłośni, informacja o rozmiarze, przedziale wagowym pacjenta i nazwą producenta podana na korpusie rurki, sterylna, rozmiary: od 2 do 5</t>
  </si>
  <si>
    <t>Załącznik nr 1.28</t>
  </si>
  <si>
    <t>Cewnik Nelaton:40 cm z termoczułego PCV z bocznym otworem, rozmiar CH 6-20</t>
  </si>
  <si>
    <t xml:space="preserve">Cewnik Foleya 2 – drożny  - silikonowany lub wykonany silkolateksu </t>
  </si>
  <si>
    <t>Rozmiar 8 - 10 balon 3 ml - 5 ml</t>
  </si>
  <si>
    <t>Rozmiar 12 - 24 balon 5 ml -10 ml</t>
  </si>
  <si>
    <t xml:space="preserve">Cewnik Tiemann miękki CH 14-20 </t>
  </si>
  <si>
    <t xml:space="preserve">Cewnik Tiemann twardy CH 14-20 </t>
  </si>
  <si>
    <t xml:space="preserve">Jednoczęściowy cewnik zewnętrzny dla mężczyzn , dł.32 mm </t>
  </si>
  <si>
    <t>Cewnik do cewnika pęcherza moczowego  jednorazowego użytku wykonany z silikonu, umożliwiający do 90dni  utrzymywanie, w komplecie ze strzykawką zawierającą roztwór gliceryny (do uszczelniania balonu), z paskami RTG przebiegającymi wzdłuż cewnika dł. 23, 41 cm w tym dł 41 cm z końcówką Tiemann - rozmiar CH 08-10Ch dł ok.31 cm, rozmiar 12-24 Ch dł ok 40 cm</t>
  </si>
  <si>
    <t>Worek  na mocz pojemność 2 l z drenem 90 – 130 cm, wyposażone w zastawkę antyzwrotną oraz kranik spustowy, ze wzmocnionymi otworami do wieszaków</t>
  </si>
  <si>
    <t>Zestaw do pomiaru diurezy godzinowej , sterylny, dren dwuświatłowy dl 150 cm , lącznik do cewnika folej z płąaskim portem do pobierania próbek , przezroczyste okienko podgładu do kontroli obecności moczu , uchylna zastawka antyzrwotna, dren ze spiralą antyzagięciową na odcinku 5 cm, komora 500 ml z filtrem hydrofobowym, cylindryczna komora skalowana linearnie od 1-40 ml co 1 ml, z cyfrowym oznaczeniem co 5 ml, komora pomiarowa od 40 do 90 ml co 5 ml  i od 90 do 500 ml co 10 ml, worek 2000 ml połączony fabrycznie, zastawka antyzwrotna, kranik typ T, worek skalowany co 100 ml od 25 ml, możliwość podwieszania na 3  niezależne sposoby.</t>
  </si>
  <si>
    <t xml:space="preserve">Worek dzm poj 2 l z bezigłowym Luer Kombikon portem do pobierania próbek moczu z drenem antyzałamaniowym 120cm odprowadzającym z klemą oraz zastawką antyzwrotną na wlocie do worka do 7 dni z kranikiem spustowym, filtr anybakteryjny, biała tylna ściana worka, szczegółowa skala co 25 ml do 100 ml, poprezcny kranik spustowy , podwójne wzmocnione zgrzewy,  z wieszakiem </t>
  </si>
  <si>
    <t>Worek do jednorazowego opróżniania worka na mocz z substancja wiążącą płyny w żel (SAP), 2L, zastawka antyzwrotna, uniwersalny łącznik do kranika poprzecznego worka, regulowane podwieszenie, wzmocnione zgrzewy, szczgółowa skala co 25 ml do 100 ml, biała tylna ściana worka, zatyczka, do jednorazowego uzytku.</t>
  </si>
  <si>
    <t>Worek dzm poj 2 l z bezigłowym Luer portem do pobierania próbek moczu z drenem odprowadzającym z klemą , wyposażony w komorę Pasteur'a, filtr hydrofobowy w worku oraz zastawkę antyzwrotną na 14 dni wyposażony w zintegrowany system do podwieszania.</t>
  </si>
  <si>
    <t>Plastikowy wieszak do pojemników 2 l. na mocz - uniwersalny komptybilny z workami z poz. 5</t>
  </si>
  <si>
    <t>Ilość</t>
  </si>
  <si>
    <t>VAT %</t>
  </si>
  <si>
    <t>Cewnik moczowodowy</t>
  </si>
  <si>
    <t>3 ch - 5 ch</t>
  </si>
  <si>
    <t>Poszerzadła hydrauliczne 5 ch ; balon 12 cm</t>
  </si>
  <si>
    <t xml:space="preserve">Koszyczki Dormia </t>
  </si>
  <si>
    <t>4 CH 65 cm( nr kat 341500)</t>
  </si>
  <si>
    <t>4 CH 65 cm( nr kat 341501)</t>
  </si>
  <si>
    <t>Legenda</t>
  </si>
  <si>
    <t>Załącznik nr 1.29</t>
  </si>
  <si>
    <t>Zewnętrzny przetwornik ciśnienia do aparatów Andromeda</t>
  </si>
  <si>
    <t>Cewnik dwukanałowy do cystometrii i C/P Ø 6, dł.300 mm, PEBAX, dystans pomiędzy kanałami 10 mm</t>
  </si>
  <si>
    <t>Przewód do pompy infuzyjnej - do aparatów Andromeda,270 cm z wymienną końcówką przewodu pompy infuzyjnej i jrdnokierunkowym zaworem zwrotnym.</t>
  </si>
  <si>
    <t>Wymienna końcówka przewodu pompy infuzyjnej z jednokierunkowym zaworem zwrotnym,</t>
  </si>
  <si>
    <t>Linia manometryczna dla kanału Pves, dł.150 cm, PCV, przezroczysta, czerwone końcówki luer</t>
  </si>
  <si>
    <t>Linia manometryczna dla kanału Pves, dł.150 cm, PCV, przezroczysta, niebieskie końcówki luer</t>
  </si>
  <si>
    <t>Dren do grawitacyjnego wypełniana trzech zewnętrznych przetworników ciśnienia dł.150 cm, żeńskie końcówki Luer.</t>
  </si>
  <si>
    <t>Elektrody EMG ze stałym żelem , 22 x 30 mm z kablem 50 cm (op.10 blistrów po 3 szt.)</t>
  </si>
  <si>
    <t>op</t>
  </si>
  <si>
    <t>Cewnik rektalny 5-12 Fr, dł.150-300 cm z balonikiem, PEBAX, balon o rozmiarze 7 x 20 mm wykonany z polizoprenu.</t>
  </si>
  <si>
    <t>Załącznik nr 1.32</t>
  </si>
  <si>
    <t>Elektroda do elektrokoagulacji boczna odsysająca z rękojęścią o Ø 4 mm kompatybilna z systemem VAPR - 3</t>
  </si>
  <si>
    <t xml:space="preserve">                                                               RAZEM</t>
  </si>
  <si>
    <t>*</t>
  </si>
  <si>
    <t>Załącznik nr 1.36</t>
  </si>
  <si>
    <t>Uchwyt elektrod, wąski, z dwoma przyciskami, długość 145mm, do elektrod z trzonkiem Ø2,4mm, sześciokątnym zabezpieczeniem przed obrotem, z kablem o dł. 4,5m, wtyczka 3-bolcowa; przeznaczenie do min. 200 cykli sterylizacji</t>
  </si>
  <si>
    <t xml:space="preserve">Elektroda igłowa, prosta, długość 62mm, trzonek Ø2,4mm, dł. igły 20mm, Ø igły 1mm; przeznaczenie do min. 75 cykli sterylizacji </t>
  </si>
  <si>
    <r>
      <t>Elektroda neutralna jednorazowego użytku, dzielona po obwodzie, powierzchnia 70cm</t>
    </r>
    <r>
      <rPr>
        <vertAlign val="superscript"/>
        <sz val="9"/>
        <rFont val="Tahoma"/>
        <family val="2"/>
        <charset val="238"/>
      </rPr>
      <t>2</t>
    </r>
    <r>
      <rPr>
        <sz val="9"/>
        <rFont val="Tahoma"/>
        <family val="2"/>
        <charset val="238"/>
      </rPr>
      <t>, wymiary 120x122mm; podłoże wykonane z wodoodpornej, elastycznej pianki; skrzydełka zapobiegające przypadkowemu odklejeniu; klej w części brzeżnej i hydrożel w części przewodzącej przyjazne dla skóry; dla dzieci i dorosłych powyżej 5kg</t>
    </r>
  </si>
  <si>
    <r>
      <t>Elektroda neutralna jednorazowego użytku z kablem dł. 3m, wtyczka płaska, elektroda dzielona po obwodzie, powierzchnia 40cm</t>
    </r>
    <r>
      <rPr>
        <vertAlign val="superscript"/>
        <sz val="9"/>
        <rFont val="Tahoma"/>
        <family val="2"/>
        <charset val="238"/>
      </rPr>
      <t>2</t>
    </r>
    <r>
      <rPr>
        <sz val="9"/>
        <rFont val="Tahoma"/>
        <family val="2"/>
        <charset val="238"/>
      </rPr>
      <t xml:space="preserve">, wymiary 110x76mm; podłoże wykonane z wodoodpornej, elastycznej pianki; skrzydełka zapobiegające przypadkowemu odklejeniu; klej w części brzeżnej i hydrożel w części przewodzącej przyjazne dla skóry; dla dzieci o wadze do 5kg </t>
    </r>
  </si>
  <si>
    <t>Załącznik nr 1.37</t>
  </si>
  <si>
    <t>Uchwyt Yankauer z końcówką POOL do odsysania obfitych krwawień w chirurgii brzucha , klatki piersiowej, wątroby i chirurgii ginekologicznej,
- końcówka transparentna, rozłączalna,pozwalająca na różnicowanie  stopnia odsysania, 
- pasująca do łączników 6,35 mm i 9,50 m</t>
  </si>
  <si>
    <t>Dren wielorazowego użytku  do pompy artroskopowej firmy Stryker A114 model 201</t>
  </si>
  <si>
    <t>Frez do shavera Stryker Formula  z dwunastoma powierzchniami skrawającymi, średnicy 4 mm, typu różyczka owalna lub równoważne (kompatybilne z podanym urządzeniem)</t>
  </si>
  <si>
    <t xml:space="preserve">Elektroda z kanałem ssącym 3.5mm </t>
  </si>
  <si>
    <t>Elektroda z kanałem ssącym 4.0mm</t>
  </si>
  <si>
    <t>Kompaktowy, lekki, prosty w obsłudze zestaw dla dorosłych ,do drenażu opłucnej (aktywnego i biernego). Umożliwiający szybki drenaż (brak martwej objętośći,niskie ciśnienie otwarcia zastawki) z kontrolą ssania(wskaźnik) i możliwością opróżniania.</t>
  </si>
  <si>
    <t>Kompaktowy , lekki , prosty w obsłudze zestaw pediatryczny ,do drenażu opłucnej(aktywnego i biernego). Umozliwiający szybki drenaż (brak martwej objętośći,niskie ciśnienie otwarcia zastawki) z kontrolą ssania(wskaźnik) i możliwością opróżniania.</t>
  </si>
  <si>
    <t xml:space="preserve">Dren do ssaka połączony z końcówką do cewnika wyposażoną w trwale zamocowany kapturek </t>
  </si>
  <si>
    <t>Worek do drenażu 2000 ml</t>
  </si>
  <si>
    <t>Kaniula donosowa Pro-Flow dla dorosłych do polisomnografii z filtrem</t>
  </si>
  <si>
    <t>Kaniula donosowa Pro-Flow dla dorosłych do polisomnografii</t>
  </si>
  <si>
    <t xml:space="preserve">Filtr wysoko-przepływowy 0,2 mikronów stosowany przy operacji zaćmy metodą fakoemulsyfikacji </t>
  </si>
  <si>
    <t>Drut do pętli śr. 0,3 mm x 12 szt</t>
  </si>
  <si>
    <t>opak</t>
  </si>
  <si>
    <t>Drut do pętli śr. 0,5 mm x 12 szt</t>
  </si>
  <si>
    <t>Pojemnik  do pobierania i transportowania wydzieliny z drzewa oskrzelowego 40 ml</t>
  </si>
  <si>
    <t>Pojemnik  do pobierania i transportowania wydzieliny z drzewa oskrzelowego 100  ml</t>
  </si>
  <si>
    <t xml:space="preserve">Zestaw do pobierania wydzieliny z tchawicy do użytku ze ssakiem mechanicznym w składzie:  przejrzysty pojemnik kolekcyjny z twardego materiału, nakrętka zintegrowana z cewnikiem probierczym i ze stożkowatym konektoerm do źródła próżni oraz dodatkową nakrętką i naklejką informacyjną. Długość robocza w zakresie 370-530mm CH cewników probierczych :10-14                                                          </t>
  </si>
  <si>
    <t>Pojemnik do odpadów medycznych poj. 0,7L</t>
  </si>
  <si>
    <t>Pojemnik do odpadów medycznych poj. 1 L</t>
  </si>
  <si>
    <t>Pojemnik do odpadów medycznych poj. 2 L</t>
  </si>
  <si>
    <t>Pojemnik do odpadów medycznych poj. 3,5 L</t>
  </si>
  <si>
    <t>Pojemnik do odpadów medycznych poj. 5 L</t>
  </si>
  <si>
    <t>Pojemnik do odpadów medycznych poj. 10-12 L</t>
  </si>
  <si>
    <t>Jednorazowa ,pleciona,syntetyczna,wchłanialna podwiązka z systemem wprowadzającym 2-0 3 m opak. 6 szt.</t>
  </si>
  <si>
    <t>Dren płuczący z igłami , do zastosowania z pompką KARL STORZ HAMOU ENDOMAT(LAP) sterylny, op x 10 szt.</t>
  </si>
  <si>
    <t>Elektroda neutralna jednorazowa ,dzielona do zastosowania z AUTOCON 50,200,350,II400,op x 50 szt.</t>
  </si>
  <si>
    <t xml:space="preserve">Przewód elektrody neutralnej , dł. 500 cm, do zastosowania z elektrodami neutralnymi KARL STORZ </t>
  </si>
  <si>
    <t>Przewód w części bipolarny , dł.300 cm do zastosowania z diatermią chirurgiczną KARL STORZ AUTOCON</t>
  </si>
  <si>
    <t>Przewód w części monopolarny ,wtyk 5 mm dł.300 cm do zastosowania z diatermii chirurgicznych KARL STORZ AUTOCON</t>
  </si>
  <si>
    <t xml:space="preserve"> Cena jedn. netto </t>
  </si>
  <si>
    <t>Stawka podatku VAT %</t>
  </si>
  <si>
    <t>Pipety Pasteur'a z polietylenu niejałowe o pojemności 1,0 ml bez podziałki dł 12,5 cm</t>
  </si>
  <si>
    <t xml:space="preserve">Jednorazowe polimerowe płyty do oznaczania grup krwi i serologii , 5 rzędów po 8 wgłębień o głębokości 4,5 - 5,0 ml </t>
  </si>
  <si>
    <t>Probówki plastykowe z przezroczystego  tworzywa okrągłodenne śr.12mm dł.75mm poj.4ml</t>
  </si>
  <si>
    <t xml:space="preserve">Korki do probówek 4 ml, pakowane po 100 szt. (do poz.3) </t>
  </si>
  <si>
    <t>sz</t>
  </si>
  <si>
    <t>Końcówki do pipet automatycznych, typu Eppendorf, żółte o pojemności 5- 200µl</t>
  </si>
  <si>
    <t>Końcówki do pipet automatycznych , typu Eppendorf, niebieskie o pojemności 100- 1000µl</t>
  </si>
  <si>
    <t>Końcówki do pipet automatycznych, typ Cristall o pijemności 0,5 - 20  µl</t>
  </si>
  <si>
    <t>Ssawki gumowe do szklanych pipet Pasteur'a op.50 szt.</t>
  </si>
  <si>
    <t>op.</t>
  </si>
  <si>
    <t>Nożyk stalowy,ręczny do nakłuć opuszka palca,pakowany indywidualnie /jałowy/ op. 200szt.</t>
  </si>
  <si>
    <t xml:space="preserve">Koreczki do kapilar gazometrycznych </t>
  </si>
  <si>
    <t>Kapilary do gazometrii  heparyną Na 100 μl</t>
  </si>
  <si>
    <t>Strzykawki heparyzowane do pobierania krwi do gazometrii o poj. 1 ml ,sterylne, pakowane pojedyńczo</t>
  </si>
  <si>
    <t>Pipeta Pasteura o dł 15-15,5 cm i poj. 3 ml</t>
  </si>
  <si>
    <t>Bagietka laboratoryjna o dł.120-125 mm, cienka</t>
  </si>
  <si>
    <t>Probówka 11 ml (16x100) okrągłodenna, PP</t>
  </si>
  <si>
    <t xml:space="preserve">Korki do probówek 11 ml, pakowane po 100 szt. (do poz. 16) </t>
  </si>
  <si>
    <t>opak.</t>
  </si>
  <si>
    <t>Probówka 4 ml (12x75), okrągłodenna, PP</t>
  </si>
  <si>
    <t xml:space="preserve">Korki do probówek 4 ml, pakowane po 100 szt. (do poz. 19) </t>
  </si>
  <si>
    <t>Probówka typu Eppendorf, PP, o poj. 2 ml, z dnem okrągłodenne</t>
  </si>
  <si>
    <t>Probówka typu Eppendorf, PP, o poj. 1,5 ml, z dnem stożkowym</t>
  </si>
  <si>
    <t>Naczyńko do analizatora HITACHI poj. 3 ml</t>
  </si>
  <si>
    <t>Szkiełka nakrywkowe o wym. 22x22 mm</t>
  </si>
  <si>
    <t>Szkiełka nakrywkowe o wym. 24x24 mm o gr 0,13-0,16 mm</t>
  </si>
  <si>
    <t>Szkiełka podstawowe ze szlifowanymi krawędziami i z dwustronnym półmatowym polem do opisu</t>
  </si>
  <si>
    <t>Szkiełka podstawowe gr. 1 mm z ciętymi krawędziami, gładkie, do badań in vitro</t>
  </si>
  <si>
    <t>Koncówki do pipet atomat. - 200 μl bezbarwne typu Gilson lub Eppendorf</t>
  </si>
  <si>
    <t>Pojemnik o poj. 40-60 ml, PP, z zakrętką i łopatką</t>
  </si>
  <si>
    <t>Pojemnik na mocz o poj. 120-150 ml, z zakrętką, niejałowy</t>
  </si>
  <si>
    <t>Pojemnik z PP jałowy o poj. 50-60 ml pakowany indywidualnie z zakrętką</t>
  </si>
  <si>
    <t>Staza do pobierania krwi o szer. 2,5 cm, z zapięciem automatycznym</t>
  </si>
  <si>
    <t xml:space="preserve">Ezy o poj. 10μl, sterylne, pakowane pojedynczo </t>
  </si>
  <si>
    <t xml:space="preserve">Ezy o poj. 1μl, sterylne, pakowane pojedynczo </t>
  </si>
  <si>
    <t>Wymazówki sterylne drewniane, o dł. 130-150 mm z wacikiem, pakowane indywidualnie</t>
  </si>
  <si>
    <t>Wymazówki o dł 150 mm, z wacikiem plastikowe w probówce, sterylne</t>
  </si>
  <si>
    <t xml:space="preserve">Wymazówki sterylne z tworzywa o dł.150 mm z aplikatorem plastikowym, podłożem AMIES bez węgla, w probówce transportowej </t>
  </si>
  <si>
    <t>Wymazówki sterylne z tworzywa, o dł. 130-150 mm z wacikiem, podłożem AMIES z weglem, w probówce transportowej</t>
  </si>
  <si>
    <t>Pojemniki o pojemności użytkowej 120 ml i całkowitej 140 ml ( 64x75 mm), z PP, z zakrętką, pakowane indywidualnie, sterylne</t>
  </si>
  <si>
    <t>Końcówki o pojemnosci 200 μl, typu Gilson, pakowane po 96 szt. w pudełku (8x12) jałowe</t>
  </si>
  <si>
    <t>kpl</t>
  </si>
  <si>
    <t>Końcówki o pojemnosci 1000 μl, typu Gilson, pakowane po 60 szt.w pudełku (6x10) jałowe</t>
  </si>
  <si>
    <t xml:space="preserve">Probówki do badania osadu moczu o pojemności 12 ml, z PS, o średnicy (16x105 mm),  z wgłębieniem na 0,5 ml osadu, ze znacznikami pojemności: 2,5ml, 5ml, 10 ml, pakowane po 100szt </t>
  </si>
  <si>
    <t>Korki do probówek do badania osadu moczu o pojemności 12 ml, opak. po 100 szt</t>
  </si>
  <si>
    <t>Probówki okrągłodenne ze szkła sodowo-wapniowego o średnicy 12 mm, dł 75 mm, 4 ml bez podziałki</t>
  </si>
  <si>
    <t>Szczoteczka do probówek do 15mm 15x70x280mm</t>
  </si>
  <si>
    <t xml:space="preserve">Woreczki transportowe zamykane sterylne 30 x 20 cm </t>
  </si>
  <si>
    <t>Wymazówki flokowane do nosogardzieli a 1 szt</t>
  </si>
  <si>
    <t>Wymazowki* transp.z tworz.z podłoż.AMIES+C steryl,kl.MDD Iia</t>
  </si>
  <si>
    <t>Wymazówki z nosogardzieli + podłoże transportowe a 1 szt.(YMJ-TE2) w kierunku badań PCR</t>
  </si>
  <si>
    <t>Kamery do ilościowej analizy elementów komórkowych w moczu</t>
  </si>
  <si>
    <t>Pierścień MALYUGIN RING 6,25mm MAL-1001 x 1szt.</t>
  </si>
  <si>
    <r>
      <t xml:space="preserve">Igła </t>
    </r>
    <r>
      <rPr>
        <u/>
        <sz val="9"/>
        <rFont val="Tahoma"/>
        <family val="2"/>
        <charset val="238"/>
      </rPr>
      <t>(prosta</t>
    </r>
    <r>
      <rPr>
        <sz val="9"/>
        <rFont val="Tahoma"/>
        <family val="2"/>
        <charset val="238"/>
      </rPr>
      <t xml:space="preserve"> lub zagięta pod katem 90) z ostrzem typu Huber do wstrzykiwań wewnątrz wszczepianych portów. 
Prosta </t>
    </r>
    <r>
      <rPr>
        <u/>
        <sz val="9"/>
        <rFont val="Tahoma"/>
        <family val="2"/>
        <charset val="238"/>
      </rPr>
      <t xml:space="preserve">22G,25mm </t>
    </r>
    <r>
      <rPr>
        <sz val="9"/>
        <rFont val="Tahoma"/>
        <family val="2"/>
        <charset val="238"/>
      </rPr>
      <t xml:space="preserve">  20G,25mm                                                                                     Zagieta 22G,20mm , 22G,2mm, 20G,25mm, 20G,20MM, 20G,25mm</t>
    </r>
  </si>
  <si>
    <t>Bezpieczna igła do portów zaopatrzona w mechanizm zabezpieczajacy przed zakłuciem z automatycznym ciśnieniem dodatnim podczas usuwania, zagieta pod katem 90 z ostrzem Hubera do portu, miękkimi od strony skóry pacjenta(dwa górne do trzymania podczas zakładania i do zrobienia)Rozmiary: 22, 20 i 19G o długościach 15,17,20,25 i 35mm</t>
  </si>
  <si>
    <t>Igła do portów z ostrzem Hubera, ze skrzydełkami, zgieta pod katem 90, z przedłużeniem PVC bez DEHP o długości 26cm(całość), z zaciskiem i łącznikiem Luer Lock. Skrzydełka kodowane kolorami zgodnie z rozmiarem igły. Mozliwość podawania cytostatyków, kompatybilna z tomografią komputerową i rezonansem magnetycznym. Rozmiary 22,20 i19G o długościach 15, 17, 20, 25, 30 i 35mm</t>
  </si>
  <si>
    <t xml:space="preserve">Wszczepialny port tytanowy ( komora i obudowa) o wysokości do 11mm i ciężarze do 10,5g z odłączalnym cewnikiem silikonowym 6,6Fr (1,1x2,2mm)/ 60cm z zestawem do wprowadzania.                                                                                                    W skład zestawu wchodzi:                                                                                                           -port tytanowy o średnicy 28mm i objętośic wypełnienia 0,47ml, membrana silikonowa o srednicy 13mm,  wytrzymującą do 3000 nakłuć.                                                                                         -cewnik silikonowy skalowany co 1cm, cieniujący w Rtg,                                               -całkowicie rozrywalny zestaw wprowadzający typu deslete, z echogeniczną igłą punkcyjną z systemem BLS w celu ograniczenia wypływu krwi i zapobieganiu zatorowi płucnemu,                                                                                                          - nitinolowy prowadnik J                                                                                                              - strzykawka 10 ml,                                                                                                                         -urządzenie do podnoszenia żył,                                                                                              -igła prosta typu Huber,                                                                                                                 -zestaw do infuzji z igłą typu Huber i poliuretanowym drenem,                                     -igła do tunelizacji,                                                                                                                          -łącznik do przymocowania cewnika,                                                                                      -łącznik Luer-lock do wypełniania odłączalnego cewnika                                          Port przystosowany do podawania leków, żywienia dożylnego oraz pobierania próbek krwi.                                                                                                             Port kompatybilny z tomografią komputerową i rezonansem magnetycznym. </t>
  </si>
  <si>
    <t xml:space="preserve">Wszczepialny port tytanowy ( komora i obudowa) o wysokości do10mm i ciężarze do 8g z odłączalnym cewnikiem silikonowym 6,6Fr (1,1x2,2mm)/60cm z zestawem do wprowadzania.                                                                                                 W skład zestawu wchodzi:                                                                                                          -port tytanowy o średnicy 24mm i objętośic wypełnienia 0,27ml, membrana silikonowa o srednicy 10mm,  wytrzymującą do 3000 nakłuć.                                                                                        -cewnik silikonowy skalowany co 1cm, cieniujący w Rtg,                                                -całkowicie rozrywalny zestaw wprowadzający typu deslete, z echogeniczną igłą punkcyjną z systemem BLS w celu ograniczenia wypływu krwi i zapobieganiu zatorowi płucnemu,                                                                                                         - nitinolowy prowadnik J                                                                                                             - strzykawka 10 ml,                                                                                                                         -urządzenie do podnoszenia żył,                                                                                              -igła prosta typu Huber,                                                                                                               -zestaw do infuzji z igłą typu Huber i poliuretanowym drenem,                                    -igła do tunelizacji,                                                                                                                          -łącznik do przymocowania cewnika,                                                                                       -łącznik Luer-lock do wypełniania odłączalnego cewnika                                          Port przystosowany do podawania leków, żywienia dożylnego oraz pobierania próbek krwi.                                                                                                                      Port kompatybilny z tomografią komputerową i rezonansem magnetycznym. </t>
  </si>
  <si>
    <t>Dren uszny wentylacyjny typ TOUMA II T-tube 1,12 mm Lumen, SI  x 1szt</t>
  </si>
  <si>
    <t>Zestaw jednorazowych drenów ssąco-płuczących kompatybilne z laparoskopem firmy Stryker a 1szt.</t>
  </si>
  <si>
    <t>Strzykawka Omnifix żaneta 100 ml</t>
  </si>
  <si>
    <r>
      <t xml:space="preserve">Marker czarny, cienki MAR 0,75B do </t>
    </r>
    <r>
      <rPr>
        <b/>
        <sz val="9"/>
        <rFont val="Tahoma"/>
        <family val="2"/>
        <charset val="238"/>
      </rPr>
      <t>sterylizacji</t>
    </r>
  </si>
  <si>
    <r>
      <t>Marker czarny, gruby MAR 1B do</t>
    </r>
    <r>
      <rPr>
        <b/>
        <sz val="9"/>
        <rFont val="Tahoma"/>
        <family val="2"/>
        <charset val="238"/>
      </rPr>
      <t xml:space="preserve"> sterylizacji</t>
    </r>
  </si>
  <si>
    <t>Łącznik do pojemnika nawiżacza umożliwiający podłączenie rury podgrzewanej i autonapełnianie</t>
  </si>
  <si>
    <t>Kaniula jednorazowa do barku średnica 7-8 mm</t>
  </si>
  <si>
    <t>L.p.</t>
  </si>
  <si>
    <t>Opis</t>
  </si>
  <si>
    <t>J.M</t>
  </si>
  <si>
    <t>Cena Jedn. netto</t>
  </si>
  <si>
    <t>Numer katalogowy</t>
  </si>
  <si>
    <t xml:space="preserve">Niepylące prześcieradło  transportowe o wymiarach 100 cm (+/-2 cm) x 225 cm (+/-4 cm) </t>
  </si>
  <si>
    <t>Nieparujące okulary ochronne  do diagnozowania i zabiegów operacyjnych. Wykonane z poliwęglanu, który nie wpływa ujemnie na postrzeganie detali i kolorów. Możliwość regulacji długości zauszników względem wielkości głowy. Kształt zauszników dostosowywany. Nosek wykonany z delikatnego elastycznego tworzywa, który eliminuje uczucie ucisku nosa przy długotrwałym noszeniu. Nie ograniczają pola widzenia.</t>
  </si>
  <si>
    <t xml:space="preserve"> </t>
  </si>
  <si>
    <t>Kaseta do artroskopu kompatybilna z artroskopem firmy Smith &amp; Newphew 
(3 szt./opak)</t>
  </si>
  <si>
    <t>Dren do artroskopu kompatybilny z artroskopem firmy Smith &amp; Newphew  
(12 szt./opak)</t>
  </si>
  <si>
    <t>Kaniula nosowa do wysokoprzepływowej terapii tlenem High Flow, rozmiar S-M-L 'a 1 szt</t>
  </si>
  <si>
    <t>Filtry powietrza 'a 1 szt</t>
  </si>
  <si>
    <t>Rura podgrzewana (przewód powietrzny) 'a 1 szt.</t>
  </si>
  <si>
    <t>Pojemnik nawilżacza 'a 1 szt.</t>
  </si>
  <si>
    <t>Sterylne jednorazowe nakłuwacze do pobierania krwi kapilarnej.o głębokości 1,8mm i objętości 10-20 mikrolitr.</t>
  </si>
  <si>
    <t xml:space="preserve">Kaseta do artroskopu kompatybilna z pompą Dyonics D25firmy Smith&amp;Nephew </t>
  </si>
  <si>
    <t>Ostrza kompatybilne z artroskopem firmy Smith and Nephew do tkanek miękich w rozmiarach :2,0mm,2,9mm, 3,5mm</t>
  </si>
  <si>
    <t>Ostrza kompatybilne z artroskopem firmy Smith and Nephew kostne w rozmiarach :2,9mm, 3,5mm</t>
  </si>
  <si>
    <t>Wziernik ginekologiczny j.u. jałowy rozmiar XS-L</t>
  </si>
  <si>
    <t>Szczoteczka do pobierania cytologii umożliwiające pobranie w rozmazie jednocześnie komórek z szyjki macicy, kanału szyjki i strefy transformacji, niejałowe typ Cervex</t>
  </si>
  <si>
    <t>Szczoteczki do cytologii typu RAMBRUSCH cyto-brush (typ tusz do rzęs)</t>
  </si>
  <si>
    <t>Płyn do utrwalania preparatów cytologicznych typu CYTOFIX 150 ml</t>
  </si>
  <si>
    <t>Żel do badań USG 500g</t>
  </si>
  <si>
    <t>Papier do usg typ Mitsubishi K-61-B 110x20 mb</t>
  </si>
  <si>
    <t>Osłonki do głowic endowaginalnych pudrowane (opakowania zbiorcze)</t>
  </si>
  <si>
    <t xml:space="preserve">Pałeczki do wymazów sterylne 15cm </t>
  </si>
  <si>
    <t>Torba na wymiociny jednorazowego użytku wykonana z przeźroczystego materiału-co pozwala na łatwe rozpoznanie najmniejszej ilości krwi w płynie, wyskalowana co 100 ml, uchwyt z towrzywa sztucznego posiadający wcięcie umożliwiające higieniczne zamknięcie, odcinające także źródło przykrego zapachu, pojemność  1500 ml</t>
  </si>
  <si>
    <t>Pojemnik na wycinki histopatologiczne poj. 20 ml</t>
  </si>
  <si>
    <t>Pojemnik na wycinki histopatologiczne poj. 30 ml</t>
  </si>
  <si>
    <t>Pojemnik na wycinki histopatologiczne poj. 120-125 ml</t>
  </si>
  <si>
    <t>Pojemnik na wycinki histopatologiczne poj. 500 ml</t>
  </si>
  <si>
    <t>Pojemnik na wycinki histopatologiczne poj. 1000 ml</t>
  </si>
  <si>
    <t>Pojemnik na wycinki histopatologiczne poj. 3000 ml</t>
  </si>
  <si>
    <t>Pojemnik na wycinki histopatologiczne poj.5000 ml</t>
  </si>
  <si>
    <t>Probówka sterylna poistyrenowa 11ml(16x100) okragłodenna przejrzysta optycznie opak. 5 szt.</t>
  </si>
  <si>
    <t>Filtr mechaniczny, bakteryjno-wirusowo-grzybiczny z wydzielonym wymiennikiem ciepła i wilgoci wykonanym z celulozy (oddzielna warstwa), o skuteczności nawilżania nie mniej niż 34 mg/l przy VT - 500 ml , utrata wilgotności max 6 mg H2O/l przy Vt 500 ml, hydrofobowa membrana filtrująca , ułożona w harmonijkę, o skuteczności filtracji min. 99,9999 %, skuteczność filtracji wg NaCl ≥ 99,764% z portem do kapnografu. Objętość oddechowa 300-1200ml lub 300-1500ml, sterylny, opory przepływu ( po 24 godzinnym użyciu ) 2,5 cm2/H2O przy 60l/min. Waga filtra około 50 gram ( +/- 3 g ), pakowany po 1 sztuce w opakowaniu umożliwiającym jej otwarcie w sposób ograniczający generowanie zanieczyszczeń mechanicznych / po linii zgrzewu, bez konieczności rozdzierania .</t>
  </si>
  <si>
    <t>Filtry antybakteryjno-wirusowe, dla dorosłych, Zakres obj. oddech. 300 – 1500 ml, elektrostatyczne, hydrofobowe z  wymiennikiem ciepła i wilgoci, sterylne, skuteczność filtracji względem NaCl 99,623, względem bakterii i wirusów min. 99,999%, opór przepływu 1 cm H2O przy 30 l/min ;  wydajność nawilżania min. 33 mg H2O/l  przy Vt 500 ml, waga 47 g ( +/- 2 g ), przestrzeń martwa 90 ml ( +/- 4 ml ) , opakowanie folia –papier, otwarcie po linii zgrzewu, bez konieczności rozdzierania, na opakowaniu informacja w zakresie objętości  oddechowej filtra.</t>
  </si>
  <si>
    <t>Filtry antybakteryjno-wirusowe, dla dorosłych, Zakres obj. oddech. 150 – 1200 ml, elektrostatyczne, hydrofobowe z  wymiennikiem ciepła i wilgoci, sterylne, skuteczność filtracji względem bakterii i wirusów min. 99,999%, opór przepływu 1,2 cm H2O przy 30 l/min, 2,7 cm H2O przy 60 l/min ;  wydajność nawilżania min. 33 mg H2O/l  przy Vt 500 ml, utrata wilgotności  min. 6 mg H2O/l  przy Vt 500 ml , waga 28 g ( +/- 2 g ), przestrzeń martwa 51 ml ( +/- 4 ml ) , opakowanie folia –papier, otwarcie po linii zgrzewu, bez konieczności rozdzierania, na opakowaniu informacja w zakresie objętości  oddechowej filtra.</t>
  </si>
  <si>
    <t xml:space="preserve">Filtr oddechowy, przeciwbakteryjny i przeciwwirusowy, elektrostatyczny, skuteczność filtracji wg NaCl ≥ 96,263 % z wymiennikiem ciepła i wilgoci, z wejściem do kapnografu, dla niemowląt, sterylny (skuteczność nawilżania min. 31mg wody/1l przy VT 250ml, o przestrzeni martwej 26ml lub 29ml i oporze przepływu max. 1,4cm H2O przy przepływie 10l/min. lub 2,1cm H2O przy przepływie 30l/min. ), waga filtra około 21 gram ( +/- 3 g ) pakowany po 1 szt. w opakowaniu umożliwiającym jej otwarcie w sposób ograniczający generowanie zanieczyszczeń mechanicznych / po linii zgrzewu. </t>
  </si>
  <si>
    <t>Filtr oddechowy, przeciwbakteryjny i przeciwwirusowy, elektrostatyczny, skuteczność filtracji wg NaCl ≥ 94,186 % z wymiennikiem ciepła i wilgoci, z wejściem do kapnografu, dla noworodków, sterylny, objętość oddechowa 30-100ml (skuteczność nawilżania min. 28mg wody/1l przy VT 50ml lub 33mg wody/1l, przy VT 50ml, o przestrzeni martwej max 12ml) , waga filtra około 9 gram ( +/- 3 g ) pakowany po 1 szt. w opakowaniu umożliwiającym jej otwarcie w sposób ograniczający generowanie zanieczyszczeń mechanicznych / po linii zgrzewu</t>
  </si>
  <si>
    <t xml:space="preserve">Filtr bakteryjny układu oddechowego, elektrostatyczny, objętość oddechowa 150-1200ml, o małych oporach oddechowych 1,6 cm H2O lub max 2,1 cm H2O przy przepływie 60l/min, przestrzeń martwa 35ml-40ml, sterylny, waga filtra około 19 gram ( +/- 3 g ) pakowany po 1 szt. w opakowaniu umożliwiającym jej otwarcie w sposób ograniczający generowanie zanieczyszczeń mechanicznych / po linii zgrzewu. </t>
  </si>
  <si>
    <t xml:space="preserve">Celulozowy wymiennik ciepła i wilgoci do rurek tracheostomijnych, z portem podawania tlenu ( dla chorych na własnym oddechu), z zamykanym portem do użycia cewnika do odsysania, bez konieczności zdejmowania z rurki wymiennika podczas odsysania, wydajność nawilżania 28,5 mg H2O/l przy Vt 500 ml lub 29,2mg H2O/l przy Vt 500 ml, opór przepływu 0,25 cm H2O przy 30l/min lub 0,8 cm H2O przy 30l/min. sterylny, waga filtra około 8.5 gram ( +/- 3 g ) pakowany po 1 szt. w opakowaniu umożliwiającym jej otwarcie w sposób ograniczający generowanie zanieczyszczeń mechanicznych / po linii zgrzewu </t>
  </si>
  <si>
    <t>Sterylna woda do nawilżania tlenu, 500ml, w jednorazowym pojemniku o całkowitej pojemności wypełnienia 600ml (+/-10ml), z biologicznie czystym adapterem do dozownika tlenu, z możliwością użycia do wyczerpania pojemności opakowania przez okres minimum 30 dni. Dostarczany tlen przepływa przez dwie komory (komorę boczną z otworami dyfuzyjnymi i komorę główną) co zapobiega osadzaniu się cząsteczek wody wewnątrz drenu tlenowego. Dźwiękowy alarm bezpieczeństwa uruchamiany przez ciśnieniową zastawkę upustową o czułości minimum 282 cm H2O (4 psi) zapobiegający uszkodzeniu pojemnika przy przekroczeniu bezpiecznych wartości przepływu  tlenu</t>
  </si>
  <si>
    <t>Załącznik nr 1.2</t>
  </si>
  <si>
    <t>Pakiet 2 -Woda do nawilżania tlenu</t>
  </si>
  <si>
    <t>Pakiet 3  -  Akcesoria anestezjologiczne</t>
  </si>
  <si>
    <t>Załącznik nr 1.3</t>
  </si>
  <si>
    <t>Pakiet 4 - Wyroby  medyczne jednorazowego użytku - OIOM</t>
  </si>
  <si>
    <t>Załącznik nr 1.4</t>
  </si>
  <si>
    <t>Pakiet 5 - Zastawka Pudenza - komplet średniociśnieniowy</t>
  </si>
  <si>
    <t>Załącznik nr 1.5</t>
  </si>
  <si>
    <t>Pakiet 6 - Wyroby  medyczne jednorazowego użytku - Urologia</t>
  </si>
  <si>
    <t xml:space="preserve">Pakiet 7 - Zestawy do badań urodynamicznych u dzieci </t>
  </si>
  <si>
    <t>Załącznik nr 1.7</t>
  </si>
  <si>
    <t>Załącznik nr 1.8</t>
  </si>
  <si>
    <t xml:space="preserve">Pakiet 9 - Kaniula jednorazowa do ats barku 7-8 mm </t>
  </si>
  <si>
    <t>Załącznik nr 1.9</t>
  </si>
  <si>
    <t xml:space="preserve">Pakiet 10 -  Elektrody elektrochirurgiczne </t>
  </si>
  <si>
    <t>Załącznik nr 1.10</t>
  </si>
  <si>
    <t>Pakiet 11 - Elementy zużywalne kompatybilne z systemem artroskopowym firmy Stryker*</t>
  </si>
  <si>
    <t>Załącznik nr 1.11</t>
  </si>
  <si>
    <t>Pakiet 12 - Akcesoria artroskopowe</t>
  </si>
  <si>
    <t>Załącznik nr 1.12</t>
  </si>
  <si>
    <t>Pakiet 13 - Akcesoria do laparoskopu, kompatybilne z aparatem firmy KARL STORZ</t>
  </si>
  <si>
    <t>Załącznik nr 1.13</t>
  </si>
  <si>
    <t>Pakiet 14 - Akcesoria do laparoskopu, kompatybilne z aparatem firmy KARL STORZ</t>
  </si>
  <si>
    <t>Pakiet 15 - Zestaw jednorazowych drenów do laparoskopu Stryker</t>
  </si>
  <si>
    <t>Załącznik nr 1.15</t>
  </si>
  <si>
    <t>Załącznik nr 1.16</t>
  </si>
  <si>
    <t>Pakiet 16 - Przyrząd do przetaczania płynów infuzyjnych, krwi i środków krwiopochodnych</t>
  </si>
  <si>
    <t>Pakiet 17 - Dreny łączące typu OP Flex</t>
  </si>
  <si>
    <t>Załącznik nr 1.17</t>
  </si>
  <si>
    <t>Pakiet 18 - Kompaktowe zestawy do drenażu opłucnej i akcesoria</t>
  </si>
  <si>
    <t>Załącznik nr 1.18</t>
  </si>
  <si>
    <t>Pakiet 19 - Kaniula donosowa do polisomnografii</t>
  </si>
  <si>
    <t>Załącznik nr 1.19</t>
  </si>
  <si>
    <t xml:space="preserve">Pakiet 20 - Filtr wysoko-przepływowy </t>
  </si>
  <si>
    <t>Załącznik nr 1.20</t>
  </si>
  <si>
    <t xml:space="preserve">Pakiet 21 - Druty do pętli do usuwania migdałków </t>
  </si>
  <si>
    <t>Załącznik nr 1.21</t>
  </si>
  <si>
    <t xml:space="preserve">Pakiet 22 - Zestaw i pojemniki do pobierania wydzieliny </t>
  </si>
  <si>
    <t>Załącznik nr 1.22</t>
  </si>
  <si>
    <t xml:space="preserve">Pakiet 23 - Pojemniki na odpady medyczne </t>
  </si>
  <si>
    <t>Załącznik nr 1.23</t>
  </si>
  <si>
    <t>Pakiet 24 - Jednorazowy sprzęt laboratoryjny</t>
  </si>
  <si>
    <t>Pakiet 25 - Jednorazowy sprzęt laboratoryjny - bakteriologia</t>
  </si>
  <si>
    <t>Załącznik nr 1.25</t>
  </si>
  <si>
    <t xml:space="preserve">Pakiet 26 - Okulary ochronne do diagnozowania i zabiegów operacyjnych </t>
  </si>
  <si>
    <t>Załącznik nr 1.26</t>
  </si>
  <si>
    <t>Pakiet 27 - Malyugin Ring</t>
  </si>
  <si>
    <t>Załącznik nr 1.27</t>
  </si>
  <si>
    <t>Pakiet 28  - Igły do portów, porty</t>
  </si>
  <si>
    <t>Pakiet 29 - Dren uszny</t>
  </si>
  <si>
    <t>Pakiet 30  - Dren do endoskopu Karl Storz</t>
  </si>
  <si>
    <t>Załącznik nr 1.30</t>
  </si>
  <si>
    <t>Pakiet 31 - Strzykawka Omnifix</t>
  </si>
  <si>
    <t>Załącznik nr 1.31</t>
  </si>
  <si>
    <t>Pakiet 32 - Markery do sterylizacji</t>
  </si>
  <si>
    <t>Pakiet 33 - Akcesoria do aparatu wysokoprzepływowej terapii tlenem HIGH FLOW BMC H-80 HIG FLOW HUMIDFIER</t>
  </si>
  <si>
    <t>Załącznik nr 1.33</t>
  </si>
  <si>
    <t>Pakiet 34 - Prześcieradło niepylące</t>
  </si>
  <si>
    <t>Załącznik nr 1.34</t>
  </si>
  <si>
    <t>Pakiet 35 – Wziernik ginekologiczny, szczoteczki do wymazów, utrwalacz do badań cytologicznych</t>
  </si>
  <si>
    <t>Załącznik nr 1.35</t>
  </si>
  <si>
    <t xml:space="preserve">Pakiet 36 – Torba na wymiociny jednorazowego użytku </t>
  </si>
  <si>
    <t>Pakiet 37 - Pojemniki na wycinki histopatologiczne</t>
  </si>
  <si>
    <t>Rurki intubacyjne – wykonana z termoplastycznego PCV 1 x użytku z mankietem niskociśnieniowym typu Soft-Seal lub rownoważnym z otworem Murphyego, zbrojona 5,0 - 10,0 co 0,5 mm</t>
  </si>
  <si>
    <t>Rurka intubacyjna, ustna/nosowa, bez mankietu niskociśnieniowego - wykonana z mieszaniny silikonu i PCV ; rozmiar 2,0 – 9,0</t>
  </si>
  <si>
    <t>Nazwa oferowanego asortymentu</t>
  </si>
  <si>
    <t xml:space="preserve">Ilość </t>
  </si>
  <si>
    <t>Igła motylkowa z drenem o długości 70 - 80 mm</t>
  </si>
  <si>
    <t>Adapter na końcówkę luer do połączenia z wenflonem</t>
  </si>
  <si>
    <t>Probówko-strzykawki pediatryczne do morfologii EDTA-K3 poj. 1,0-1,5 ml</t>
  </si>
  <si>
    <t>Probówko-strzykawki pediatryczne do biochemii poj. 1,0-1,5 ml</t>
  </si>
  <si>
    <t>Probówko-strzykawki pediatryczne do koagulologii poj.1,0-1,5 ml</t>
  </si>
  <si>
    <t>Probówko-strzykawki pediatryczne do oznaczania poziomu glukozy poj. 1,0-1,5 ml</t>
  </si>
  <si>
    <t>Parametry graniczne:</t>
  </si>
  <si>
    <t>1. Do pobrania krwi wymagamy dwóch kompatybilnych elementów:</t>
  </si>
  <si>
    <t>igły zespolonej na stałe z łącznikiem;</t>
  </si>
  <si>
    <t>probówko-strzykawek.</t>
  </si>
  <si>
    <r>
      <t xml:space="preserve">2. Aby oferowany system zamknięty do pobierania krwi żylnej  był  typu </t>
    </r>
    <r>
      <rPr>
        <b/>
        <sz val="10"/>
        <rFont val="Arial"/>
        <family val="2"/>
        <charset val="238"/>
      </rPr>
      <t>aspiracyjno-próżniowego</t>
    </r>
    <r>
      <rPr>
        <sz val="10"/>
        <rFont val="Arial"/>
        <family val="2"/>
        <charset val="238"/>
      </rPr>
      <t>.</t>
    </r>
  </si>
  <si>
    <t xml:space="preserve">3.  Strzykawko-probówki muszą posiadać zakręcany (gwintowany i dwuzwojowy) korek, umożliwiający prawidłowe otwieranie i zamykanie, pole do opisu umożliwiające
    zapis niezbędnych informacji oraz:  </t>
  </si>
  <si>
    <t>gwarantować wytworzenie podciśnienia tuż przed pobraniem, a także umożliwiać pobranie materiału przez odciągnięcie tłoka;</t>
  </si>
  <si>
    <t>są wystandaryzowane i zapewniają pobranie właściwej ilości krwi,</t>
  </si>
  <si>
    <t>zapewniają szybkie wykrzepianie krwi;</t>
  </si>
  <si>
    <t>możliwości powtórnego użycia probówek bez utraty próżni - korki w probówkach utrzymują próżnię i zapewniają możliwość dobrania krwi przy kolejnym przekłuciu;</t>
  </si>
  <si>
    <t>ze znacznikiem napełnienia na każdej probówce.</t>
  </si>
  <si>
    <t>4. Igły systemowe powinny posiadać:</t>
  </si>
  <si>
    <t>odpowiednio ukształtowane ostrze;</t>
  </si>
  <si>
    <t>silikonowe wnętrze eliminujące wykrzepianie krwi podczas jej pobierania do kilku probówek,</t>
  </si>
  <si>
    <t>mały łącznik na stałe zespolony z igłą ułatwiający penetrację tkanki i zapewniający właściwy kąt wkłucia.</t>
  </si>
  <si>
    <t>5. Wszystkie probówko-strzykawki muszą być z nietłukącego tworzywa.</t>
  </si>
  <si>
    <t>6.  Wymagamy, aby zarówno igly systemowe jak i łączniki były sterylne i pakowane pojedynczo.</t>
  </si>
  <si>
    <t>7. Wszystkie elementy systemu muszą być do siebie wzajemnie dopasowane,pochodziły od jednego producenta, współpracować ze sobą w sposób bezawaryjny i zapewniać, aby proces pobierania materiału biologicznego był bezpieczny dla osób, którym pobiera się materiał biologiczny i osób pobierających,</t>
  </si>
  <si>
    <t>8. Terminu ważności wszystkich probówek- min. 12 miesięcy od daty dostarczenia do szpitala dopuszcza się termin 6 miesiący dla probówek koaguologicznych</t>
  </si>
  <si>
    <t xml:space="preserve">9. Bezpłatne przeszkolenie personelu pobierającego krew zapewniające umiejętność stosowania oferowanego systemu - przed pierwszą </t>
  </si>
  <si>
    <t xml:space="preserve">    dostawą towaru oraz wg potrzeb szkolenia dodatkowe na manekinie w trakcie trwania umowy (dotyczy oddziałów szpitala, izby przyjęć i punktu pobrań).</t>
  </si>
  <si>
    <t>Pakiet 39 - Zamknięty system pobierania krwi</t>
  </si>
  <si>
    <t>Załącznik nr 1.39</t>
  </si>
  <si>
    <t>Pakiet 40 - Dren PCV</t>
  </si>
  <si>
    <t>Załącznik nr 1.40</t>
  </si>
  <si>
    <t>mb</t>
  </si>
  <si>
    <t>Statyw na 50 sztuk probówek o średnicy do 13 mm</t>
  </si>
  <si>
    <t>Maska tlenowa dla dorosłych z workiem i drenem rozmiar M-XL a 1 szt</t>
  </si>
  <si>
    <t>Maska tlenowa dla dzieci z workiem i drenem a 1szt.</t>
  </si>
  <si>
    <t>Pakiet 41 - Maska tlenowa z rezerwuarem</t>
  </si>
  <si>
    <t>Załącznik nr 1.41</t>
  </si>
  <si>
    <t>Pakiet 38 - Wyroby  medyczne jednorazowego użytku - OIOM</t>
  </si>
  <si>
    <t>Załącznik nr 1.38</t>
  </si>
  <si>
    <t>Czujnik SpO2, wielokrotnego użytku dla dorosłych, do stosowania na palcu u ręki, technologii Dräger / Nellcor</t>
  </si>
  <si>
    <t>Przewód pośredni SpO2 Dräger / Nellcor®
do modułów multimed 5, 6, 12 i neomed, dł. 1 m*</t>
  </si>
  <si>
    <t>Czujnik SpO2 Nellcor Dura, wielokrotnego użytku, do stosowania na palcu u ręki</t>
  </si>
  <si>
    <t>Przewód pośredni Nellcor®, dł. 3 m</t>
  </si>
  <si>
    <t>Maska anestetyczna uniwersalna, silikonowa, przezroczysta rozmiar od 1 do 6</t>
  </si>
  <si>
    <t>Filtr ssaka prosty do aparatu Fabius</t>
  </si>
  <si>
    <t>Filtr przeciwpyłowy</t>
  </si>
  <si>
    <t>Czujnik tlenu kapsuła do pomiaru w strumieniu głównym do respiratorów Evita</t>
  </si>
  <si>
    <t>Układ oddechowy anestezjologiczny, dla dorosłych, jednorazowego użytku, składający się z 2 rur długości 180 cm oraz z jednej rury dł. 150cm z workiem oddechowym o pojemności 2L. Zestaw zawiera łącznik kątowy z portem Luer-Lock, trójnik Y oraz haczyk do zawieszenia worka. Układ wykonany z EVA, bez PCV i lateksu oraz DEHP, mikrobiologicznie czysty, pakowany w folię.</t>
  </si>
  <si>
    <t>Jednorazowy układ oddechowy, mikrobiologicznie czysty, zawierający dwie rury, kolankowy Y-pacjenta z portem Luer Lock, długość 1,8 m, bezlateksowy, waga 220g, maksymalny czas użycia do 7 dni, dla pacjentów o masie powyżej 40kg, Wysoka szczelność układu zapewniająca, iż przeciek przy 60 mbar nie przekracza 50 ml/minutę. Materiały użyte do produkcji zestawu: EVA, PP, PE, TPE. Produkt wolny od PVC i DEHP.</t>
  </si>
  <si>
    <t>Zestaw anestezjologiczny,
jednorazowego użytku, pediatryczny,
bez portu Luer Lock, 1,5 m/1,1 m, bez lateksu</t>
  </si>
  <si>
    <t xml:space="preserve">Filtr mechaniczny HEPA, jednorazowego użytku, przestrzeń martwa 80 ml, objętość oddechowa 300-1500 ml, filtracja bakteryjna i wirusowa 99,9999%, opór przepływu 1,3 mbar przy 30 l/min  masa 47 g, bez PVC i latexu. </t>
  </si>
  <si>
    <t>przewód ekg, 3-odprowadzeniowy, kodowanie ieC</t>
  </si>
  <si>
    <t>Przewód IPC** Becton Dickinson/Argon</t>
  </si>
  <si>
    <t>Zestaw 10 linii próbkujących z końcówkami Luer-lock, op. a 10 szt.</t>
  </si>
  <si>
    <t>Czujnik przepływu do aparatu Fabius, Evita, op. a 5 szt.</t>
  </si>
  <si>
    <t>Elektrody EKG, dla dorosłych, jednorazowego użytku, op. a 300 szt.</t>
  </si>
  <si>
    <t xml:space="preserve">Igła do znieczulenia podpajęczynówkowego, ostrze typu pencil-point, eliptyczny w przekroju poprzecznym, ergonomiczny uchwyt z pryzmatem umożliwiającym wizualizację wypływu, PMR równie precyzyjnie z co najmniej 4 stron przez specjanie zaprojektowane okienka w uchwycie, 
ze wskaźnikiem położenia szlifu igły umiejscowionym na uchwycie od strony igły, łatwe wyczucie dotarcia do przestrzeni podpajęczynówkowej,  prowadnica G 22 x 35mm - pakowana razem lub oddzielnie, skracająca długość roboczą igły nie więcej niż 12 mm, mandryn kodowany kolorystycznie,  
w rozmiarze G 27 x 88 mm  </t>
  </si>
  <si>
    <t>Aparat do infuzji grawitacyjnej , podstawowy. Zestaw do infuzji grawitacyjnej - komora kroplowa PCV bez DEHP, 20 kropli/ min z filtrem 15 µm, przezroczysta, odpowietrznik komory kroplowej. Spike ABS, igla czterokanalowa/ stożek. Kompatybilny z lipidami
Zacisk rolkowy z miejscem do przypięcia drenu - bez kieszeni na kolec, bez PCV bez zawartości DEHP, lateksu, bisphenol A. Długość drenu 150cm, mleczny/ zmatowiony. Objętość wypelnienia drenu 11 ml, średnica wewnętrzna drenu 3 mm, sterylny - EO. Zlącze luer lock stale. Komora kroplowa o dlugości 57mm, na opakowaniu jednostkowym, oznakowanie kolorystyczne inne niż dla aparatów do krwii, oznaczenie o braku latexu i DEHP, data ważności – 4 lata od daty prod. Opakowanie 250 szt.</t>
  </si>
  <si>
    <t>Zestaw do transfuzji (przetaczania)  krwi, bez odpowietrzenia 
komora kroplowa PCV bez DEHP, 20 kropli/ minz filtrem 200 µm, dlugość min.90mm Spike ABS, igla ścięta jednostronnie/lancet. Czerwony zacisk rolkowy z miejscem do przypięcia drenu i zabezpieczenie kolca po użyciu (podwieszenie), bez zawartości DEHP, lateksu, bisphenol A
Kompatybilny z lipidami, długość drenu 180 cm, mleczny/ zmatowiony calość zestaw - 192cm. Objętość wypelnienia drenu 14 ml, średnica wewnętrzna drenu 3 mm, sterylny - EO. Zlącze luer lock stale na opakowaniu jednostkowym oznaczenie o braku latexu i DEHP, data ważności – 4 lata od daty prod.</t>
  </si>
  <si>
    <t>Zestaw infuzyjny grawitacyjny, z technologią zapobiegającą dostawaniu się powietrza do drenu po zakończeniu infuzji. Precyzyjny zacisk rolkowy z zaczepem do przypięcia drenu, dodatkowy zacisk na drenie pomiędzy komorą a zaciskiem rolkowym do odcięcia infuzji. oraz dodatkowym portem bezigłowym na drenie. Spike ABS, igla ścięta jednostronnie/lancet, Komora kroplowa elastyczna dla łatwego wypełnienia, dlugość min. 60mm, bez zawartości DEHP, lateksu, bisphenol A , filtr 15 mikronów w dnie komory.( oznaczenie na opakowaniu), wentylowana /odpowietrznik komory kroplowej ręczny, długość  drenu 175 cm, calkowita dlugośc zestawu 185cm. Objętość wypelnienia drenu 18 ml . Dren zakończony łącznikiem luer z zatyczką  z filtrem hydrofobowym 1,2 microna typu priming cap,  sterylny - EO, 
na opakowaniu jednostkowym instrukcja obslugi, data ważności – 3 lata od daty produkcji.</t>
  </si>
  <si>
    <t>Bezpieczny zestaw do punkcji opłucnej (dedykowany również do punkcji osierdzia i otrzewnej) składający się z igły Veressa ograniczającej ryzyko omyłkowego nakłucia płuca (poprzez sygnalizację za pomocą zielonego wskaźnika), cewnika wykonanego z poliuretanu, widocznego w rtg, z możliwością utrzymania w pacjencie do 29 dni, dostępnego w dwóch rozmiarach 9Ch i 12Ch, zakończonego układem z automatycznymi zastawkami jednokierunkowymi (bez konieczności regulacji przepływu za pomocą kraników), posiadający możliwość przełączenia w tryb drenażu z pominięciem zastawek, strzykawki luer lock 30 ml, worka do drenażu 2000ml z kranikiem spustowym, skalpela do nacięcia skóry z zatrzaskowym zabezpieczeniem ostrza przed zakłuciem.</t>
  </si>
  <si>
    <t>Łącznik karbowany typu 100/590/000 "martwa przestrzeń" sterylny</t>
  </si>
  <si>
    <t>Rurki intubacyjne 1 x użytku z  mankietem niskociśnieniowym typu Profile Soft-Seal lub równoważny - wykonana z termoplastycznego PCV; rozmiar 3,0 – 10,0 co 0,5 mm (rurki w rozmiarach 3,0-4,5 z mankietem standardowym)</t>
  </si>
  <si>
    <t>Dren z trokarem ostrym  z zakończeniem otwartym, rozmiary: 24Ch/42cm, 28Ch/42cm, 32Ch/42cm.</t>
  </si>
  <si>
    <t>Pakiet 8 - Materiały eksploatacyjne do generatora VAPR - 3, kompatybilne z tym generatorem*</t>
  </si>
  <si>
    <t>* Zamawiajacy wymaga bezpłatnego użyczenia generatora VAPR-3 wraz z bezpłatnym serwisem</t>
  </si>
  <si>
    <t>Dren jednorazowy do pompy artroskopowej firmy Stryker</t>
  </si>
  <si>
    <t>Ostrze do shavera Stryker Formula o ząbkowanej powierzchni tnącej wewnętrznej średnicy  4 mm  typu Aggresive lub równoważne (kompatybilne z posiadanym shaverem)</t>
  </si>
  <si>
    <t>Ostrze do shavera Stryker Formula o podwójnej ząbkowanej powierzchni tnącej wewnętrznej o średnicy 5 mm, typu Aggresive lub równoważne (kompatybilne z posiadanym shaverem)</t>
  </si>
  <si>
    <t>Ostrze do shavera Stryker Formula o ząbkowanej powierzchni tnącej wewnętrznej i zewnętrznej średnicy 4 mm typu Tomcat lub równoważne (kompatybilne z podanym urządzeniem).</t>
  </si>
  <si>
    <t xml:space="preserve">Ostrze do shavera  Stryker Formula o średnicy 5 mm, typu Tomcat  lub równoważne(kompatybilne  z posiadanym shaverem) </t>
  </si>
  <si>
    <t>* 1) Na czas trwania umowy Wykonawca bezpłatnie użyczy konsolę artroskopową z przełącznikiem nożnym</t>
  </si>
  <si>
    <t xml:space="preserve">   2) Na czas trwania umowy Wykonawca bezpłatnie użyczy pompę artroskopową do poz. 1</t>
  </si>
  <si>
    <t>Rurka dooskrzelowa prawostronna 39CH</t>
  </si>
  <si>
    <t>Igła do znieczulenia zewnątrzoponowego z dostępu krzyżowego o szlifie 32 stopni, przezroczysty uchwyt, dokładnie wypełniający iglę mandryn - igła nie wycina tkanek, chroni przed ryzykiem guzów epidermoidalnych, mandryn metalowy, uchwyt mandrynu w kolorze odpowiadającym kodowi rozmiaru. Igła w rozmiarze dla noworodków 25Gx30mm 0,53mm, ze znacznikiem długości co 5mm celem bezpiecznego i dokładnego przeprowadzenia znieczulenia</t>
  </si>
  <si>
    <t>Igła do znieczulenia zewnątrzoponowego z dostępu krzyżowego o szlifie 32 stopni, przezroczysty uchwyt, dokładnie wypełniający iglę mandryn - igła nie wycina tkanek, chroni przed ryzykiem guzów epidermoidalnych, mandryn metalowy, uchwyt mandrynu w kolorze odpowiadającym kodowi rozmiaru. Igła w rozmiarze dla niemowląt 22Gx35mm 0,73mm, ze znacznikiem długości co 5mm celem bezpiecznego i dokładnego przeprowadzenia znieczulenia</t>
  </si>
  <si>
    <t>Igła do znieczulenia zewnątrzoponowego z dostępu krzyżowego o szlifie 32 stopni, przezroczysty uchwyt, dokładnie wypełniający iglę mandryn - igła nie wycina tkanek, chroni przed ryzykiem guzów epidermoidalnych, mandryn metalowy, uchwyt mandrynu w kolorze odpowiadającym kodowi rozmiaru. Igła w rozmiarze dla starszych dzieci 20Gx50mm 0,9mm, ze znacznikiem długości co 5mm celem bezpiecznego i dokładnego przeprowadzenia znieczulenia</t>
  </si>
  <si>
    <t>Pakiet 43 - Akcesoria endoskopowe</t>
  </si>
  <si>
    <t>Załącznik nr 1.43</t>
  </si>
  <si>
    <t>Pętla do polipektomii jednorazowego użytku, średnice pętli 10 mm, 15 mm, 25 mm, 35 mm, długość narzędzia 230 cm, pętle z funkcją rotacji, rękojeść skalowana</t>
  </si>
  <si>
    <t>Pakiet 42 - Igła do znieczuleń</t>
  </si>
  <si>
    <t>Załącznik nr 1.42</t>
  </si>
  <si>
    <t>Klipsownica jednorazowego użytku z możliwością wielokrotnego otwieranioa i zamykania klipsa,  z funkcją rotacji. Rozpiętość ramion 11 mm, 13 mm, i 16 mm. Srednica osłonki 2,5 mm. Długość narzędzia 230 cm.</t>
  </si>
  <si>
    <t>Igły do ostrzykiwania jednorazowego uzytku, średnica igły 22G (0,7 mm), długość igły 5 mm , długośc całkowita narzędzia 230 cm, srednica osłonki 2,3 mm</t>
  </si>
  <si>
    <t>Załącznik nr 1.44</t>
  </si>
  <si>
    <r>
      <t xml:space="preserve">Strzykawka do insuliny 1ml 0,33 x 12,7mm </t>
    </r>
    <r>
      <rPr>
        <b/>
        <sz val="10"/>
        <rFont val="Tahoma"/>
        <family val="2"/>
        <charset val="238"/>
      </rPr>
      <t xml:space="preserve"> z wtopioną igłą </t>
    </r>
    <r>
      <rPr>
        <sz val="10"/>
        <rFont val="Tahoma"/>
        <family val="2"/>
        <charset val="238"/>
      </rPr>
      <t xml:space="preserve">x 100 szt. </t>
    </r>
  </si>
  <si>
    <t>Plastikowa, sterylna osłonka na oko stosowana w przed i po operacjach okulistycznych, w urazach oka, podczas leczenia stanów zapalnych</t>
  </si>
  <si>
    <t>Pakiet 45 - Osłonka na oko</t>
  </si>
  <si>
    <t>Załącznik nr 1.45</t>
  </si>
  <si>
    <r>
      <t xml:space="preserve">Dren z medycznego PCV średnica </t>
    </r>
    <r>
      <rPr>
        <b/>
        <sz val="10"/>
        <rFont val="Tahoma"/>
        <family val="2"/>
        <charset val="238"/>
      </rPr>
      <t>8-12 mm</t>
    </r>
  </si>
  <si>
    <t>Pakiet 46 - Cauter jednorazowego użytku</t>
  </si>
  <si>
    <t>Załącznik nr 1.46</t>
  </si>
  <si>
    <t>Stetoskop jednorazowy, miękkie, samouszczelniające oliwki, elastyczny przewód umożliwia płynny ruch głowicy; przewód nie jest wykonany z ftalanów, dwutonowa membrana umożliwia słyszenie dźwięków o wysokiej i niskiej częstotliwości poprzez zmianę nacisku na głowicę, Średnica membrany 4,52 cm, Lira wykonana z polipropylenu, membrana wykonana z epoksydowa / włókna szklanego, stosowany u pacjentów dorosłych</t>
  </si>
  <si>
    <t>Załącznik nr 1.47</t>
  </si>
  <si>
    <t>Załącznik nr 1.48</t>
  </si>
  <si>
    <t>Seton z gazy do nosa jałowy, rozmiar 1,2cm x 0,1m x 2 szt</t>
  </si>
  <si>
    <t>Tupfer z gazy, sterylny, kula 20x20cm x 5szt.</t>
  </si>
  <si>
    <t>Pakiet 47 - Stetoskop jednorazowego użytku</t>
  </si>
  <si>
    <t>Strzykawka do insuliny 1ml 0,4 x 13mm  x 100 szt.</t>
  </si>
  <si>
    <t>Pakiet 48 - Wyroby medyczne z gazy</t>
  </si>
  <si>
    <t>Pakiet 44 - Strzykawka do insuliny</t>
  </si>
  <si>
    <r>
      <t>Dren o podłużnie wzmocnionej,antyzagięciowej konstrukcji dł.max.210cm CH 24, z lejkowatą, docinaną końcowka w zakresie ø 8-18mm24. Zestaw do odsysania pola operacyjnego Yankauer OP-Flex</t>
    </r>
    <r>
      <rPr>
        <b/>
        <sz val="9"/>
        <rFont val="Tahoma"/>
        <family val="2"/>
        <charset val="238"/>
      </rPr>
      <t xml:space="preserve"> bez kontroli odsysania</t>
    </r>
    <r>
      <rPr>
        <sz val="9"/>
        <rFont val="Tahoma"/>
        <family val="2"/>
        <charset val="238"/>
      </rPr>
      <t xml:space="preserve"> CH 24 350 cm.</t>
    </r>
  </si>
  <si>
    <t>Pakiet 49 - Maska krtaniowa</t>
  </si>
  <si>
    <t>Załącznik nr 1.49</t>
  </si>
  <si>
    <t>Jednorazowa maska krtaniowa wykonana z silikonu z mankietem, przezroczysty korpus, przewód łączący balonik kontrolny nie wtopiony w korpus rurki, poprzeczki zabezpieczające przed wklinowaniem się nagłośni, informacja o rozmiarze, przedziale wagowym pacjenta i nazwą producenta podana na korpusie rurki, sterylna, rozmiary:  1 i 1,5</t>
  </si>
  <si>
    <t>Pakiet 50 - Maska krtaniowa</t>
  </si>
  <si>
    <t>Załącznik nr 1.50</t>
  </si>
  <si>
    <t>Trzykomorowy, sterylny zestaw do drenażu klatki piersiowej posiadający wydzieloną komorę zastawki podwodnej z barwnikiem, komorę na wydzielinę o pojemności 2100 ml, wyskalowaną co 5 ml do objętości 200 ml i co 10 ml do objętości 2000 ml, wydzieloną wodną komorę regulacji siły ssania z barwnikiem, samouszczelniającym portem bezigłowym, posiadający automatyczną zastawkę zabezpieczającą przed wysokim dodatnim ciśnieniem oraz mechaniczną zastawkę zabezpieczającą przed wysokim ciśnieniem ujemnym. Zestaw z samouszczelniającym portem bezigłowym do pobierania próbek drenowanego płynu. Zestaw o budowie kompaktowej, o stabilnej podstawie i wysokości maksymalnej 25cm, z uchwytem umożliwiającym przenoszenie lub powieszenie. Dren łączący bezlateksowy zabezpieczony przed zagięciem.</t>
  </si>
  <si>
    <t>Prowadnica do trudnych intubacji typu Bougie z wygiętym końcem, 15Ch/60 cm, wielorazowa, wykonana z plecionki włókien poliestrowych pokrytej powłoką żywiczną, w sztywnym futerale z instrukcją czyszczenia</t>
  </si>
  <si>
    <t>Maska krtaniowa z dostępem do zołądka, jednorazowego uzytku, rozmiar 1,5 i 2,5 x 1 szt.</t>
  </si>
  <si>
    <t>Pakiet 51 - Prowadnica do trudnych intubacji</t>
  </si>
  <si>
    <t>Załącznik nr 1.51</t>
  </si>
  <si>
    <t>Dren płuczący do endoskopu laryngologicznego firmy Karl Storz</t>
  </si>
  <si>
    <t>L.p</t>
  </si>
  <si>
    <t>VAT
[%]</t>
  </si>
  <si>
    <t>1.</t>
  </si>
  <si>
    <t>Podkład włókninowy foliowany, nieprzemakalny, nieprzeźroczysty, rozm. 150 x 200-240cm</t>
  </si>
  <si>
    <t>2.</t>
  </si>
  <si>
    <t>3.</t>
  </si>
  <si>
    <t>Podkład jednorazowy higieniczny rozm. 90cmx60cm x 30 sztuk</t>
  </si>
  <si>
    <t>4.</t>
  </si>
  <si>
    <t>Podkład jednorazowy higieniczny rozm. 60cmx60cm x 30 sztuk</t>
  </si>
  <si>
    <t>5.</t>
  </si>
  <si>
    <t>Jednorazowy niesterylny pełnobarierowy podkład ochronny  min.4 warstwowy, przeciwodleżynowy, oddychający (WVTR min.3600 g/m2/24 godz) z warstwą zewnętrzną trwale zintegrowaną na całej powierzchni. Superabsobcyjna warstwa środkowa z wkładem żelowym, wysoko chłonna, pozostająca sucha na powierzchni po zaabsorbowaniu płynów, chłonność 1800-2300 g, rozmiar 61 x 91 (+/- 3cm), rdzeń chłonny nie większy niż 52 x 80cm (+/- 3cm) z marginesami uszczelniającymi z laminatu z każdej strony części chłonnej.</t>
  </si>
  <si>
    <t>6.</t>
  </si>
  <si>
    <t>7.</t>
  </si>
  <si>
    <t>Jednorazowe prześcieradło higieniczne w rolce szer. 60 cm, dł rolki 50 mb</t>
  </si>
  <si>
    <t xml:space="preserve"> podpisano podpisem elektronicznym</t>
  </si>
  <si>
    <r>
      <t>Jednorazowego użytku poszewka na poduszkę, Polipropylen 20 g/m</t>
    </r>
    <r>
      <rPr>
        <vertAlign val="superscript"/>
        <sz val="9"/>
        <color rgb="FF000000"/>
        <rFont val="Tahoma"/>
        <family val="2"/>
        <charset val="238"/>
      </rPr>
      <t>2</t>
    </r>
    <r>
      <rPr>
        <sz val="9"/>
        <color rgb="FF000000"/>
        <rFont val="Tahoma"/>
        <family val="2"/>
        <charset val="238"/>
      </rPr>
      <t>, 70 x 80 cm + zakładka 10 cm</t>
    </r>
  </si>
  <si>
    <r>
      <t>Jednorazowego użytku prześcieradło z gumką w oplocie, Polipropylen 25 g/m</t>
    </r>
    <r>
      <rPr>
        <vertAlign val="superscript"/>
        <sz val="9"/>
        <color rgb="FF000000"/>
        <rFont val="Tahoma"/>
        <family val="2"/>
        <charset val="238"/>
      </rPr>
      <t>2</t>
    </r>
    <r>
      <rPr>
        <sz val="9"/>
        <color rgb="FF000000"/>
        <rFont val="Tahoma"/>
        <family val="2"/>
        <charset val="238"/>
      </rPr>
      <t>,
90 x 200 cm + zakładka 20 cm</t>
    </r>
  </si>
  <si>
    <r>
      <t>Jednorazowego użytku poszwa, Polipropylen 20 g/m</t>
    </r>
    <r>
      <rPr>
        <vertAlign val="superscript"/>
        <sz val="9"/>
        <color rgb="FF000000"/>
        <rFont val="Tahoma"/>
        <family val="2"/>
        <charset val="238"/>
      </rPr>
      <t>2</t>
    </r>
    <r>
      <rPr>
        <sz val="9"/>
        <color rgb="FF000000"/>
        <rFont val="Tahoma"/>
        <family val="2"/>
        <charset val="238"/>
      </rPr>
      <t>, 140 x 200 cm</t>
    </r>
  </si>
  <si>
    <r>
      <t>Jednorazowego użytku ubranie operacyjne, granatowe, SMS 30 g/m</t>
    </r>
    <r>
      <rPr>
        <vertAlign val="superscript"/>
        <sz val="9"/>
        <color rgb="FF000000"/>
        <rFont val="Tahoma"/>
        <family val="2"/>
        <charset val="238"/>
      </rPr>
      <t>2</t>
    </r>
    <r>
      <rPr>
        <sz val="9"/>
        <color rgb="FF000000"/>
        <rFont val="Tahoma"/>
        <family val="2"/>
        <charset val="238"/>
      </rPr>
      <t>, antystatyczne, dekolt V, spodnie w gumkę, nieprzeźroczyste, rozm. L-XL-XXL</t>
    </r>
  </si>
  <si>
    <t>Cauter jednorazowy, niskotemperaturowy, temperatura pracy 427-482 stopni Celsjusza, opakowanie 10 szt.</t>
  </si>
  <si>
    <t xml:space="preserve">Igła do znieczulenia podpajęczynówkowego, ostrze typu pencil-point, eliptyczny w przekroju poprzecznym, ergonomiczny uchwyt z pryzmatem umożliwiającym wizualizację wypływu, PMR równie precyzyjnie z co najmniej 4 stron przez specjanie zaprojektowane okienka w uchwycie, 
ze wskaźnikiem położenia szlifu igły umiejscowionym na uchwycie od strony igły, łatwe wyczucie dotarcia do przestrzeni podpajęczynówkowej,  prowadnica G 22 x 35mm - pakowana razem lub oddzielnie, skracająca długość roboczą igły nie więcej niż 12 mm, mandryn kodowany kolorystycznie,  
w rozmiarze G 27 x 50 mm  </t>
  </si>
  <si>
    <t>Pakiet 52 - Podkłady</t>
  </si>
  <si>
    <t>Pakiet 53 - Podkład bibułowy podfoliowany</t>
  </si>
  <si>
    <t>Podkład bibułowy biały 2 -warstwowy podfoliowany rolka 50mb x 50cm perf. co 36-40cm</t>
  </si>
  <si>
    <t>Pakiet 54 - Pościel i ubranie jednorazowego użytku</t>
  </si>
  <si>
    <t>Załącznik nr 1.54</t>
  </si>
  <si>
    <t>Załącznik nr 1.53</t>
  </si>
  <si>
    <t>Załącznik nr 1.52</t>
  </si>
  <si>
    <r>
      <t>Prowadnica jednorazowa do ukształtowania z drutem, jednorazowego użytku. Rozmiar: 2,0</t>
    </r>
    <r>
      <rPr>
        <b/>
        <sz val="10"/>
        <rFont val="Tahoma"/>
        <family val="2"/>
        <charset val="238"/>
      </rPr>
      <t>/225mm</t>
    </r>
    <r>
      <rPr>
        <sz val="10"/>
        <rFont val="Tahoma"/>
        <family val="2"/>
        <charset val="238"/>
      </rPr>
      <t xml:space="preserve"> ; 4,0</t>
    </r>
    <r>
      <rPr>
        <b/>
        <sz val="10"/>
        <rFont val="Tahoma"/>
        <family val="2"/>
        <charset val="238"/>
      </rPr>
      <t>/335mm</t>
    </r>
    <r>
      <rPr>
        <sz val="10"/>
        <rFont val="Tahoma"/>
        <family val="2"/>
        <charset val="238"/>
      </rPr>
      <t xml:space="preserve"> ; 5,0</t>
    </r>
    <r>
      <rPr>
        <b/>
        <sz val="10"/>
        <rFont val="Tahoma"/>
        <family val="2"/>
        <charset val="238"/>
      </rPr>
      <t>/365 mm</t>
    </r>
  </si>
  <si>
    <r>
      <t xml:space="preserve">Uzupełniający zestaw do przezskórnej tracheotomii metodą Griggsa, bez peana, zawierający skalpel, kaniulę z igłą i strzykawką do identyfikacji tchawicy, prowadnicę Seldingera, rozszerzadło oraz rurkę tracheostomijną z mankietem niskociśnieniowym, </t>
    </r>
    <r>
      <rPr>
        <b/>
        <sz val="10"/>
        <rFont val="Tahoma"/>
        <family val="2"/>
        <charset val="238"/>
      </rPr>
      <t>z przewodem do odsysania znad mankietu</t>
    </r>
    <r>
      <rPr>
        <sz val="10"/>
        <rFont val="Tahoma"/>
        <family val="2"/>
        <charset val="238"/>
      </rPr>
      <t>, posiadającą sztywny samoblokujący się mandryn z otworem na prowadnicę Seldingera. Pakowany na jednej, sztywnej tacy umożliwiającej szybkie otwarcie zestawu. Rozmiar 7,0 mm ; 8,0 mm ; 9,0 mm</t>
    </r>
  </si>
  <si>
    <r>
      <t xml:space="preserve">Bezpieczny zestaw do punkcji opłucnej składający się z igły Veressa (sygnalizującej za pomocą zielonego wskaźnika moment wysuwania się ostrza igły) zakończonej łącznikiem luer lock; linii przedłużającej połączonej na stałe z układem automatycznych zastawek jednokierunkowych (bez konieczności przełączania kraniku podczas drenażu mechanicznego), posiadającej możliwość przełączenia w tryb drenażu grawitacyjnego (z pominięciem zastawek); strzykawki luer lock </t>
    </r>
    <r>
      <rPr>
        <b/>
        <sz val="10"/>
        <rFont val="Tahoma"/>
        <family val="2"/>
        <charset val="238"/>
      </rPr>
      <t>60</t>
    </r>
    <r>
      <rPr>
        <sz val="10"/>
        <rFont val="Tahoma"/>
        <family val="2"/>
        <charset val="238"/>
      </rPr>
      <t xml:space="preserve"> ml oraz worka o pojemności 2000ml z kranikiem spustowym i zaworem odpowietrzającym.</t>
    </r>
  </si>
  <si>
    <r>
      <t>Podkład włókninowy foliowany, nieprzemakalny,</t>
    </r>
    <r>
      <rPr>
        <b/>
        <sz val="9"/>
        <rFont val="Tahoma"/>
        <family val="2"/>
        <charset val="238"/>
      </rPr>
      <t xml:space="preserve"> </t>
    </r>
    <r>
      <rPr>
        <sz val="9"/>
        <rFont val="Tahoma"/>
        <family val="2"/>
        <charset val="238"/>
      </rPr>
      <t>nieprzeźroczysty, rozm. 80 x 150-170cm</t>
    </r>
  </si>
  <si>
    <r>
      <t>Rolki podfoliowane szer. 70 cm, dł. 65 mb, perforowane co 38 cm, celuloza 29 g/m</t>
    </r>
    <r>
      <rPr>
        <vertAlign val="superscript"/>
        <sz val="9"/>
        <rFont val="Tahoma"/>
        <family val="2"/>
        <charset val="238"/>
      </rPr>
      <t>2</t>
    </r>
    <r>
      <rPr>
        <sz val="9"/>
        <rFont val="Tahoma"/>
        <family val="2"/>
        <charset val="238"/>
      </rPr>
      <t>, folia PE 17</t>
    </r>
  </si>
  <si>
    <t>Cena j.netto</t>
  </si>
  <si>
    <t>Nazwa artyukułu</t>
  </si>
  <si>
    <t>Nzwa oferowanego asortymentu</t>
  </si>
  <si>
    <t>nazwa oferowanego asortymentu</t>
  </si>
  <si>
    <t xml:space="preserve">                                                                                                                                                                                                     Formularz opatrzony podpisem elektronicznym</t>
  </si>
  <si>
    <t xml:space="preserve">                                                                                                                                                                                                                Formularz opatrzony podpisem elektronicznym</t>
  </si>
  <si>
    <t xml:space="preserve">                                                                                                                                                                                                                     Formularz opatrzony podpisem elektronicznym</t>
  </si>
  <si>
    <t xml:space="preserve">                                                                                                                                                                                                   Formularz opatrzony podpisem elektronicznym</t>
  </si>
  <si>
    <t xml:space="preserve">                                                                                                                                                                                                                             Formularz opatrzony podpisem elektronicznym</t>
  </si>
  <si>
    <t xml:space="preserve">                                                                                                                                                                                                                          Formularz opatrzony podpisem elektronicznym</t>
  </si>
  <si>
    <t xml:space="preserve">                                                                                                                                                                                                       Formularz opatrzony podpisem elektronicznym</t>
  </si>
  <si>
    <t xml:space="preserve">                                                                                                                                                                                                         Formularz opatrzony podpisem elektronicznym</t>
  </si>
  <si>
    <t xml:space="preserve">                                                                                                                                                                                                                 Formularz opatrzony podpisem elektronicznym</t>
  </si>
  <si>
    <t xml:space="preserve">                                                                                                                                                                                                    Formularz opatrzony podpisem elektronicznym</t>
  </si>
  <si>
    <t>:                                                                                                                                                                                                             Formularz opatrzony podpisem elektronicznym</t>
  </si>
  <si>
    <t xml:space="preserve">                                                                                                                                                                                                      Formularz opatrzony podpisem elektronicznym</t>
  </si>
  <si>
    <t xml:space="preserve">                                                                                                                                                                                                                      Formularz opatrzony podpisem elektronicznym</t>
  </si>
  <si>
    <t xml:space="preserve">                                                                                                                                                                                          Formularz opatrzony podpisem elektronicznym</t>
  </si>
  <si>
    <t xml:space="preserve">                                                                                                                                                                                                                              Formularz opatrzony podpisem elektronicznym</t>
  </si>
  <si>
    <t xml:space="preserve">                                                                                                                                                                                                                            Formularz opatrzony podpisem elektronicznym</t>
  </si>
  <si>
    <t xml:space="preserve">                                                                                                                                                                                                                                     Formularz opatrzony podpisem elektronicznym</t>
  </si>
  <si>
    <t xml:space="preserve">                                                                                                                                                                                                                                      Formularz opatrzony podpisem elektronicznym</t>
  </si>
  <si>
    <t xml:space="preserve">                                                                                                                                                                                                          Formularz opatrzony podpisem elektronicznym</t>
  </si>
  <si>
    <t xml:space="preserve">                                                                                                                                                                                                              Formularz opatrzony podpisem elektronicznym</t>
  </si>
  <si>
    <t xml:space="preserve">                                                                                                                                                                                                                                    Formularz opatrzony podpisem elektronicznym</t>
  </si>
  <si>
    <t xml:space="preserve">                                                                                                                                                                                       Formularz opatrzony podpisem elektronicznym</t>
  </si>
  <si>
    <t xml:space="preserve">                                                                                                                                                                                                            Formularz opatrzony podpisem elektronicznym</t>
  </si>
  <si>
    <t xml:space="preserve">                                                                                                                                                                                                             Formularz opatrzony podpisem elektronicznym</t>
  </si>
  <si>
    <t xml:space="preserve">                                                                                                                                                                                                           Formularz opatrzony podpisem elektronicznym</t>
  </si>
  <si>
    <t xml:space="preserve">                                                                                                                                                                                                 Formularz opatrzony podpisem elektronicznym</t>
  </si>
  <si>
    <t xml:space="preserve">                                                                                                                                                                                                                           Formularz opatrzony podpisem elektronicznym</t>
  </si>
  <si>
    <t xml:space="preserve">                                                                                                                                                                                                                  Formularz opatrzony podpisem elektronicznym</t>
  </si>
  <si>
    <t xml:space="preserve">                                                                                                                                                                                                                         Formularz opatrzony podpisem elektronicznym</t>
  </si>
  <si>
    <t xml:space="preserve">                                                                                                                                                                                                                                        Formularz opatrzony podpisem elektronicznym</t>
  </si>
  <si>
    <t xml:space="preserve">                                                                                                                                                                                                                   Formularz opatrzony podpisem elektronicznym</t>
  </si>
  <si>
    <t xml:space="preserve">                                                                                                                                                                                                                                       Formularz opatrzony podpisem elektronicznym</t>
  </si>
  <si>
    <t xml:space="preserve">                                                                                                                                                                                                                                Formularz opatrzony podpisem elektronicznym</t>
  </si>
  <si>
    <t xml:space="preserve">                                                                                                                                                                                                                        Formularz opatrzony podpisem elektronicznym</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</si>
</sst>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7" formatCode="#,##0.00\ &quot;zł&quot;;\-#,##0.00\ &quot;zł&quot;"/>
    <numFmt numFmtId="8" formatCode="#,##0.00\ &quot;zł&quot;;[Red]\-#,##0.00\ &quot;zł&quot;"/>
    <numFmt numFmtId="44" formatCode="_-* #,##0.00\ &quot;zł&quot;_-;\-* #,##0.00\ &quot;zł&quot;_-;_-* &quot;-&quot;??\ &quot;zł&quot;_-;_-@_-"/>
    <numFmt numFmtId="43" formatCode="_-* #,##0.00\ _z_ł_-;\-* #,##0.00\ _z_ł_-;_-* &quot;-&quot;??\ _z_ł_-;_-@_-"/>
    <numFmt numFmtId="164" formatCode="_-* #,##0.00&quot; zł&quot;_-;\-* #,##0.00&quot; zł&quot;_-;_-* \-??&quot; zł&quot;_-;_-@_-"/>
    <numFmt numFmtId="165" formatCode="#,##0.00\ [$zł-415];[Red]\-#,##0.00\ [$zł-415]"/>
    <numFmt numFmtId="166" formatCode="#,##0.00&quot; zł&quot;"/>
    <numFmt numFmtId="167" formatCode="#,##0.00\ &quot;zł&quot;"/>
    <numFmt numFmtId="168" formatCode="#,##0.00&quot; zł&quot;;[Red]\-#,##0.00&quot; zł&quot;"/>
    <numFmt numFmtId="169" formatCode="\ #,##0.00&quot; zł &quot;;\-#,##0.00&quot; zł &quot;;&quot; -&quot;#&quot; zł &quot;;@\ "/>
    <numFmt numFmtId="170" formatCode="#,##0.00\ _z_ł"/>
  </numFmts>
  <fonts count="66" x14ac:knownFonts="1">
    <font>
      <sz val="10"/>
      <name val="Arial CE"/>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CE"/>
      <family val="2"/>
      <charset val="238"/>
    </font>
    <font>
      <sz val="10"/>
      <name val="Tahoma"/>
      <family val="2"/>
      <charset val="238"/>
    </font>
    <font>
      <b/>
      <sz val="10"/>
      <name val="Tahoma"/>
      <family val="2"/>
      <charset val="238"/>
    </font>
    <font>
      <sz val="9"/>
      <name val="Tahoma"/>
      <family val="2"/>
      <charset val="238"/>
    </font>
    <font>
      <sz val="8"/>
      <name val="Tahoma"/>
      <family val="2"/>
      <charset val="238"/>
    </font>
    <font>
      <sz val="8.5"/>
      <name val="Tahoma"/>
      <family val="2"/>
      <charset val="238"/>
    </font>
    <font>
      <b/>
      <sz val="9"/>
      <name val="Tahoma"/>
      <family val="2"/>
      <charset val="238"/>
    </font>
    <font>
      <sz val="9"/>
      <color indexed="8"/>
      <name val="Tahoma"/>
      <family val="2"/>
      <charset val="238"/>
    </font>
    <font>
      <sz val="9"/>
      <color rgb="FFFF0000"/>
      <name val="Tahoma"/>
      <family val="2"/>
      <charset val="238"/>
    </font>
    <font>
      <sz val="9"/>
      <color theme="1"/>
      <name val="Tahoma"/>
      <family val="2"/>
      <charset val="238"/>
    </font>
    <font>
      <b/>
      <sz val="8"/>
      <name val="Tahoma"/>
      <family val="2"/>
      <charset val="238"/>
    </font>
    <font>
      <sz val="8"/>
      <color indexed="8"/>
      <name val="Tahoma"/>
      <family val="2"/>
      <charset val="238"/>
    </font>
    <font>
      <sz val="10"/>
      <name val="Arial"/>
      <family val="2"/>
      <charset val="238"/>
    </font>
    <font>
      <sz val="10"/>
      <color indexed="8"/>
      <name val="MS Sans Serif"/>
      <family val="2"/>
      <charset val="238"/>
    </font>
    <font>
      <sz val="10"/>
      <color rgb="FFFF0000"/>
      <name val="Tahoma"/>
      <family val="2"/>
      <charset val="238"/>
    </font>
    <font>
      <b/>
      <sz val="10"/>
      <color theme="1"/>
      <name val="Tahoma"/>
      <family val="2"/>
      <charset val="238"/>
    </font>
    <font>
      <sz val="11"/>
      <color indexed="8"/>
      <name val="Calibri"/>
      <family val="2"/>
      <charset val="238"/>
    </font>
    <font>
      <vertAlign val="superscript"/>
      <sz val="9"/>
      <name val="Tahoma"/>
      <family val="2"/>
      <charset val="238"/>
    </font>
    <font>
      <sz val="9"/>
      <color indexed="25"/>
      <name val="Tahoma"/>
      <family val="2"/>
      <charset val="238"/>
    </font>
    <font>
      <u/>
      <sz val="9"/>
      <name val="Tahoma"/>
      <family val="2"/>
      <charset val="238"/>
    </font>
    <font>
      <sz val="9"/>
      <name val="Arial CE"/>
      <family val="2"/>
      <charset val="238"/>
    </font>
    <font>
      <b/>
      <sz val="9"/>
      <color rgb="FFFF0000"/>
      <name val="Tahoma"/>
      <family val="2"/>
      <charset val="238"/>
    </font>
    <font>
      <sz val="9"/>
      <name val="Arial"/>
      <family val="2"/>
      <charset val="238"/>
    </font>
    <font>
      <sz val="8"/>
      <name val="Arial"/>
      <family val="2"/>
      <charset val="238"/>
    </font>
    <font>
      <b/>
      <sz val="9"/>
      <name val="Arial"/>
      <family val="2"/>
      <charset val="238"/>
    </font>
    <font>
      <b/>
      <sz val="9"/>
      <color indexed="8"/>
      <name val="Tahoma"/>
      <family val="2"/>
      <charset val="238"/>
    </font>
    <font>
      <sz val="11"/>
      <color indexed="9"/>
      <name val="Calibri"/>
      <family val="2"/>
      <charset val="238"/>
    </font>
    <font>
      <sz val="11"/>
      <color indexed="62"/>
      <name val="Calibri"/>
      <family val="2"/>
      <charset val="238"/>
    </font>
    <font>
      <b/>
      <sz val="11"/>
      <color indexed="63"/>
      <name val="Calibri"/>
      <family val="2"/>
      <charset val="238"/>
    </font>
    <font>
      <sz val="11"/>
      <color indexed="52"/>
      <name val="Calibri"/>
      <family val="2"/>
      <charset val="238"/>
    </font>
    <font>
      <b/>
      <sz val="11"/>
      <color indexed="9"/>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b/>
      <sz val="11"/>
      <color indexed="52"/>
      <name val="Calibri"/>
      <family val="2"/>
      <charset val="238"/>
    </font>
    <font>
      <b/>
      <sz val="11"/>
      <color indexed="8"/>
      <name val="Calibri"/>
      <family val="2"/>
      <charset val="238"/>
    </font>
    <font>
      <i/>
      <sz val="11"/>
      <color indexed="23"/>
      <name val="Calibri"/>
      <family val="2"/>
      <charset val="238"/>
    </font>
    <font>
      <sz val="11"/>
      <color indexed="10"/>
      <name val="Calibri"/>
      <family val="2"/>
      <charset val="238"/>
    </font>
    <font>
      <b/>
      <sz val="18"/>
      <color indexed="62"/>
      <name val="Cambria"/>
      <family val="2"/>
      <charset val="238"/>
    </font>
    <font>
      <sz val="11"/>
      <color indexed="8"/>
      <name val="Calibri"/>
      <family val="2"/>
    </font>
    <font>
      <sz val="10"/>
      <color theme="1"/>
      <name val="Tahoma"/>
      <family val="2"/>
      <charset val="238"/>
    </font>
    <font>
      <b/>
      <sz val="10"/>
      <name val="Arial"/>
      <family val="2"/>
      <charset val="238"/>
    </font>
    <font>
      <sz val="10"/>
      <color indexed="8"/>
      <name val="Arial"/>
      <family val="2"/>
      <charset val="238"/>
    </font>
    <font>
      <sz val="10"/>
      <name val="Calibri"/>
      <family val="2"/>
      <charset val="238"/>
      <scheme val="minor"/>
    </font>
    <font>
      <sz val="10"/>
      <color indexed="8"/>
      <name val="Calibri"/>
      <family val="2"/>
      <charset val="238"/>
      <scheme val="minor"/>
    </font>
    <font>
      <sz val="10"/>
      <color theme="1"/>
      <name val="Calibri"/>
      <family val="2"/>
      <charset val="238"/>
      <scheme val="minor"/>
    </font>
    <font>
      <b/>
      <sz val="12"/>
      <name val="Tahoma"/>
      <family val="2"/>
      <charset val="238"/>
    </font>
    <font>
      <sz val="12"/>
      <name val="Tahoma"/>
      <family val="2"/>
      <charset val="238"/>
    </font>
    <font>
      <sz val="11"/>
      <color rgb="FF000000"/>
      <name val="Calibri"/>
      <family val="2"/>
    </font>
    <font>
      <sz val="9"/>
      <color rgb="FF000000"/>
      <name val="Tahoma"/>
      <family val="2"/>
      <charset val="238"/>
    </font>
    <font>
      <vertAlign val="superscript"/>
      <sz val="9"/>
      <color rgb="FF000000"/>
      <name val="Tahoma"/>
      <family val="2"/>
      <charset val="238"/>
    </font>
    <font>
      <sz val="12"/>
      <name val="Arial CE"/>
      <family val="2"/>
      <charset val="238"/>
    </font>
    <font>
      <b/>
      <sz val="12"/>
      <name val="Arial CE"/>
      <family val="2"/>
      <charset val="238"/>
    </font>
    <font>
      <sz val="10"/>
      <color indexed="8"/>
      <name val="Tahoma"/>
      <family val="2"/>
      <charset val="238"/>
    </font>
  </fonts>
  <fills count="16">
    <fill>
      <patternFill patternType="none"/>
    </fill>
    <fill>
      <patternFill patternType="gray125"/>
    </fill>
    <fill>
      <patternFill patternType="solid">
        <fgColor theme="0"/>
        <bgColor indexed="26"/>
      </patternFill>
    </fill>
    <fill>
      <patternFill patternType="solid">
        <fgColor indexed="9"/>
        <bgColor indexed="26"/>
      </patternFill>
    </fill>
    <fill>
      <patternFill patternType="solid">
        <fgColor theme="0"/>
        <bgColor indexed="64"/>
      </patternFill>
    </fill>
    <fill>
      <patternFill patternType="solid">
        <fgColor rgb="FFFFFF00"/>
        <bgColor indexed="64"/>
      </patternFill>
    </fill>
    <fill>
      <patternFill patternType="solid">
        <fgColor indexed="9"/>
        <bgColor indexed="34"/>
      </patternFill>
    </fill>
    <fill>
      <patternFill patternType="solid">
        <fgColor indexed="47"/>
        <bgColor indexed="31"/>
      </patternFill>
    </fill>
    <fill>
      <patternFill patternType="solid">
        <fgColor indexed="26"/>
        <bgColor indexed="9"/>
      </patternFill>
    </fill>
    <fill>
      <patternFill patternType="solid">
        <fgColor indexed="49"/>
        <bgColor indexed="40"/>
      </patternFill>
    </fill>
    <fill>
      <patternFill patternType="solid">
        <fgColor indexed="55"/>
        <bgColor indexed="22"/>
      </patternFill>
    </fill>
    <fill>
      <patternFill patternType="solid">
        <fgColor indexed="10"/>
        <bgColor indexed="25"/>
      </patternFill>
    </fill>
    <fill>
      <patternFill patternType="solid">
        <fgColor indexed="19"/>
        <bgColor indexed="23"/>
      </patternFill>
    </fill>
    <fill>
      <patternFill patternType="solid">
        <fgColor indexed="54"/>
        <bgColor indexed="23"/>
      </patternFill>
    </fill>
    <fill>
      <patternFill patternType="solid">
        <fgColor indexed="53"/>
        <bgColor indexed="25"/>
      </patternFill>
    </fill>
    <fill>
      <patternFill patternType="solid">
        <fgColor rgb="FFFFFFFF"/>
        <bgColor rgb="FF000000"/>
      </patternFill>
    </fill>
  </fills>
  <borders count="5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64"/>
      </left>
      <right style="thin">
        <color indexed="64"/>
      </right>
      <top/>
      <bottom style="thin">
        <color indexed="64"/>
      </bottom>
      <diagonal/>
    </border>
    <border>
      <left/>
      <right style="thin">
        <color indexed="8"/>
      </right>
      <top/>
      <bottom style="thin">
        <color indexed="8"/>
      </bottom>
      <diagonal/>
    </border>
    <border>
      <left/>
      <right/>
      <top style="thin">
        <color indexed="8"/>
      </top>
      <bottom/>
      <diagonal/>
    </border>
    <border>
      <left style="thin">
        <color indexed="8"/>
      </left>
      <right style="thin">
        <color indexed="8"/>
      </right>
      <top style="thin">
        <color indexed="8"/>
      </top>
      <bottom style="thin">
        <color indexed="64"/>
      </bottom>
      <diagonal/>
    </border>
    <border>
      <left style="thin">
        <color indexed="8"/>
      </left>
      <right/>
      <top/>
      <bottom style="thin">
        <color indexed="8"/>
      </bottom>
      <diagonal/>
    </border>
    <border>
      <left/>
      <right/>
      <top/>
      <bottom style="thin">
        <color indexed="8"/>
      </bottom>
      <diagonal/>
    </border>
    <border>
      <left/>
      <right style="thin">
        <color indexed="64"/>
      </right>
      <top/>
      <bottom style="thin">
        <color indexed="8"/>
      </bottom>
      <diagonal/>
    </border>
    <border>
      <left style="thin">
        <color indexed="64"/>
      </left>
      <right style="thin">
        <color indexed="64"/>
      </right>
      <top style="thin">
        <color indexed="8"/>
      </top>
      <bottom style="thin">
        <color indexed="64"/>
      </bottom>
      <diagonal/>
    </border>
    <border>
      <left/>
      <right style="thin">
        <color indexed="8"/>
      </right>
      <top style="thin">
        <color indexed="8"/>
      </top>
      <bottom style="thin">
        <color indexed="8"/>
      </bottom>
      <diagonal/>
    </border>
    <border>
      <left/>
      <right style="thin">
        <color indexed="8"/>
      </right>
      <top style="thin">
        <color indexed="8"/>
      </top>
      <bottom style="thin">
        <color indexed="64"/>
      </bottom>
      <diagonal/>
    </border>
    <border>
      <left style="thin">
        <color indexed="8"/>
      </left>
      <right style="thin">
        <color indexed="8"/>
      </right>
      <top/>
      <bottom/>
      <diagonal/>
    </border>
    <border>
      <left/>
      <right/>
      <top style="thin">
        <color indexed="8"/>
      </top>
      <bottom style="thin">
        <color indexed="8"/>
      </bottom>
      <diagonal/>
    </border>
    <border diagonalUp="1" diagonalDown="1">
      <left style="thin">
        <color indexed="8"/>
      </left>
      <right style="thin">
        <color indexed="8"/>
      </right>
      <top style="thin">
        <color indexed="8"/>
      </top>
      <bottom style="thin">
        <color indexed="8"/>
      </bottom>
      <diagonal style="thin">
        <color indexed="8"/>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8"/>
      </right>
      <top style="thin">
        <color indexed="8"/>
      </top>
      <bottom/>
      <diagonal/>
    </border>
    <border>
      <left/>
      <right style="thin">
        <color indexed="8"/>
      </right>
      <top/>
      <bottom/>
      <diagonal/>
    </border>
    <border>
      <left/>
      <right style="thin">
        <color indexed="64"/>
      </right>
      <top style="thin">
        <color indexed="64"/>
      </top>
      <bottom/>
      <diagonal/>
    </border>
    <border>
      <left style="thin">
        <color indexed="8"/>
      </left>
      <right/>
      <top/>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style="thin">
        <color indexed="8"/>
      </right>
      <top/>
      <bottom style="thin">
        <color indexed="8"/>
      </bottom>
      <diagonal/>
    </border>
    <border>
      <left style="thin">
        <color indexed="8"/>
      </left>
      <right style="medium">
        <color indexed="64"/>
      </right>
      <top/>
      <bottom/>
      <diagonal/>
    </border>
    <border>
      <left style="medium">
        <color indexed="64"/>
      </left>
      <right style="thin">
        <color indexed="8"/>
      </right>
      <top style="thin">
        <color indexed="8"/>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8"/>
      </top>
      <bottom/>
      <diagonal/>
    </border>
    <border>
      <left style="thin">
        <color indexed="64"/>
      </left>
      <right/>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55"/>
      </left>
      <right style="thin">
        <color indexed="55"/>
      </right>
      <top style="thin">
        <color indexed="55"/>
      </top>
      <bottom style="thin">
        <color indexed="55"/>
      </bottom>
      <diagonal/>
    </border>
    <border>
      <left/>
      <right style="hair">
        <color indexed="8"/>
      </right>
      <top/>
      <bottom style="hair">
        <color indexed="8"/>
      </bottom>
      <diagonal/>
    </border>
    <border>
      <left style="thin">
        <color indexed="8"/>
      </left>
      <right/>
      <top style="thin">
        <color indexed="8"/>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64">
    <xf numFmtId="0" fontId="0" fillId="0" borderId="0"/>
    <xf numFmtId="164" fontId="12" fillId="0" borderId="0" applyFill="0" applyBorder="0" applyAlignment="0" applyProtection="0"/>
    <xf numFmtId="9" fontId="12" fillId="0" borderId="0" applyFill="0" applyBorder="0" applyAlignment="0" applyProtection="0"/>
    <xf numFmtId="0" fontId="12" fillId="0" borderId="0"/>
    <xf numFmtId="0" fontId="12" fillId="0" borderId="0"/>
    <xf numFmtId="0" fontId="24" fillId="0" borderId="0"/>
    <xf numFmtId="0" fontId="25" fillId="0" borderId="0"/>
    <xf numFmtId="0" fontId="28" fillId="0" borderId="0"/>
    <xf numFmtId="0" fontId="24" fillId="0" borderId="0"/>
    <xf numFmtId="0" fontId="11" fillId="0" borderId="0"/>
    <xf numFmtId="0" fontId="28" fillId="0" borderId="0"/>
    <xf numFmtId="164" fontId="28" fillId="0" borderId="0"/>
    <xf numFmtId="9" fontId="11" fillId="0" borderId="0" applyFont="0" applyFill="0" applyBorder="0" applyAlignment="0" applyProtection="0"/>
    <xf numFmtId="0" fontId="11" fillId="0" borderId="0"/>
    <xf numFmtId="0" fontId="38" fillId="9"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9" borderId="0" applyNumberFormat="0" applyBorder="0" applyAlignment="0" applyProtection="0"/>
    <xf numFmtId="0" fontId="38" fillId="14" borderId="0" applyNumberFormat="0" applyBorder="0" applyAlignment="0" applyProtection="0"/>
    <xf numFmtId="0" fontId="39" fillId="7" borderId="38" applyNumberFormat="0" applyAlignment="0" applyProtection="0"/>
    <xf numFmtId="0" fontId="40" fillId="3" borderId="39" applyNumberFormat="0" applyAlignment="0" applyProtection="0"/>
    <xf numFmtId="43" fontId="12" fillId="0" borderId="0" applyFont="0" applyFill="0" applyBorder="0" applyAlignment="0" applyProtection="0"/>
    <xf numFmtId="0" fontId="41" fillId="0" borderId="40" applyNumberFormat="0" applyFill="0" applyAlignment="0" applyProtection="0"/>
    <xf numFmtId="0" fontId="42" fillId="10" borderId="41" applyNumberFormat="0" applyAlignment="0" applyProtection="0"/>
    <xf numFmtId="0" fontId="43" fillId="0" borderId="42" applyNumberFormat="0" applyFill="0" applyAlignment="0" applyProtection="0"/>
    <xf numFmtId="0" fontId="44" fillId="0" borderId="43" applyNumberFormat="0" applyFill="0" applyAlignment="0" applyProtection="0"/>
    <xf numFmtId="0" fontId="45" fillId="0" borderId="44" applyNumberFormat="0" applyFill="0" applyAlignment="0" applyProtection="0"/>
    <xf numFmtId="0" fontId="45" fillId="0" borderId="0" applyNumberFormat="0" applyFill="0" applyBorder="0" applyAlignment="0" applyProtection="0"/>
    <xf numFmtId="0" fontId="51" fillId="0" borderId="0"/>
    <xf numFmtId="0" fontId="10" fillId="0" borderId="0"/>
    <xf numFmtId="0" fontId="46" fillId="3" borderId="38" applyNumberFormat="0" applyAlignment="0" applyProtection="0"/>
    <xf numFmtId="9" fontId="24" fillId="0" borderId="0" applyFill="0" applyBorder="0" applyAlignment="0" applyProtection="0"/>
    <xf numFmtId="9" fontId="24" fillId="0" borderId="0" applyFill="0" applyBorder="0" applyAlignment="0" applyProtection="0"/>
    <xf numFmtId="9" fontId="24" fillId="0" borderId="0" applyFill="0" applyBorder="0" applyAlignment="0" applyProtection="0"/>
    <xf numFmtId="9" fontId="10" fillId="0" borderId="0" applyFont="0" applyFill="0" applyBorder="0" applyAlignment="0" applyProtection="0"/>
    <xf numFmtId="0" fontId="47" fillId="0" borderId="4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12" fillId="8" borderId="46" applyNumberFormat="0" applyAlignment="0" applyProtection="0"/>
    <xf numFmtId="164" fontId="12" fillId="0" borderId="0" applyFill="0" applyBorder="0" applyAlignment="0" applyProtection="0"/>
    <xf numFmtId="44"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xf numFmtId="0" fontId="6"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4" fillId="0" borderId="0"/>
    <xf numFmtId="9" fontId="4" fillId="0" borderId="0" applyFont="0" applyFill="0" applyBorder="0" applyAlignment="0" applyProtection="0"/>
    <xf numFmtId="44" fontId="4"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24" fillId="0" borderId="0"/>
    <xf numFmtId="0" fontId="60" fillId="0" borderId="0"/>
    <xf numFmtId="9" fontId="24" fillId="0" borderId="0" applyFont="0" applyFill="0" applyBorder="0" applyAlignment="0" applyProtection="0"/>
  </cellStyleXfs>
  <cellXfs count="888">
    <xf numFmtId="0" fontId="0" fillId="0" borderId="0" xfId="0"/>
    <xf numFmtId="0" fontId="13" fillId="0" borderId="0" xfId="0" applyFont="1" applyAlignment="1">
      <alignment vertical="center"/>
    </xf>
    <xf numFmtId="0" fontId="15" fillId="0" borderId="0" xfId="0" applyFont="1" applyAlignment="1">
      <alignment vertical="center"/>
    </xf>
    <xf numFmtId="0" fontId="16" fillId="0" borderId="2" xfId="0" applyFont="1" applyBorder="1" applyAlignment="1">
      <alignment horizontal="center" vertical="center" wrapText="1"/>
    </xf>
    <xf numFmtId="0" fontId="16" fillId="3" borderId="2" xfId="0" applyFont="1" applyFill="1" applyBorder="1" applyAlignment="1">
      <alignment horizontal="center" vertical="center" wrapText="1"/>
    </xf>
    <xf numFmtId="164" fontId="16" fillId="3" borderId="2" xfId="1" applyFont="1" applyFill="1" applyBorder="1" applyAlignment="1" applyProtection="1">
      <alignment horizontal="center" vertical="center" wrapText="1"/>
    </xf>
    <xf numFmtId="0" fontId="16" fillId="0" borderId="0" xfId="3" applyFont="1" applyAlignment="1">
      <alignment vertical="center"/>
    </xf>
    <xf numFmtId="0" fontId="15" fillId="0" borderId="3" xfId="0" applyFont="1" applyBorder="1" applyAlignment="1">
      <alignment horizontal="center" vertical="center"/>
    </xf>
    <xf numFmtId="0" fontId="17" fillId="4" borderId="3" xfId="0" applyFont="1" applyFill="1" applyBorder="1" applyAlignment="1">
      <alignment horizontal="left" vertical="center" wrapText="1"/>
    </xf>
    <xf numFmtId="0" fontId="13" fillId="0" borderId="3" xfId="0" applyFont="1" applyBorder="1" applyAlignment="1">
      <alignment vertical="center" wrapText="1"/>
    </xf>
    <xf numFmtId="0" fontId="15" fillId="3" borderId="3" xfId="0" applyFont="1" applyFill="1" applyBorder="1" applyAlignment="1">
      <alignment horizontal="center" vertical="center"/>
    </xf>
    <xf numFmtId="164" fontId="15" fillId="3" borderId="3" xfId="1" applyFont="1" applyFill="1" applyBorder="1" applyAlignment="1">
      <alignment horizontal="center" vertical="center"/>
    </xf>
    <xf numFmtId="164" fontId="15" fillId="0" borderId="3" xfId="1" applyFont="1" applyBorder="1" applyAlignment="1">
      <alignment horizontal="center" vertical="center"/>
    </xf>
    <xf numFmtId="9" fontId="15" fillId="0" borderId="3" xfId="0" applyNumberFormat="1" applyFont="1" applyBorder="1" applyAlignment="1">
      <alignment horizontal="center" vertical="center"/>
    </xf>
    <xf numFmtId="165" fontId="15" fillId="0" borderId="3" xfId="0" applyNumberFormat="1" applyFont="1" applyBorder="1" applyAlignment="1">
      <alignment horizontal="center" vertical="center"/>
    </xf>
    <xf numFmtId="0" fontId="15" fillId="0" borderId="3" xfId="0" applyFont="1" applyBorder="1" applyAlignment="1">
      <alignment vertical="center"/>
    </xf>
    <xf numFmtId="165" fontId="15" fillId="0" borderId="0" xfId="0" applyNumberFormat="1" applyFont="1" applyAlignment="1">
      <alignment vertical="center"/>
    </xf>
    <xf numFmtId="0" fontId="15" fillId="0" borderId="4" xfId="0" applyFont="1" applyBorder="1" applyAlignment="1">
      <alignment horizontal="center" vertical="center"/>
    </xf>
    <xf numFmtId="0" fontId="15" fillId="0" borderId="4" xfId="0" applyFont="1" applyBorder="1" applyAlignment="1">
      <alignment vertical="center"/>
    </xf>
    <xf numFmtId="164" fontId="15" fillId="3" borderId="4" xfId="1" applyFont="1" applyFill="1" applyBorder="1" applyAlignment="1">
      <alignment horizontal="center" vertical="center"/>
    </xf>
    <xf numFmtId="9" fontId="15" fillId="0" borderId="4" xfId="0" applyNumberFormat="1" applyFont="1" applyBorder="1" applyAlignment="1">
      <alignment horizontal="center" vertical="center"/>
    </xf>
    <xf numFmtId="164" fontId="15" fillId="3" borderId="2" xfId="1" applyFont="1" applyFill="1" applyBorder="1" applyAlignment="1">
      <alignment vertical="center" wrapText="1"/>
    </xf>
    <xf numFmtId="9" fontId="15" fillId="3" borderId="2" xfId="2" applyFont="1" applyFill="1" applyBorder="1" applyAlignment="1" applyProtection="1">
      <alignment vertical="center" wrapText="1"/>
    </xf>
    <xf numFmtId="164" fontId="15" fillId="3" borderId="2" xfId="3" applyNumberFormat="1" applyFont="1" applyFill="1" applyBorder="1" applyAlignment="1">
      <alignment vertical="center" wrapText="1"/>
    </xf>
    <xf numFmtId="0" fontId="15" fillId="3" borderId="0" xfId="3" applyFont="1" applyFill="1" applyAlignment="1">
      <alignment vertical="center" wrapText="1"/>
    </xf>
    <xf numFmtId="0" fontId="15" fillId="0" borderId="0" xfId="3" applyFont="1" applyAlignment="1">
      <alignment vertical="center"/>
    </xf>
    <xf numFmtId="0" fontId="15" fillId="4" borderId="0" xfId="0" applyFont="1" applyFill="1" applyAlignment="1">
      <alignment horizontal="left" vertical="center" wrapText="1"/>
    </xf>
    <xf numFmtId="0" fontId="15" fillId="3" borderId="0" xfId="0" applyFont="1" applyFill="1" applyAlignment="1">
      <alignment vertical="center"/>
    </xf>
    <xf numFmtId="0" fontId="15" fillId="0" borderId="0" xfId="0" applyFont="1" applyBorder="1" applyAlignment="1">
      <alignment vertical="center"/>
    </xf>
    <xf numFmtId="0" fontId="15" fillId="0" borderId="0" xfId="0" applyFont="1" applyFill="1" applyBorder="1" applyAlignment="1">
      <alignment horizontal="left" vertical="center"/>
    </xf>
    <xf numFmtId="0" fontId="15" fillId="0" borderId="0" xfId="0" applyFont="1" applyFill="1" applyAlignment="1">
      <alignment vertical="center"/>
    </xf>
    <xf numFmtId="0" fontId="15" fillId="4" borderId="0" xfId="0" applyFont="1" applyFill="1" applyAlignment="1">
      <alignment horizontal="left" vertical="center"/>
    </xf>
    <xf numFmtId="0" fontId="13" fillId="0" borderId="0" xfId="0" applyFont="1" applyFill="1" applyAlignment="1">
      <alignment horizontal="center" vertical="center"/>
    </xf>
    <xf numFmtId="0" fontId="13" fillId="3" borderId="0" xfId="0" applyFont="1" applyFill="1" applyAlignment="1">
      <alignment horizontal="center" vertical="center"/>
    </xf>
    <xf numFmtId="0" fontId="15" fillId="3" borderId="0" xfId="0" applyFont="1" applyFill="1" applyAlignment="1">
      <alignment horizontal="center" vertical="center"/>
    </xf>
    <xf numFmtId="0" fontId="13" fillId="3" borderId="0" xfId="0" applyFont="1" applyFill="1" applyAlignment="1">
      <alignment vertical="center"/>
    </xf>
    <xf numFmtId="0" fontId="16" fillId="0" borderId="2" xfId="0" applyFont="1" applyFill="1" applyBorder="1" applyAlignment="1">
      <alignment horizontal="center" vertical="center" wrapText="1"/>
    </xf>
    <xf numFmtId="0" fontId="16" fillId="3" borderId="2" xfId="0" applyFont="1" applyFill="1" applyBorder="1" applyAlignment="1">
      <alignment horizontal="center" vertical="center"/>
    </xf>
    <xf numFmtId="0" fontId="16" fillId="3" borderId="0" xfId="3" applyFont="1" applyFill="1" applyAlignment="1">
      <alignment vertical="center"/>
    </xf>
    <xf numFmtId="0" fontId="15" fillId="0" borderId="3"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3" xfId="0" applyFont="1" applyFill="1" applyBorder="1" applyAlignment="1">
      <alignment horizontal="center" vertical="center" wrapText="1"/>
    </xf>
    <xf numFmtId="3" fontId="15" fillId="4" borderId="7" xfId="0" applyNumberFormat="1" applyFont="1" applyFill="1" applyBorder="1" applyAlignment="1">
      <alignment horizontal="center" vertical="center"/>
    </xf>
    <xf numFmtId="164" fontId="15" fillId="3" borderId="8" xfId="1" applyFont="1" applyFill="1" applyBorder="1" applyAlignment="1">
      <alignment horizontal="center" vertical="center" wrapText="1"/>
    </xf>
    <xf numFmtId="9" fontId="15" fillId="3" borderId="3" xfId="0" applyNumberFormat="1" applyFont="1" applyFill="1" applyBorder="1" applyAlignment="1">
      <alignment horizontal="center" vertical="center" wrapText="1"/>
    </xf>
    <xf numFmtId="167" fontId="15" fillId="3" borderId="3" xfId="0" applyNumberFormat="1" applyFont="1" applyFill="1" applyBorder="1" applyAlignment="1">
      <alignment horizontal="center" vertical="center" wrapText="1"/>
    </xf>
    <xf numFmtId="0" fontId="15" fillId="3" borderId="0" xfId="3" applyFont="1" applyFill="1" applyAlignment="1">
      <alignment vertical="center"/>
    </xf>
    <xf numFmtId="0" fontId="15" fillId="0" borderId="4" xfId="0" applyFont="1" applyFill="1" applyBorder="1" applyAlignment="1">
      <alignment horizontal="center" vertical="center" wrapText="1"/>
    </xf>
    <xf numFmtId="0" fontId="15" fillId="0" borderId="9" xfId="0" applyFont="1" applyFill="1" applyBorder="1" applyAlignment="1">
      <alignment vertical="center" wrapText="1"/>
    </xf>
    <xf numFmtId="0" fontId="15" fillId="3" borderId="4" xfId="0" applyFont="1" applyFill="1" applyBorder="1" applyAlignment="1">
      <alignment horizontal="center" vertical="center" wrapText="1"/>
    </xf>
    <xf numFmtId="3" fontId="15" fillId="0" borderId="7" xfId="0" applyNumberFormat="1" applyFont="1" applyFill="1" applyBorder="1" applyAlignment="1">
      <alignment horizontal="center" vertical="center"/>
    </xf>
    <xf numFmtId="9" fontId="15" fillId="3" borderId="4" xfId="0" applyNumberFormat="1" applyFont="1" applyFill="1" applyBorder="1" applyAlignment="1">
      <alignment horizontal="center" vertical="center" wrapText="1"/>
    </xf>
    <xf numFmtId="0" fontId="15" fillId="3" borderId="4" xfId="0" applyFont="1" applyFill="1" applyBorder="1" applyAlignment="1">
      <alignment horizontal="center" vertical="center"/>
    </xf>
    <xf numFmtId="0" fontId="15" fillId="0" borderId="10" xfId="0" applyFont="1" applyFill="1" applyBorder="1" applyAlignment="1">
      <alignment vertical="center" wrapText="1"/>
    </xf>
    <xf numFmtId="0" fontId="15" fillId="3" borderId="3" xfId="0" applyFont="1" applyFill="1" applyBorder="1" applyAlignment="1">
      <alignment vertical="center" wrapText="1" shrinkToFit="1"/>
    </xf>
    <xf numFmtId="164" fontId="15" fillId="3" borderId="3" xfId="1" applyFont="1" applyFill="1" applyBorder="1" applyAlignment="1" applyProtection="1">
      <alignment horizontal="center" vertical="center" wrapText="1"/>
    </xf>
    <xf numFmtId="9" fontId="15" fillId="3" borderId="5" xfId="0" applyNumberFormat="1" applyFont="1" applyFill="1" applyBorder="1" applyAlignment="1">
      <alignment horizontal="center" vertical="center" wrapText="1"/>
    </xf>
    <xf numFmtId="0" fontId="15" fillId="3" borderId="4" xfId="0" applyFont="1" applyFill="1" applyBorder="1" applyAlignment="1">
      <alignment vertical="center"/>
    </xf>
    <xf numFmtId="0" fontId="15" fillId="0" borderId="0" xfId="0" applyFont="1" applyFill="1" applyAlignment="1">
      <alignment horizontal="center" vertical="center"/>
    </xf>
    <xf numFmtId="0" fontId="18" fillId="3" borderId="0" xfId="0" applyFont="1" applyFill="1" applyAlignment="1">
      <alignment horizontal="center" vertical="center"/>
    </xf>
    <xf numFmtId="0" fontId="19" fillId="3" borderId="3" xfId="0" applyFont="1" applyFill="1" applyBorder="1" applyAlignment="1">
      <alignment vertical="center" wrapText="1"/>
    </xf>
    <xf numFmtId="3" fontId="15" fillId="3" borderId="3" xfId="0" applyNumberFormat="1" applyFont="1" applyFill="1" applyBorder="1" applyAlignment="1">
      <alignment horizontal="center" vertical="center"/>
    </xf>
    <xf numFmtId="164" fontId="15" fillId="3" borderId="3" xfId="1" applyFont="1" applyFill="1" applyBorder="1" applyAlignment="1" applyProtection="1">
      <alignment horizontal="center" vertical="center"/>
    </xf>
    <xf numFmtId="168" fontId="15" fillId="0" borderId="3" xfId="0" applyNumberFormat="1" applyFont="1" applyBorder="1" applyAlignment="1">
      <alignment horizontal="center" vertical="center"/>
    </xf>
    <xf numFmtId="168" fontId="15" fillId="0" borderId="3" xfId="0" applyNumberFormat="1" applyFont="1" applyBorder="1" applyAlignment="1">
      <alignment vertical="center"/>
    </xf>
    <xf numFmtId="0" fontId="19" fillId="3" borderId="4" xfId="0" applyFont="1" applyFill="1" applyBorder="1" applyAlignment="1">
      <alignment vertical="center" wrapText="1"/>
    </xf>
    <xf numFmtId="164" fontId="15" fillId="3" borderId="4" xfId="1" applyFont="1" applyFill="1" applyBorder="1" applyAlignment="1" applyProtection="1">
      <alignment horizontal="center" vertical="center"/>
    </xf>
    <xf numFmtId="168" fontId="15" fillId="0" borderId="4" xfId="0" applyNumberFormat="1" applyFont="1" applyBorder="1" applyAlignment="1">
      <alignment vertical="center"/>
    </xf>
    <xf numFmtId="168" fontId="15" fillId="0" borderId="5" xfId="0" applyNumberFormat="1" applyFont="1" applyBorder="1" applyAlignment="1">
      <alignment vertical="center"/>
    </xf>
    <xf numFmtId="0" fontId="15" fillId="0" borderId="5" xfId="0" applyFont="1" applyBorder="1" applyAlignment="1">
      <alignment vertical="center"/>
    </xf>
    <xf numFmtId="164" fontId="15" fillId="3" borderId="2" xfId="1" applyFont="1" applyFill="1" applyBorder="1" applyAlignment="1">
      <alignment horizontal="center" vertical="center" wrapText="1"/>
    </xf>
    <xf numFmtId="9" fontId="15" fillId="3" borderId="14" xfId="2" applyFont="1" applyFill="1" applyBorder="1" applyAlignment="1" applyProtection="1">
      <alignment horizontal="center" vertical="center" wrapText="1"/>
    </xf>
    <xf numFmtId="164" fontId="15" fillId="3" borderId="2" xfId="3" applyNumberFormat="1" applyFont="1" applyFill="1" applyBorder="1" applyAlignment="1">
      <alignment horizontal="center" vertical="center" wrapText="1"/>
    </xf>
    <xf numFmtId="0" fontId="15" fillId="3" borderId="2" xfId="3" applyFont="1" applyFill="1" applyBorder="1" applyAlignment="1">
      <alignment vertical="center" wrapText="1"/>
    </xf>
    <xf numFmtId="0" fontId="15" fillId="0" borderId="2" xfId="3" applyFont="1" applyBorder="1" applyAlignment="1">
      <alignment vertical="center"/>
    </xf>
    <xf numFmtId="0" fontId="16" fillId="3" borderId="0" xfId="0" applyFont="1" applyFill="1" applyAlignment="1">
      <alignment vertical="center"/>
    </xf>
    <xf numFmtId="0" fontId="15" fillId="2" borderId="3" xfId="0" applyFont="1" applyFill="1" applyBorder="1" applyAlignment="1">
      <alignment horizontal="center" vertical="center" wrapText="1"/>
    </xf>
    <xf numFmtId="0" fontId="20" fillId="2" borderId="3" xfId="0" applyFont="1" applyFill="1" applyBorder="1" applyAlignment="1">
      <alignment horizontal="center" vertical="center" wrapText="1"/>
    </xf>
    <xf numFmtId="3" fontId="19" fillId="2" borderId="3" xfId="0" applyNumberFormat="1" applyFont="1" applyFill="1" applyBorder="1" applyAlignment="1">
      <alignment horizontal="center" vertical="center" wrapText="1"/>
    </xf>
    <xf numFmtId="164" fontId="15" fillId="2" borderId="3" xfId="1" applyFont="1" applyFill="1" applyBorder="1" applyAlignment="1" applyProtection="1">
      <alignment horizontal="center" vertical="center" wrapText="1"/>
    </xf>
    <xf numFmtId="164" fontId="15" fillId="2" borderId="3" xfId="1" applyFont="1" applyFill="1" applyBorder="1" applyAlignment="1">
      <alignment horizontal="center" vertical="center" wrapText="1"/>
    </xf>
    <xf numFmtId="9" fontId="15" fillId="2" borderId="3" xfId="0" applyNumberFormat="1" applyFont="1" applyFill="1" applyBorder="1" applyAlignment="1">
      <alignment horizontal="center" vertical="center" wrapText="1"/>
    </xf>
    <xf numFmtId="7" fontId="15" fillId="2" borderId="3" xfId="0" applyNumberFormat="1" applyFont="1" applyFill="1" applyBorder="1" applyAlignment="1">
      <alignment horizontal="center" vertical="center" wrapText="1"/>
    </xf>
    <xf numFmtId="0" fontId="15" fillId="2" borderId="0" xfId="0" applyFont="1" applyFill="1" applyAlignment="1">
      <alignment vertical="center"/>
    </xf>
    <xf numFmtId="0" fontId="15" fillId="2" borderId="4" xfId="0" applyFont="1" applyFill="1" applyBorder="1" applyAlignment="1">
      <alignment horizontal="center" vertical="center" wrapText="1"/>
    </xf>
    <xf numFmtId="0" fontId="20" fillId="2" borderId="4" xfId="0" applyFont="1" applyFill="1" applyBorder="1" applyAlignment="1">
      <alignment horizontal="center" vertical="center" wrapText="1"/>
    </xf>
    <xf numFmtId="164" fontId="15" fillId="2" borderId="4" xfId="1" applyFont="1" applyFill="1" applyBorder="1" applyAlignment="1" applyProtection="1">
      <alignment horizontal="center" vertical="center" wrapText="1"/>
    </xf>
    <xf numFmtId="0" fontId="15" fillId="3" borderId="4" xfId="3" applyFont="1" applyFill="1" applyBorder="1" applyAlignment="1">
      <alignment horizontal="center" vertical="center" wrapText="1"/>
    </xf>
    <xf numFmtId="0" fontId="15" fillId="3" borderId="4" xfId="0" applyFont="1" applyFill="1" applyBorder="1" applyAlignment="1">
      <alignment horizontal="left" vertical="center" wrapText="1"/>
    </xf>
    <xf numFmtId="0" fontId="15" fillId="0" borderId="2" xfId="0" applyFont="1" applyFill="1" applyBorder="1" applyAlignment="1">
      <alignment vertical="center" wrapText="1"/>
    </xf>
    <xf numFmtId="164" fontId="15" fillId="3" borderId="4" xfId="1" applyFont="1" applyFill="1" applyBorder="1" applyAlignment="1" applyProtection="1">
      <alignment horizontal="center" vertical="center" wrapText="1"/>
    </xf>
    <xf numFmtId="3" fontId="15" fillId="3" borderId="4" xfId="0" applyNumberFormat="1" applyFont="1" applyFill="1" applyBorder="1" applyAlignment="1">
      <alignment horizontal="center" vertical="center" wrapText="1"/>
    </xf>
    <xf numFmtId="0" fontId="15" fillId="3" borderId="2" xfId="0" applyFont="1" applyFill="1" applyBorder="1" applyAlignment="1">
      <alignment vertical="center" wrapText="1"/>
    </xf>
    <xf numFmtId="0" fontId="15" fillId="3" borderId="3" xfId="0" applyFont="1" applyFill="1" applyBorder="1" applyAlignment="1">
      <alignment vertical="center" wrapText="1"/>
    </xf>
    <xf numFmtId="0" fontId="19" fillId="3" borderId="0" xfId="0" applyFont="1" applyFill="1" applyAlignment="1">
      <alignment vertical="center"/>
    </xf>
    <xf numFmtId="0" fontId="15" fillId="3" borderId="0" xfId="0" applyFont="1" applyFill="1" applyBorder="1" applyAlignment="1">
      <alignment vertical="center"/>
    </xf>
    <xf numFmtId="0" fontId="14" fillId="0" borderId="0" xfId="0" applyFont="1" applyFill="1" applyAlignment="1">
      <alignment horizontal="center" vertical="center"/>
    </xf>
    <xf numFmtId="9" fontId="13" fillId="0" borderId="0" xfId="2" applyFont="1" applyFill="1" applyBorder="1" applyAlignment="1" applyProtection="1">
      <alignment vertical="center"/>
    </xf>
    <xf numFmtId="164" fontId="15" fillId="0" borderId="0" xfId="0" applyNumberFormat="1" applyFont="1" applyFill="1" applyAlignment="1">
      <alignment vertical="center"/>
    </xf>
    <xf numFmtId="0" fontId="13" fillId="0" borderId="0" xfId="0" applyFont="1" applyFill="1" applyAlignment="1">
      <alignment vertical="center"/>
    </xf>
    <xf numFmtId="0" fontId="22" fillId="0" borderId="2" xfId="0" applyFont="1" applyFill="1" applyBorder="1" applyAlignment="1">
      <alignment horizontal="center" vertical="center" wrapText="1"/>
    </xf>
    <xf numFmtId="2" fontId="23" fillId="0" borderId="2" xfId="1" applyNumberFormat="1" applyFont="1" applyFill="1" applyBorder="1" applyAlignment="1" applyProtection="1">
      <alignment horizontal="center" vertical="center" wrapText="1"/>
    </xf>
    <xf numFmtId="0" fontId="16" fillId="0" borderId="0" xfId="0" applyFont="1" applyFill="1" applyBorder="1" applyAlignment="1">
      <alignment vertical="center"/>
    </xf>
    <xf numFmtId="0" fontId="15" fillId="0" borderId="4" xfId="0" applyFont="1" applyFill="1" applyBorder="1" applyAlignment="1">
      <alignment vertical="center" wrapText="1"/>
    </xf>
    <xf numFmtId="0" fontId="15" fillId="0" borderId="3" xfId="0" applyFont="1" applyFill="1" applyBorder="1" applyAlignment="1">
      <alignment horizontal="center" vertical="center"/>
    </xf>
    <xf numFmtId="164" fontId="15" fillId="0" borderId="4" xfId="1" applyFont="1" applyFill="1" applyBorder="1" applyAlignment="1">
      <alignment horizontal="center" vertical="center" wrapText="1"/>
    </xf>
    <xf numFmtId="164" fontId="15" fillId="0" borderId="3" xfId="1" applyFont="1" applyFill="1" applyBorder="1" applyAlignment="1">
      <alignment vertical="center"/>
    </xf>
    <xf numFmtId="9" fontId="15" fillId="0" borderId="4" xfId="2" applyFont="1" applyFill="1" applyBorder="1" applyAlignment="1" applyProtection="1">
      <alignment horizontal="center" vertical="center" wrapText="1"/>
    </xf>
    <xf numFmtId="165" fontId="15" fillId="0" borderId="4" xfId="0" applyNumberFormat="1" applyFont="1" applyFill="1" applyBorder="1" applyAlignment="1">
      <alignment vertical="center"/>
    </xf>
    <xf numFmtId="164" fontId="15" fillId="0" borderId="4" xfId="0" applyNumberFormat="1" applyFont="1" applyFill="1" applyBorder="1" applyAlignment="1">
      <alignment vertical="center" wrapText="1"/>
    </xf>
    <xf numFmtId="0" fontId="15" fillId="0" borderId="19" xfId="0" applyFont="1" applyFill="1" applyBorder="1" applyAlignment="1">
      <alignment vertical="center" wrapText="1"/>
    </xf>
    <xf numFmtId="164" fontId="15" fillId="0" borderId="19" xfId="1" applyFont="1" applyFill="1" applyBorder="1" applyAlignment="1">
      <alignment vertical="center" wrapText="1"/>
    </xf>
    <xf numFmtId="165" fontId="15" fillId="0" borderId="19" xfId="0" applyNumberFormat="1" applyFont="1" applyFill="1" applyBorder="1" applyAlignment="1">
      <alignment vertical="center"/>
    </xf>
    <xf numFmtId="0" fontId="19" fillId="0" borderId="4" xfId="0" applyFont="1" applyFill="1" applyBorder="1" applyAlignment="1">
      <alignment horizontal="center" vertical="center" wrapText="1"/>
    </xf>
    <xf numFmtId="164" fontId="15" fillId="0" borderId="4" xfId="0" applyNumberFormat="1" applyFont="1" applyFill="1" applyBorder="1" applyAlignment="1">
      <alignment horizontal="center" vertical="center" wrapText="1"/>
    </xf>
    <xf numFmtId="0" fontId="15" fillId="0" borderId="4" xfId="0" applyFont="1" applyFill="1" applyBorder="1" applyAlignment="1">
      <alignment vertical="center"/>
    </xf>
    <xf numFmtId="0" fontId="15" fillId="0" borderId="5" xfId="0" applyFont="1" applyFill="1" applyBorder="1" applyAlignment="1">
      <alignment vertical="center" wrapText="1"/>
    </xf>
    <xf numFmtId="0" fontId="15" fillId="0" borderId="5" xfId="0" applyFont="1" applyFill="1" applyBorder="1" applyAlignment="1">
      <alignment horizontal="center" vertical="center" wrapText="1"/>
    </xf>
    <xf numFmtId="0" fontId="19" fillId="0" borderId="5" xfId="0" applyFont="1" applyFill="1" applyBorder="1" applyAlignment="1">
      <alignment horizontal="center" vertical="center" wrapText="1"/>
    </xf>
    <xf numFmtId="164" fontId="15" fillId="0" borderId="5" xfId="1" applyFont="1" applyFill="1" applyBorder="1" applyAlignment="1">
      <alignment horizontal="center" vertical="center" wrapText="1"/>
    </xf>
    <xf numFmtId="9" fontId="15" fillId="0" borderId="5" xfId="2" applyFont="1" applyFill="1" applyBorder="1" applyAlignment="1" applyProtection="1">
      <alignment horizontal="center" vertical="center" wrapText="1"/>
    </xf>
    <xf numFmtId="164" fontId="15" fillId="0" borderId="5" xfId="0" applyNumberFormat="1" applyFont="1" applyFill="1" applyBorder="1" applyAlignment="1">
      <alignment horizontal="center" vertical="center" wrapText="1"/>
    </xf>
    <xf numFmtId="0" fontId="15" fillId="0" borderId="5" xfId="0" applyFont="1" applyFill="1" applyBorder="1" applyAlignment="1">
      <alignment vertical="center"/>
    </xf>
    <xf numFmtId="0" fontId="15" fillId="0" borderId="2" xfId="0" applyFont="1" applyFill="1" applyBorder="1" applyAlignment="1">
      <alignment horizontal="center" vertical="center" wrapText="1"/>
    </xf>
    <xf numFmtId="0" fontId="15" fillId="0" borderId="2" xfId="0" applyFont="1" applyFill="1" applyBorder="1" applyAlignment="1">
      <alignment vertical="center"/>
    </xf>
    <xf numFmtId="0" fontId="15" fillId="0" borderId="2" xfId="0" applyFont="1" applyFill="1" applyBorder="1" applyAlignment="1">
      <alignment horizontal="center" vertical="center"/>
    </xf>
    <xf numFmtId="0" fontId="19" fillId="0" borderId="2" xfId="0" applyFont="1" applyFill="1" applyBorder="1" applyAlignment="1">
      <alignment horizontal="center" vertical="center" wrapText="1"/>
    </xf>
    <xf numFmtId="164" fontId="15" fillId="0" borderId="2" xfId="1" applyFont="1" applyFill="1" applyBorder="1" applyAlignment="1">
      <alignment horizontal="center" vertical="center"/>
    </xf>
    <xf numFmtId="9" fontId="15" fillId="0" borderId="2" xfId="2" applyFont="1" applyFill="1" applyBorder="1" applyAlignment="1" applyProtection="1">
      <alignment horizontal="center" vertical="center" wrapText="1"/>
    </xf>
    <xf numFmtId="0" fontId="15" fillId="0" borderId="2" xfId="3" applyFont="1" applyFill="1" applyBorder="1" applyAlignment="1">
      <alignment vertical="center" wrapText="1"/>
    </xf>
    <xf numFmtId="0" fontId="15" fillId="0" borderId="2" xfId="3" applyFont="1" applyFill="1" applyBorder="1" applyAlignment="1">
      <alignment horizontal="center" vertical="center" wrapText="1"/>
    </xf>
    <xf numFmtId="164" fontId="15" fillId="0" borderId="2" xfId="1" applyFont="1" applyFill="1" applyBorder="1" applyAlignment="1">
      <alignment horizontal="center" vertical="center" wrapText="1"/>
    </xf>
    <xf numFmtId="0" fontId="15" fillId="0" borderId="20" xfId="3" applyFont="1" applyFill="1" applyBorder="1" applyAlignment="1">
      <alignment vertical="center"/>
    </xf>
    <xf numFmtId="0" fontId="15" fillId="0" borderId="0" xfId="0" applyFont="1" applyAlignment="1">
      <alignment vertical="center" wrapText="1"/>
    </xf>
    <xf numFmtId="0" fontId="15" fillId="0" borderId="3" xfId="3" applyFont="1" applyFill="1" applyBorder="1" applyAlignment="1">
      <alignment vertical="center" wrapText="1"/>
    </xf>
    <xf numFmtId="0" fontId="15" fillId="0" borderId="3" xfId="3" applyFont="1" applyFill="1" applyBorder="1" applyAlignment="1">
      <alignment horizontal="center" vertical="center" wrapText="1"/>
    </xf>
    <xf numFmtId="0" fontId="19" fillId="0" borderId="3" xfId="0" applyFont="1" applyFill="1" applyBorder="1" applyAlignment="1">
      <alignment horizontal="center" vertical="center" wrapText="1"/>
    </xf>
    <xf numFmtId="164" fontId="15" fillId="0" borderId="3" xfId="1" applyFont="1" applyFill="1" applyBorder="1" applyAlignment="1">
      <alignment horizontal="center" vertical="center" wrapText="1"/>
    </xf>
    <xf numFmtId="0" fontId="15" fillId="0" borderId="3" xfId="3" applyFont="1" applyFill="1" applyBorder="1" applyAlignment="1">
      <alignment vertical="center"/>
    </xf>
    <xf numFmtId="0" fontId="15" fillId="0" borderId="4" xfId="3" applyFont="1" applyFill="1" applyBorder="1" applyAlignment="1">
      <alignment vertical="center" wrapText="1"/>
    </xf>
    <xf numFmtId="0" fontId="15" fillId="0" borderId="4" xfId="3" applyFont="1" applyFill="1" applyBorder="1" applyAlignment="1">
      <alignment horizontal="center" vertical="center" wrapText="1"/>
    </xf>
    <xf numFmtId="0" fontId="15" fillId="0" borderId="4" xfId="3" applyFont="1" applyFill="1" applyBorder="1" applyAlignment="1">
      <alignment vertical="center"/>
    </xf>
    <xf numFmtId="0" fontId="15" fillId="0" borderId="0" xfId="3" applyFont="1" applyFill="1" applyAlignment="1">
      <alignment vertical="center"/>
    </xf>
    <xf numFmtId="3" fontId="19" fillId="0" borderId="4" xfId="0" applyNumberFormat="1" applyFont="1" applyFill="1" applyBorder="1" applyAlignment="1">
      <alignment horizontal="center" vertical="center" wrapText="1"/>
    </xf>
    <xf numFmtId="164" fontId="15" fillId="0" borderId="2" xfId="0" applyNumberFormat="1" applyFont="1" applyFill="1" applyBorder="1" applyAlignment="1">
      <alignment vertical="center" wrapText="1"/>
    </xf>
    <xf numFmtId="9" fontId="15" fillId="0" borderId="21" xfId="2" applyFont="1" applyFill="1" applyBorder="1" applyAlignment="1" applyProtection="1">
      <alignment vertical="center" wrapText="1"/>
    </xf>
    <xf numFmtId="0" fontId="19" fillId="0" borderId="0" xfId="0" applyFont="1" applyFill="1" applyAlignment="1">
      <alignment horizontal="center" vertical="center"/>
    </xf>
    <xf numFmtId="2" fontId="19" fillId="0" borderId="0" xfId="0" applyNumberFormat="1" applyFont="1" applyFill="1" applyAlignment="1">
      <alignment horizontal="center" vertical="center"/>
    </xf>
    <xf numFmtId="0" fontId="15" fillId="0" borderId="0" xfId="0" applyFont="1" applyFill="1" applyBorder="1" applyAlignment="1">
      <alignment vertical="center"/>
    </xf>
    <xf numFmtId="0" fontId="15"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2" fontId="19" fillId="0" borderId="0" xfId="0" applyNumberFormat="1"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9" fontId="15" fillId="0" borderId="0" xfId="2" applyFont="1" applyFill="1" applyBorder="1" applyAlignment="1" applyProtection="1">
      <alignment horizontal="center" vertical="center" wrapText="1"/>
    </xf>
    <xf numFmtId="3" fontId="15" fillId="0" borderId="0" xfId="0" applyNumberFormat="1" applyFont="1" applyFill="1" applyBorder="1" applyAlignment="1">
      <alignment horizontal="center" vertical="center" wrapText="1"/>
    </xf>
    <xf numFmtId="164" fontId="15" fillId="0" borderId="0" xfId="0" applyNumberFormat="1" applyFont="1" applyFill="1" applyBorder="1" applyAlignment="1">
      <alignment vertical="center" wrapText="1"/>
    </xf>
    <xf numFmtId="9" fontId="15" fillId="0" borderId="0" xfId="2" applyFont="1" applyFill="1" applyBorder="1" applyAlignment="1" applyProtection="1">
      <alignment vertical="center" wrapText="1"/>
    </xf>
    <xf numFmtId="0" fontId="15" fillId="0" borderId="0" xfId="3" applyFont="1" applyFill="1" applyBorder="1" applyAlignment="1">
      <alignment horizontal="center" vertical="center" wrapText="1"/>
    </xf>
    <xf numFmtId="0" fontId="15" fillId="0" borderId="0" xfId="3" applyFont="1" applyFill="1" applyBorder="1" applyAlignment="1">
      <alignment vertical="center" wrapText="1"/>
    </xf>
    <xf numFmtId="0" fontId="19" fillId="0" borderId="0" xfId="3" applyFont="1" applyFill="1" applyBorder="1" applyAlignment="1">
      <alignment horizontal="center" vertical="center" wrapText="1"/>
    </xf>
    <xf numFmtId="2" fontId="19" fillId="0" borderId="0" xfId="3" applyNumberFormat="1" applyFont="1" applyFill="1" applyBorder="1" applyAlignment="1">
      <alignment horizontal="center" vertical="center" wrapText="1"/>
    </xf>
    <xf numFmtId="164" fontId="15" fillId="0" borderId="0" xfId="3" applyNumberFormat="1" applyFont="1" applyFill="1" applyBorder="1" applyAlignment="1">
      <alignment horizontal="center" vertical="center" wrapText="1"/>
    </xf>
    <xf numFmtId="0" fontId="15" fillId="0" borderId="5" xfId="0" applyFont="1" applyFill="1" applyBorder="1" applyAlignment="1">
      <alignment horizontal="center" vertical="center"/>
    </xf>
    <xf numFmtId="0" fontId="19" fillId="0" borderId="5" xfId="0" applyFont="1" applyFill="1" applyBorder="1" applyAlignment="1">
      <alignment vertical="center"/>
    </xf>
    <xf numFmtId="0" fontId="19" fillId="0" borderId="5" xfId="0" applyFont="1" applyFill="1" applyBorder="1" applyAlignment="1">
      <alignment horizontal="center" vertical="center"/>
    </xf>
    <xf numFmtId="2" fontId="19" fillId="0" borderId="5" xfId="1" applyNumberFormat="1" applyFont="1" applyFill="1" applyBorder="1" applyAlignment="1" applyProtection="1">
      <alignment horizontal="center" vertical="center"/>
    </xf>
    <xf numFmtId="166" fontId="15" fillId="0" borderId="5" xfId="0" applyNumberFormat="1" applyFont="1" applyFill="1" applyBorder="1" applyAlignment="1">
      <alignment vertical="center"/>
    </xf>
    <xf numFmtId="9" fontId="15" fillId="0" borderId="5" xfId="0" applyNumberFormat="1" applyFont="1" applyFill="1" applyBorder="1" applyAlignment="1">
      <alignment vertical="center"/>
    </xf>
    <xf numFmtId="168" fontId="15" fillId="0" borderId="5" xfId="0" applyNumberFormat="1" applyFont="1" applyFill="1" applyBorder="1" applyAlignment="1">
      <alignment vertical="center"/>
    </xf>
    <xf numFmtId="0" fontId="19" fillId="0" borderId="3" xfId="0" applyFont="1" applyFill="1" applyBorder="1" applyAlignment="1">
      <alignment vertical="center"/>
    </xf>
    <xf numFmtId="0" fontId="19" fillId="0" borderId="3" xfId="0" applyFont="1" applyFill="1" applyBorder="1" applyAlignment="1">
      <alignment horizontal="center" vertical="center"/>
    </xf>
    <xf numFmtId="2" fontId="19" fillId="0" borderId="3" xfId="1" applyNumberFormat="1" applyFont="1" applyFill="1" applyBorder="1" applyAlignment="1" applyProtection="1">
      <alignment horizontal="center" vertical="center"/>
    </xf>
    <xf numFmtId="166" fontId="15" fillId="0" borderId="3" xfId="0" applyNumberFormat="1" applyFont="1" applyFill="1" applyBorder="1" applyAlignment="1">
      <alignment vertical="center"/>
    </xf>
    <xf numFmtId="9" fontId="15" fillId="0" borderId="3" xfId="0" applyNumberFormat="1" applyFont="1" applyFill="1" applyBorder="1" applyAlignment="1">
      <alignment vertical="center"/>
    </xf>
    <xf numFmtId="168" fontId="15" fillId="0" borderId="3" xfId="0" applyNumberFormat="1" applyFont="1" applyFill="1" applyBorder="1" applyAlignment="1">
      <alignment vertical="center"/>
    </xf>
    <xf numFmtId="0" fontId="15" fillId="0" borderId="3" xfId="0" applyFont="1" applyFill="1" applyBorder="1" applyAlignment="1">
      <alignment vertical="center"/>
    </xf>
    <xf numFmtId="0" fontId="15" fillId="0" borderId="4" xfId="0" applyFont="1" applyFill="1" applyBorder="1" applyAlignment="1">
      <alignment horizontal="center" vertical="center"/>
    </xf>
    <xf numFmtId="0" fontId="19" fillId="0" borderId="4" xfId="0" applyFont="1" applyFill="1" applyBorder="1" applyAlignment="1">
      <alignment vertical="center"/>
    </xf>
    <xf numFmtId="0" fontId="19" fillId="0" borderId="4" xfId="0" applyFont="1" applyFill="1" applyBorder="1" applyAlignment="1">
      <alignment horizontal="center" vertical="center"/>
    </xf>
    <xf numFmtId="2" fontId="19" fillId="0" borderId="4" xfId="1" applyNumberFormat="1" applyFont="1" applyFill="1" applyBorder="1" applyAlignment="1" applyProtection="1">
      <alignment horizontal="center" vertical="center"/>
    </xf>
    <xf numFmtId="166" fontId="15" fillId="0" borderId="4" xfId="0" applyNumberFormat="1" applyFont="1" applyFill="1" applyBorder="1" applyAlignment="1">
      <alignment vertical="center"/>
    </xf>
    <xf numFmtId="9" fontId="15" fillId="0" borderId="4" xfId="0" applyNumberFormat="1" applyFont="1" applyFill="1" applyBorder="1" applyAlignment="1">
      <alignment vertical="center"/>
    </xf>
    <xf numFmtId="168" fontId="15" fillId="0" borderId="4" xfId="0" applyNumberFormat="1" applyFont="1" applyFill="1" applyBorder="1" applyAlignment="1">
      <alignment vertical="center"/>
    </xf>
    <xf numFmtId="0" fontId="15" fillId="0" borderId="22" xfId="0" applyFont="1" applyFill="1" applyBorder="1" applyAlignment="1">
      <alignment vertical="center"/>
    </xf>
    <xf numFmtId="0" fontId="15" fillId="0" borderId="17" xfId="0" applyFont="1" applyFill="1" applyBorder="1" applyAlignment="1">
      <alignment horizontal="center" vertical="center"/>
    </xf>
    <xf numFmtId="0" fontId="19" fillId="0" borderId="17" xfId="0" applyFont="1" applyFill="1" applyBorder="1" applyAlignment="1">
      <alignment vertical="center"/>
    </xf>
    <xf numFmtId="0" fontId="19" fillId="0" borderId="17" xfId="0" applyFont="1" applyFill="1" applyBorder="1" applyAlignment="1">
      <alignment horizontal="center" vertical="center"/>
    </xf>
    <xf numFmtId="2" fontId="19" fillId="0" borderId="17" xfId="1" applyNumberFormat="1" applyFont="1" applyFill="1" applyBorder="1" applyAlignment="1" applyProtection="1">
      <alignment horizontal="center" vertical="center"/>
    </xf>
    <xf numFmtId="166" fontId="15" fillId="0" borderId="17" xfId="0" applyNumberFormat="1" applyFont="1" applyFill="1" applyBorder="1" applyAlignment="1">
      <alignment vertical="center"/>
    </xf>
    <xf numFmtId="9" fontId="15" fillId="0" borderId="17" xfId="0" applyNumberFormat="1" applyFont="1" applyFill="1" applyBorder="1" applyAlignment="1">
      <alignment vertical="center"/>
    </xf>
    <xf numFmtId="168" fontId="15" fillId="0" borderId="17" xfId="0" applyNumberFormat="1" applyFont="1" applyFill="1" applyBorder="1" applyAlignment="1">
      <alignment vertical="center"/>
    </xf>
    <xf numFmtId="0" fontId="15" fillId="0" borderId="23" xfId="0" applyFont="1" applyFill="1" applyBorder="1" applyAlignment="1">
      <alignment vertical="center"/>
    </xf>
    <xf numFmtId="0" fontId="15" fillId="0" borderId="8" xfId="0" applyFont="1" applyFill="1" applyBorder="1" applyAlignment="1">
      <alignment vertical="center"/>
    </xf>
    <xf numFmtId="0" fontId="15" fillId="0" borderId="11" xfId="3" applyFont="1" applyFill="1" applyBorder="1" applyAlignment="1">
      <alignment horizontal="center" vertical="center" wrapText="1"/>
    </xf>
    <xf numFmtId="0" fontId="15" fillId="0" borderId="12" xfId="3" applyFont="1" applyFill="1" applyBorder="1" applyAlignment="1">
      <alignment vertical="center" wrapText="1"/>
    </xf>
    <xf numFmtId="0" fontId="15" fillId="0" borderId="12" xfId="3" applyFont="1" applyFill="1" applyBorder="1" applyAlignment="1">
      <alignment horizontal="center" vertical="center" wrapText="1"/>
    </xf>
    <xf numFmtId="0" fontId="19" fillId="0" borderId="12" xfId="3" applyFont="1" applyFill="1" applyBorder="1" applyAlignment="1">
      <alignment horizontal="center" vertical="center" wrapText="1"/>
    </xf>
    <xf numFmtId="2" fontId="19" fillId="0" borderId="8" xfId="3" applyNumberFormat="1" applyFont="1" applyFill="1" applyBorder="1" applyAlignment="1">
      <alignment horizontal="center" vertical="center" wrapText="1"/>
    </xf>
    <xf numFmtId="166" fontId="15" fillId="0" borderId="3" xfId="3" applyNumberFormat="1" applyFont="1" applyFill="1" applyBorder="1" applyAlignment="1">
      <alignment horizontal="center" vertical="center" wrapText="1"/>
    </xf>
    <xf numFmtId="9" fontId="15" fillId="0" borderId="3" xfId="2" applyFont="1" applyFill="1" applyBorder="1" applyAlignment="1" applyProtection="1">
      <alignment horizontal="center" vertical="center" wrapText="1"/>
    </xf>
    <xf numFmtId="164" fontId="15" fillId="0" borderId="3" xfId="3" applyNumberFormat="1" applyFont="1" applyFill="1" applyBorder="1" applyAlignment="1">
      <alignment horizontal="center" vertical="center" wrapText="1"/>
    </xf>
    <xf numFmtId="0" fontId="19" fillId="0" borderId="18" xfId="0" applyFont="1" applyFill="1" applyBorder="1" applyAlignment="1">
      <alignment horizontal="center" vertical="center"/>
    </xf>
    <xf numFmtId="2" fontId="19" fillId="0" borderId="18" xfId="0" applyNumberFormat="1" applyFont="1" applyFill="1" applyBorder="1" applyAlignment="1">
      <alignment horizontal="center" vertical="center"/>
    </xf>
    <xf numFmtId="0" fontId="15" fillId="0" borderId="18" xfId="0" applyFont="1" applyFill="1" applyBorder="1" applyAlignment="1">
      <alignment vertical="center"/>
    </xf>
    <xf numFmtId="0" fontId="15" fillId="0" borderId="15" xfId="0" applyFont="1" applyFill="1" applyBorder="1" applyAlignment="1">
      <alignment vertical="center"/>
    </xf>
    <xf numFmtId="0" fontId="18" fillId="0" borderId="0" xfId="0" applyFont="1" applyFill="1" applyAlignment="1">
      <alignment horizontal="center" vertical="center"/>
    </xf>
    <xf numFmtId="0" fontId="13" fillId="3" borderId="0" xfId="3" applyFont="1" applyFill="1" applyAlignment="1">
      <alignment horizontal="left" vertical="center"/>
    </xf>
    <xf numFmtId="9" fontId="13" fillId="3" borderId="0" xfId="2" applyFont="1" applyFill="1" applyBorder="1" applyAlignment="1" applyProtection="1">
      <alignment vertical="center"/>
    </xf>
    <xf numFmtId="164" fontId="15" fillId="3" borderId="0" xfId="3" applyNumberFormat="1" applyFont="1" applyFill="1" applyAlignment="1">
      <alignment vertical="center"/>
    </xf>
    <xf numFmtId="164" fontId="16" fillId="3" borderId="2" xfId="1" applyNumberFormat="1" applyFont="1" applyFill="1" applyBorder="1" applyAlignment="1" applyProtection="1">
      <alignment horizontal="center" vertical="center" wrapText="1"/>
    </xf>
    <xf numFmtId="0" fontId="16" fillId="0" borderId="0" xfId="0" applyFont="1" applyAlignment="1">
      <alignment vertical="center"/>
    </xf>
    <xf numFmtId="0" fontId="15" fillId="3" borderId="3" xfId="5" applyNumberFormat="1" applyFont="1" applyFill="1" applyBorder="1" applyAlignment="1">
      <alignment horizontal="center" vertical="center" wrapText="1"/>
    </xf>
    <xf numFmtId="0" fontId="15" fillId="3" borderId="3" xfId="5" applyFont="1" applyFill="1" applyBorder="1" applyAlignment="1">
      <alignment vertical="center" wrapText="1"/>
    </xf>
    <xf numFmtId="0" fontId="15" fillId="3" borderId="3" xfId="5" applyFont="1" applyFill="1" applyBorder="1" applyAlignment="1">
      <alignment horizontal="center" vertical="center" wrapText="1"/>
    </xf>
    <xf numFmtId="0" fontId="19" fillId="3" borderId="11" xfId="5" applyFont="1" applyFill="1" applyBorder="1" applyAlignment="1">
      <alignment horizontal="center" vertical="center" wrapText="1"/>
    </xf>
    <xf numFmtId="164" fontId="15" fillId="3" borderId="11" xfId="5" applyNumberFormat="1" applyFont="1" applyFill="1" applyBorder="1" applyAlignment="1">
      <alignment horizontal="center" vertical="center" wrapText="1"/>
    </xf>
    <xf numFmtId="9" fontId="15" fillId="3" borderId="8" xfId="2" applyFont="1" applyFill="1" applyBorder="1" applyAlignment="1" applyProtection="1">
      <alignment horizontal="center" vertical="center" wrapText="1"/>
    </xf>
    <xf numFmtId="164" fontId="15" fillId="3" borderId="3" xfId="5" applyNumberFormat="1" applyFont="1" applyFill="1" applyBorder="1" applyAlignment="1">
      <alignment horizontal="center" vertical="center" wrapText="1"/>
    </xf>
    <xf numFmtId="0" fontId="15" fillId="3" borderId="3" xfId="3" applyFont="1" applyFill="1" applyBorder="1" applyAlignment="1">
      <alignment vertical="center"/>
    </xf>
    <xf numFmtId="0" fontId="15" fillId="3" borderId="4" xfId="3" applyNumberFormat="1" applyFont="1" applyFill="1" applyBorder="1" applyAlignment="1">
      <alignment horizontal="center" vertical="center" wrapText="1"/>
    </xf>
    <xf numFmtId="0" fontId="15" fillId="3" borderId="4" xfId="3" applyFont="1" applyFill="1" applyBorder="1" applyAlignment="1">
      <alignment vertical="center" wrapText="1"/>
    </xf>
    <xf numFmtId="164" fontId="15" fillId="3" borderId="6" xfId="3" applyNumberFormat="1" applyFont="1" applyFill="1" applyBorder="1" applyAlignment="1">
      <alignment horizontal="center" vertical="center" wrapText="1"/>
    </xf>
    <xf numFmtId="0" fontId="15" fillId="3" borderId="4" xfId="3" applyFont="1" applyFill="1" applyBorder="1" applyAlignment="1">
      <alignment vertical="center"/>
    </xf>
    <xf numFmtId="0" fontId="15" fillId="3" borderId="4" xfId="5" applyNumberFormat="1" applyFont="1" applyFill="1" applyBorder="1" applyAlignment="1">
      <alignment horizontal="center" vertical="center" wrapText="1"/>
    </xf>
    <xf numFmtId="9" fontId="15" fillId="3" borderId="24" xfId="2" applyFont="1" applyFill="1" applyBorder="1" applyAlignment="1" applyProtection="1">
      <alignment vertical="center" wrapText="1"/>
    </xf>
    <xf numFmtId="0" fontId="15" fillId="3" borderId="0" xfId="3" applyFont="1" applyFill="1" applyBorder="1" applyAlignment="1">
      <alignment horizontal="center" vertical="center" wrapText="1"/>
    </xf>
    <xf numFmtId="0" fontId="15" fillId="3" borderId="0" xfId="3" applyFont="1" applyFill="1" applyBorder="1" applyAlignment="1">
      <alignment vertical="center"/>
    </xf>
    <xf numFmtId="164" fontId="15" fillId="3" borderId="0" xfId="0" applyNumberFormat="1" applyFont="1" applyFill="1" applyAlignment="1">
      <alignment vertical="center"/>
    </xf>
    <xf numFmtId="164" fontId="15" fillId="0" borderId="0" xfId="0" applyNumberFormat="1" applyFont="1" applyFill="1" applyBorder="1" applyAlignment="1">
      <alignment horizontal="left" vertical="center"/>
    </xf>
    <xf numFmtId="164" fontId="15" fillId="0" borderId="0" xfId="0" applyNumberFormat="1" applyFont="1" applyAlignment="1">
      <alignment vertical="center"/>
    </xf>
    <xf numFmtId="0" fontId="16" fillId="3" borderId="0" xfId="0" applyFont="1" applyFill="1" applyBorder="1" applyAlignment="1">
      <alignment vertical="center"/>
    </xf>
    <xf numFmtId="0" fontId="15" fillId="3" borderId="3" xfId="3" applyFont="1" applyFill="1" applyBorder="1" applyAlignment="1">
      <alignment horizontal="center" vertical="center" wrapText="1"/>
    </xf>
    <xf numFmtId="0" fontId="19" fillId="3" borderId="3" xfId="6" applyFont="1" applyFill="1" applyBorder="1" applyAlignment="1">
      <alignment horizontal="left" vertical="center" wrapText="1"/>
    </xf>
    <xf numFmtId="164" fontId="15" fillId="0" borderId="3" xfId="0" applyNumberFormat="1" applyFont="1" applyFill="1" applyBorder="1" applyAlignment="1">
      <alignment horizontal="center" vertical="center" wrapText="1"/>
    </xf>
    <xf numFmtId="164" fontId="15" fillId="3" borderId="17" xfId="1" applyFont="1" applyFill="1" applyBorder="1" applyAlignment="1">
      <alignment horizontal="center" vertical="center" wrapText="1"/>
    </xf>
    <xf numFmtId="9" fontId="15" fillId="3" borderId="25" xfId="2" applyFont="1" applyFill="1" applyBorder="1" applyAlignment="1" applyProtection="1">
      <alignment horizontal="center" vertical="center" wrapText="1"/>
    </xf>
    <xf numFmtId="164" fontId="15" fillId="3" borderId="2" xfId="0" applyNumberFormat="1"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3" borderId="3" xfId="0" applyFont="1" applyFill="1" applyBorder="1" applyAlignment="1">
      <alignment vertical="center"/>
    </xf>
    <xf numFmtId="9" fontId="15" fillId="3" borderId="26" xfId="2" applyFont="1" applyFill="1" applyBorder="1" applyAlignment="1" applyProtection="1">
      <alignment vertical="center" wrapText="1"/>
    </xf>
    <xf numFmtId="0" fontId="26" fillId="0" borderId="0" xfId="0" applyFont="1" applyFill="1" applyAlignment="1">
      <alignment vertical="center"/>
    </xf>
    <xf numFmtId="0" fontId="20" fillId="0" borderId="0" xfId="0" applyFont="1" applyFill="1" applyAlignment="1">
      <alignment vertical="center"/>
    </xf>
    <xf numFmtId="0" fontId="15" fillId="0" borderId="3" xfId="7" applyNumberFormat="1" applyFont="1" applyBorder="1" applyAlignment="1">
      <alignment vertical="center" wrapText="1"/>
    </xf>
    <xf numFmtId="164" fontId="15" fillId="3" borderId="3" xfId="1" applyFont="1" applyFill="1" applyBorder="1" applyAlignment="1">
      <alignment horizontal="center" vertical="center" wrapText="1"/>
    </xf>
    <xf numFmtId="7" fontId="15" fillId="3" borderId="3" xfId="0" applyNumberFormat="1" applyFont="1" applyFill="1" applyBorder="1" applyAlignment="1">
      <alignment horizontal="center" vertical="center" wrapText="1"/>
    </xf>
    <xf numFmtId="0" fontId="15" fillId="0" borderId="4" xfId="7" applyNumberFormat="1" applyFont="1" applyBorder="1" applyAlignment="1">
      <alignment vertical="center" wrapText="1"/>
    </xf>
    <xf numFmtId="0" fontId="15" fillId="3" borderId="4" xfId="7" applyNumberFormat="1" applyFont="1" applyFill="1" applyBorder="1" applyAlignment="1">
      <alignment vertical="center" wrapText="1"/>
    </xf>
    <xf numFmtId="0" fontId="15" fillId="3" borderId="10" xfId="0" applyFont="1" applyFill="1" applyBorder="1" applyAlignment="1">
      <alignment horizontal="center" vertical="center" wrapText="1"/>
    </xf>
    <xf numFmtId="9" fontId="15" fillId="3" borderId="21" xfId="2" applyFont="1" applyFill="1" applyBorder="1" applyAlignment="1" applyProtection="1">
      <alignment vertical="center" wrapText="1"/>
    </xf>
    <xf numFmtId="0" fontId="15" fillId="4" borderId="7" xfId="3" applyFont="1" applyFill="1" applyBorder="1" applyAlignment="1">
      <alignment horizontal="center" vertical="center" wrapText="1"/>
    </xf>
    <xf numFmtId="0" fontId="15" fillId="4" borderId="7" xfId="3" applyFont="1" applyFill="1" applyBorder="1" applyAlignment="1">
      <alignment vertical="center" wrapText="1"/>
    </xf>
    <xf numFmtId="3" fontId="19" fillId="4" borderId="7" xfId="3" applyNumberFormat="1" applyFont="1" applyFill="1" applyBorder="1" applyAlignment="1">
      <alignment horizontal="center" vertical="center" wrapText="1"/>
    </xf>
    <xf numFmtId="164" fontId="15" fillId="4" borderId="3" xfId="3"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xf>
    <xf numFmtId="0" fontId="15" fillId="3" borderId="2" xfId="0" applyFont="1" applyFill="1" applyBorder="1" applyAlignment="1">
      <alignment horizontal="left" vertical="center" wrapText="1"/>
    </xf>
    <xf numFmtId="3" fontId="15" fillId="3" borderId="2" xfId="0" applyNumberFormat="1" applyFont="1" applyFill="1" applyBorder="1" applyAlignment="1">
      <alignment horizontal="center" vertical="center"/>
    </xf>
    <xf numFmtId="164" fontId="15" fillId="3" borderId="2" xfId="1" applyFont="1" applyFill="1" applyBorder="1" applyAlignment="1" applyProtection="1">
      <alignment horizontal="center" vertical="center"/>
    </xf>
    <xf numFmtId="9" fontId="15" fillId="3" borderId="2" xfId="0" applyNumberFormat="1" applyFont="1" applyFill="1" applyBorder="1" applyAlignment="1">
      <alignment horizontal="center" vertical="center"/>
    </xf>
    <xf numFmtId="7" fontId="15" fillId="3" borderId="2" xfId="0" applyNumberFormat="1" applyFont="1" applyFill="1" applyBorder="1" applyAlignment="1">
      <alignment horizontal="center" vertical="center"/>
    </xf>
    <xf numFmtId="0" fontId="15" fillId="3" borderId="2" xfId="0" applyFont="1" applyFill="1" applyBorder="1" applyAlignment="1">
      <alignment vertical="center"/>
    </xf>
    <xf numFmtId="164" fontId="15" fillId="3" borderId="7" xfId="1" applyFont="1" applyFill="1" applyBorder="1" applyAlignment="1">
      <alignment horizontal="center" vertical="center" wrapText="1"/>
    </xf>
    <xf numFmtId="169" fontId="19" fillId="0" borderId="27" xfId="8" applyNumberFormat="1" applyFont="1" applyFill="1" applyBorder="1" applyAlignment="1">
      <alignment horizontal="center" vertical="center" wrapText="1"/>
    </xf>
    <xf numFmtId="7" fontId="19" fillId="0" borderId="7" xfId="8" applyNumberFormat="1" applyFont="1" applyFill="1" applyBorder="1" applyAlignment="1">
      <alignment horizontal="center" vertical="center" wrapText="1"/>
    </xf>
    <xf numFmtId="0" fontId="15" fillId="0" borderId="0" xfId="8" applyFont="1" applyFill="1" applyAlignment="1">
      <alignment vertical="center"/>
    </xf>
    <xf numFmtId="164" fontId="16" fillId="0" borderId="2" xfId="1" applyFont="1" applyFill="1" applyBorder="1" applyAlignment="1" applyProtection="1">
      <alignment horizontal="center" vertical="center" wrapText="1"/>
    </xf>
    <xf numFmtId="165" fontId="16" fillId="0" borderId="2" xfId="0" applyNumberFormat="1" applyFont="1" applyFill="1" applyBorder="1" applyAlignment="1">
      <alignment horizontal="center" vertical="center" wrapText="1"/>
    </xf>
    <xf numFmtId="0" fontId="16" fillId="0" borderId="0" xfId="0" applyFont="1" applyFill="1" applyAlignment="1">
      <alignment vertical="center"/>
    </xf>
    <xf numFmtId="0" fontId="15" fillId="0" borderId="28" xfId="0" applyFont="1" applyFill="1" applyBorder="1" applyAlignment="1">
      <alignment horizontal="center" vertical="center"/>
    </xf>
    <xf numFmtId="0" fontId="15" fillId="0" borderId="0" xfId="0" applyFont="1" applyFill="1" applyBorder="1" applyAlignment="1">
      <alignment horizontal="left" vertical="center" wrapText="1"/>
    </xf>
    <xf numFmtId="0" fontId="15" fillId="0" borderId="17" xfId="0" applyFont="1" applyFill="1" applyBorder="1" applyAlignment="1">
      <alignment vertical="center"/>
    </xf>
    <xf numFmtId="164" fontId="15" fillId="0" borderId="0" xfId="1" applyFont="1" applyFill="1" applyBorder="1" applyAlignment="1">
      <alignment horizontal="center" vertical="center"/>
    </xf>
    <xf numFmtId="0" fontId="15" fillId="0" borderId="29" xfId="0" applyFont="1" applyFill="1" applyBorder="1" applyAlignment="1">
      <alignment vertical="center"/>
    </xf>
    <xf numFmtId="0" fontId="15" fillId="0" borderId="30" xfId="0" applyFont="1" applyFill="1" applyBorder="1" applyAlignment="1">
      <alignment horizontal="center" vertical="center"/>
    </xf>
    <xf numFmtId="0" fontId="15" fillId="0" borderId="9" xfId="0" applyFont="1" applyFill="1" applyBorder="1" applyAlignment="1">
      <alignment horizontal="left" vertical="center" wrapText="1"/>
    </xf>
    <xf numFmtId="164" fontId="15" fillId="0" borderId="31" xfId="1" applyFont="1" applyFill="1" applyBorder="1" applyAlignment="1">
      <alignment horizontal="center" vertical="center"/>
    </xf>
    <xf numFmtId="9" fontId="15" fillId="0" borderId="32" xfId="0" applyNumberFormat="1" applyFont="1" applyFill="1" applyBorder="1" applyAlignment="1">
      <alignment horizontal="center" vertical="center"/>
    </xf>
    <xf numFmtId="165" fontId="15" fillId="0" borderId="2" xfId="0" applyNumberFormat="1" applyFont="1" applyFill="1" applyBorder="1" applyAlignment="1">
      <alignment vertical="center"/>
    </xf>
    <xf numFmtId="0" fontId="15" fillId="0" borderId="20" xfId="0" applyFont="1" applyFill="1" applyBorder="1" applyAlignment="1">
      <alignment horizontal="left" vertical="center" wrapText="1"/>
    </xf>
    <xf numFmtId="0" fontId="21" fillId="0" borderId="20" xfId="0" applyFont="1" applyFill="1" applyBorder="1" applyAlignment="1">
      <alignment horizontal="left" vertical="center" wrapText="1"/>
    </xf>
    <xf numFmtId="0" fontId="15" fillId="0" borderId="20" xfId="0" applyFont="1" applyFill="1" applyBorder="1" applyAlignment="1">
      <alignment horizontal="center" vertical="center"/>
    </xf>
    <xf numFmtId="0" fontId="15" fillId="0" borderId="2" xfId="0" applyFont="1" applyFill="1" applyBorder="1" applyAlignment="1">
      <alignment horizontal="left" vertical="center" wrapText="1"/>
    </xf>
    <xf numFmtId="0" fontId="15" fillId="0" borderId="11" xfId="0" applyFont="1" applyFill="1" applyBorder="1" applyAlignment="1">
      <alignment vertical="center" wrapText="1"/>
    </xf>
    <xf numFmtId="0" fontId="15" fillId="3" borderId="3" xfId="0" applyFont="1" applyFill="1" applyBorder="1" applyAlignment="1">
      <alignment horizontal="left" vertical="center" wrapText="1"/>
    </xf>
    <xf numFmtId="165" fontId="15" fillId="3" borderId="3" xfId="0" applyNumberFormat="1" applyFont="1" applyFill="1" applyBorder="1" applyAlignment="1">
      <alignment horizontal="center" vertical="center" wrapText="1"/>
    </xf>
    <xf numFmtId="0" fontId="15" fillId="3" borderId="17" xfId="0" applyNumberFormat="1" applyFont="1" applyFill="1" applyBorder="1" applyAlignment="1">
      <alignment horizontal="center" vertical="center"/>
    </xf>
    <xf numFmtId="0" fontId="15" fillId="3" borderId="17" xfId="0" applyFont="1" applyFill="1" applyBorder="1" applyAlignment="1">
      <alignment vertical="center" wrapText="1"/>
    </xf>
    <xf numFmtId="0" fontId="15" fillId="3" borderId="17" xfId="0" applyFont="1" applyFill="1" applyBorder="1" applyAlignment="1">
      <alignment horizontal="center" vertical="center"/>
    </xf>
    <xf numFmtId="164" fontId="15" fillId="3" borderId="25" xfId="1" applyFont="1" applyFill="1" applyBorder="1" applyAlignment="1" applyProtection="1">
      <alignment horizontal="center" vertical="center"/>
    </xf>
    <xf numFmtId="0" fontId="15" fillId="3" borderId="17" xfId="0" applyFont="1" applyFill="1" applyBorder="1" applyAlignment="1">
      <alignment vertical="center"/>
    </xf>
    <xf numFmtId="0" fontId="15" fillId="3" borderId="18" xfId="0" applyFont="1" applyFill="1" applyBorder="1" applyAlignment="1">
      <alignment horizontal="left" vertical="center" wrapText="1"/>
    </xf>
    <xf numFmtId="0" fontId="15" fillId="3" borderId="2" xfId="0" applyFont="1" applyFill="1" applyBorder="1" applyAlignment="1">
      <alignment horizontal="center" vertical="center"/>
    </xf>
    <xf numFmtId="0" fontId="15" fillId="3" borderId="3" xfId="0" applyNumberFormat="1" applyFont="1" applyFill="1" applyBorder="1" applyAlignment="1">
      <alignment horizontal="center" vertical="center"/>
    </xf>
    <xf numFmtId="164" fontId="15" fillId="3" borderId="11" xfId="1" applyFont="1" applyFill="1" applyBorder="1" applyAlignment="1" applyProtection="1">
      <alignment horizontal="center" vertical="center"/>
    </xf>
    <xf numFmtId="165" fontId="19" fillId="0" borderId="2" xfId="8" applyNumberFormat="1" applyFont="1" applyFill="1" applyBorder="1" applyAlignment="1">
      <alignment horizontal="center" vertical="center" wrapText="1"/>
    </xf>
    <xf numFmtId="0" fontId="15" fillId="3" borderId="2" xfId="0" applyFont="1" applyFill="1" applyBorder="1" applyAlignment="1">
      <alignment horizontal="center" vertical="center" wrapText="1"/>
    </xf>
    <xf numFmtId="164" fontId="15" fillId="3" borderId="2" xfId="1" applyNumberFormat="1" applyFont="1" applyFill="1" applyBorder="1" applyAlignment="1" applyProtection="1">
      <alignment horizontal="center" vertical="center" wrapText="1"/>
    </xf>
    <xf numFmtId="7" fontId="16" fillId="3" borderId="2" xfId="0" applyNumberFormat="1" applyFont="1" applyFill="1" applyBorder="1" applyAlignment="1">
      <alignment horizontal="center" vertical="center" wrapText="1"/>
    </xf>
    <xf numFmtId="9" fontId="15" fillId="3" borderId="24" xfId="2" applyFont="1" applyFill="1" applyBorder="1" applyAlignment="1" applyProtection="1">
      <alignment horizontal="center" vertical="center" wrapText="1"/>
    </xf>
    <xf numFmtId="3" fontId="15" fillId="3" borderId="2" xfId="0" applyNumberFormat="1" applyFont="1" applyFill="1" applyBorder="1" applyAlignment="1">
      <alignment horizontal="center" vertical="center" wrapText="1"/>
    </xf>
    <xf numFmtId="9" fontId="15" fillId="3" borderId="2" xfId="2" applyFont="1" applyFill="1" applyBorder="1" applyAlignment="1" applyProtection="1">
      <alignment horizontal="center" vertical="center" wrapText="1"/>
    </xf>
    <xf numFmtId="7" fontId="15" fillId="3" borderId="2" xfId="0" applyNumberFormat="1" applyFont="1" applyFill="1" applyBorder="1" applyAlignment="1">
      <alignment horizontal="center" vertical="center" wrapText="1"/>
    </xf>
    <xf numFmtId="43" fontId="15" fillId="3" borderId="2" xfId="0" applyNumberFormat="1" applyFont="1" applyFill="1" applyBorder="1" applyAlignment="1">
      <alignment horizontal="center" vertical="center" wrapText="1"/>
    </xf>
    <xf numFmtId="9" fontId="15" fillId="3" borderId="27" xfId="2" applyFont="1" applyFill="1" applyBorder="1" applyAlignment="1" applyProtection="1">
      <alignment vertical="center" wrapText="1"/>
    </xf>
    <xf numFmtId="164" fontId="15" fillId="3" borderId="7" xfId="3" applyNumberFormat="1" applyFont="1" applyFill="1" applyBorder="1" applyAlignment="1">
      <alignment vertical="center" wrapText="1"/>
    </xf>
    <xf numFmtId="0" fontId="13" fillId="3" borderId="0" xfId="0" applyFont="1" applyFill="1" applyAlignment="1">
      <alignment horizontal="left" vertical="center"/>
    </xf>
    <xf numFmtId="0" fontId="15" fillId="3" borderId="0" xfId="0" applyFont="1" applyFill="1" applyAlignment="1">
      <alignment horizontal="left" vertical="center"/>
    </xf>
    <xf numFmtId="0" fontId="15" fillId="3" borderId="17" xfId="0" applyFont="1" applyFill="1" applyBorder="1" applyAlignment="1">
      <alignment horizontal="center" vertical="center" wrapText="1"/>
    </xf>
    <xf numFmtId="0" fontId="15" fillId="3" borderId="17" xfId="0" applyFont="1" applyFill="1" applyBorder="1" applyAlignment="1">
      <alignment horizontal="left" vertical="center" wrapText="1"/>
    </xf>
    <xf numFmtId="3" fontId="15" fillId="3" borderId="35" xfId="0" applyNumberFormat="1" applyFont="1" applyFill="1" applyBorder="1" applyAlignment="1">
      <alignment horizontal="center" vertical="center" wrapText="1"/>
    </xf>
    <xf numFmtId="164" fontId="15" fillId="3" borderId="25" xfId="1" applyFont="1" applyFill="1" applyBorder="1" applyAlignment="1" applyProtection="1">
      <alignment horizontal="center" vertical="center" wrapText="1"/>
    </xf>
    <xf numFmtId="9" fontId="15" fillId="3" borderId="23" xfId="0" applyNumberFormat="1" applyFont="1" applyFill="1" applyBorder="1" applyAlignment="1">
      <alignment horizontal="center" vertical="center" wrapText="1"/>
    </xf>
    <xf numFmtId="167" fontId="15" fillId="3" borderId="35" xfId="0" applyNumberFormat="1" applyFont="1" applyFill="1" applyBorder="1" applyAlignment="1">
      <alignment horizontal="center" vertical="center" wrapText="1"/>
    </xf>
    <xf numFmtId="0" fontId="15" fillId="3" borderId="5" xfId="0" applyFont="1" applyFill="1" applyBorder="1" applyAlignment="1">
      <alignment horizontal="center" vertical="center" wrapText="1"/>
    </xf>
    <xf numFmtId="0" fontId="15" fillId="3" borderId="5" xfId="0" applyFont="1" applyFill="1" applyBorder="1" applyAlignment="1">
      <alignment horizontal="left" vertical="center" wrapText="1"/>
    </xf>
    <xf numFmtId="164" fontId="15" fillId="3" borderId="36" xfId="1" applyFont="1" applyFill="1" applyBorder="1" applyAlignment="1" applyProtection="1">
      <alignment horizontal="center" vertical="center" wrapText="1"/>
    </xf>
    <xf numFmtId="3" fontId="15" fillId="3" borderId="25" xfId="0" applyNumberFormat="1" applyFont="1" applyFill="1" applyBorder="1" applyAlignment="1">
      <alignment horizontal="center" vertical="center" wrapText="1"/>
    </xf>
    <xf numFmtId="164" fontId="15" fillId="3" borderId="6" xfId="1" applyFont="1" applyFill="1" applyBorder="1" applyAlignment="1">
      <alignment horizontal="center" vertical="center"/>
    </xf>
    <xf numFmtId="167" fontId="15" fillId="3" borderId="2" xfId="3" applyNumberFormat="1" applyFont="1" applyFill="1" applyBorder="1" applyAlignment="1">
      <alignment vertical="center" wrapText="1"/>
    </xf>
    <xf numFmtId="165" fontId="15" fillId="3" borderId="0" xfId="0" applyNumberFormat="1" applyFont="1" applyFill="1" applyAlignment="1">
      <alignment horizontal="left" vertical="center"/>
    </xf>
    <xf numFmtId="165" fontId="16" fillId="3" borderId="2" xfId="0" applyNumberFormat="1" applyFont="1" applyFill="1" applyBorder="1" applyAlignment="1">
      <alignment horizontal="center" vertical="center" wrapText="1"/>
    </xf>
    <xf numFmtId="0" fontId="16" fillId="3" borderId="0" xfId="0" applyFont="1" applyFill="1" applyAlignment="1">
      <alignment horizontal="center" vertical="center"/>
    </xf>
    <xf numFmtId="0" fontId="15" fillId="3" borderId="7" xfId="0" applyFont="1" applyFill="1" applyBorder="1" applyAlignment="1">
      <alignment horizontal="center" vertical="center"/>
    </xf>
    <xf numFmtId="0" fontId="15" fillId="0" borderId="7" xfId="0" applyFont="1" applyBorder="1" applyAlignment="1">
      <alignment vertical="center" wrapText="1"/>
    </xf>
    <xf numFmtId="0" fontId="15" fillId="3" borderId="7" xfId="0" applyFont="1" applyFill="1" applyBorder="1" applyAlignment="1">
      <alignment vertical="center"/>
    </xf>
    <xf numFmtId="3" fontId="21" fillId="0" borderId="7" xfId="0" applyNumberFormat="1" applyFont="1" applyFill="1" applyBorder="1" applyAlignment="1">
      <alignment horizontal="center" vertical="center"/>
    </xf>
    <xf numFmtId="166" fontId="15" fillId="0" borderId="7" xfId="0" applyNumberFormat="1" applyFont="1" applyBorder="1" applyAlignment="1">
      <alignment horizontal="center" vertical="center"/>
    </xf>
    <xf numFmtId="164" fontId="15" fillId="3" borderId="7" xfId="1" applyFont="1" applyFill="1" applyBorder="1" applyAlignment="1">
      <alignment horizontal="center" vertical="center"/>
    </xf>
    <xf numFmtId="9" fontId="15" fillId="3" borderId="7" xfId="0" applyNumberFormat="1" applyFont="1" applyFill="1" applyBorder="1" applyAlignment="1">
      <alignment horizontal="center" vertical="center"/>
    </xf>
    <xf numFmtId="165" fontId="15" fillId="3" borderId="7" xfId="0" applyNumberFormat="1" applyFont="1" applyFill="1" applyBorder="1" applyAlignment="1">
      <alignment horizontal="center" vertical="center"/>
    </xf>
    <xf numFmtId="0" fontId="15" fillId="0" borderId="2" xfId="0" applyFont="1" applyBorder="1" applyAlignment="1">
      <alignment vertical="center" wrapText="1"/>
    </xf>
    <xf numFmtId="166" fontId="15" fillId="0" borderId="2" xfId="0" applyNumberFormat="1" applyFont="1" applyBorder="1" applyAlignment="1">
      <alignment horizontal="center" vertical="center"/>
    </xf>
    <xf numFmtId="0" fontId="30" fillId="3" borderId="2" xfId="0" applyFont="1" applyFill="1" applyBorder="1" applyAlignment="1">
      <alignment vertical="center"/>
    </xf>
    <xf numFmtId="0" fontId="15" fillId="3" borderId="11" xfId="0" applyFont="1" applyFill="1" applyBorder="1" applyAlignment="1">
      <alignment vertical="center" wrapText="1"/>
    </xf>
    <xf numFmtId="164" fontId="15" fillId="3" borderId="2" xfId="0" applyNumberFormat="1" applyFont="1" applyFill="1" applyBorder="1" applyAlignment="1">
      <alignment vertical="center" wrapText="1"/>
    </xf>
    <xf numFmtId="0" fontId="15" fillId="3" borderId="0" xfId="0" applyFont="1" applyFill="1" applyBorder="1" applyAlignment="1">
      <alignment vertical="center" wrapText="1"/>
    </xf>
    <xf numFmtId="0" fontId="14" fillId="3" borderId="0" xfId="3" applyFont="1" applyFill="1" applyAlignment="1">
      <alignment horizontal="left" vertical="center"/>
    </xf>
    <xf numFmtId="0" fontId="18" fillId="3" borderId="0" xfId="3" applyFont="1" applyFill="1" applyAlignment="1">
      <alignment horizontal="left" vertical="center"/>
    </xf>
    <xf numFmtId="0" fontId="15" fillId="3" borderId="11" xfId="5" applyFont="1" applyFill="1" applyBorder="1" applyAlignment="1">
      <alignment vertical="center" wrapText="1"/>
    </xf>
    <xf numFmtId="0" fontId="15" fillId="3" borderId="7" xfId="5" applyFont="1" applyFill="1" applyBorder="1" applyAlignment="1">
      <alignment horizontal="center" vertical="center" wrapText="1"/>
    </xf>
    <xf numFmtId="0" fontId="19" fillId="3" borderId="2" xfId="5" applyFont="1" applyFill="1" applyBorder="1" applyAlignment="1">
      <alignment horizontal="center" vertical="center" wrapText="1"/>
    </xf>
    <xf numFmtId="164" fontId="15" fillId="3" borderId="8" xfId="5" applyNumberFormat="1" applyFont="1" applyFill="1" applyBorder="1" applyAlignment="1">
      <alignment horizontal="center" vertical="center" wrapText="1"/>
    </xf>
    <xf numFmtId="9" fontId="15" fillId="3" borderId="3" xfId="2" applyFont="1" applyFill="1" applyBorder="1" applyAlignment="1" applyProtection="1">
      <alignment horizontal="center" vertical="center" wrapText="1"/>
    </xf>
    <xf numFmtId="0" fontId="15" fillId="3" borderId="6" xfId="3" applyFont="1" applyFill="1" applyBorder="1" applyAlignment="1">
      <alignment vertical="center" wrapText="1"/>
    </xf>
    <xf numFmtId="0" fontId="15" fillId="3" borderId="2" xfId="3" applyFont="1" applyFill="1" applyBorder="1" applyAlignment="1">
      <alignment horizontal="center" vertical="center" wrapText="1"/>
    </xf>
    <xf numFmtId="164" fontId="15" fillId="3" borderId="15" xfId="3" applyNumberFormat="1" applyFont="1" applyFill="1" applyBorder="1" applyAlignment="1">
      <alignment horizontal="center" vertical="center" wrapText="1"/>
    </xf>
    <xf numFmtId="0" fontId="15" fillId="3" borderId="36" xfId="3" applyFont="1" applyFill="1" applyBorder="1" applyAlignment="1">
      <alignment vertical="center" wrapText="1"/>
    </xf>
    <xf numFmtId="0" fontId="15" fillId="3" borderId="0" xfId="3" applyFont="1" applyFill="1" applyAlignment="1">
      <alignment horizontal="left" vertical="center" indent="15"/>
    </xf>
    <xf numFmtId="0" fontId="18" fillId="3" borderId="0" xfId="3" applyFont="1" applyFill="1" applyAlignment="1">
      <alignment horizontal="center" vertical="center"/>
    </xf>
    <xf numFmtId="9" fontId="15" fillId="3" borderId="0" xfId="2" applyFont="1" applyFill="1" applyBorder="1" applyAlignment="1" applyProtection="1">
      <alignment vertical="center"/>
    </xf>
    <xf numFmtId="0" fontId="16" fillId="3" borderId="32" xfId="0" applyFont="1" applyFill="1" applyBorder="1" applyAlignment="1">
      <alignment horizontal="center" vertical="center" wrapText="1"/>
    </xf>
    <xf numFmtId="3" fontId="15" fillId="0" borderId="6" xfId="3" applyNumberFormat="1" applyFont="1" applyFill="1" applyBorder="1" applyAlignment="1">
      <alignment horizontal="center" vertical="center" wrapText="1"/>
    </xf>
    <xf numFmtId="7" fontId="15" fillId="3" borderId="4" xfId="3" applyNumberFormat="1" applyFont="1" applyFill="1" applyBorder="1" applyAlignment="1">
      <alignment vertical="center" wrapText="1"/>
    </xf>
    <xf numFmtId="164" fontId="15" fillId="3" borderId="4" xfId="5" applyNumberFormat="1" applyFont="1" applyFill="1" applyBorder="1" applyAlignment="1">
      <alignment horizontal="center" vertical="center" wrapText="1"/>
    </xf>
    <xf numFmtId="9" fontId="15" fillId="3" borderId="4" xfId="2" applyFont="1" applyFill="1" applyBorder="1" applyAlignment="1" applyProtection="1">
      <alignment horizontal="center" vertical="center" wrapText="1"/>
    </xf>
    <xf numFmtId="164" fontId="15" fillId="3" borderId="4" xfId="3" applyNumberFormat="1" applyFont="1" applyFill="1" applyBorder="1" applyAlignment="1">
      <alignment vertical="center" wrapText="1"/>
    </xf>
    <xf numFmtId="3" fontId="19" fillId="0" borderId="6" xfId="3" applyNumberFormat="1" applyFont="1" applyFill="1" applyBorder="1" applyAlignment="1">
      <alignment horizontal="center" vertical="center" wrapText="1"/>
    </xf>
    <xf numFmtId="0" fontId="15" fillId="3" borderId="0" xfId="3" applyFont="1" applyFill="1" applyAlignment="1">
      <alignment horizontal="center" vertical="center"/>
    </xf>
    <xf numFmtId="0" fontId="15" fillId="0" borderId="12" xfId="0" applyFont="1" applyBorder="1" applyAlignment="1">
      <alignment vertical="center" wrapText="1"/>
    </xf>
    <xf numFmtId="0" fontId="15" fillId="0" borderId="6" xfId="0" applyFont="1" applyBorder="1" applyAlignment="1">
      <alignment horizontal="center" vertical="center"/>
    </xf>
    <xf numFmtId="3" fontId="15" fillId="0" borderId="6" xfId="0" applyNumberFormat="1" applyFont="1" applyFill="1" applyBorder="1" applyAlignment="1">
      <alignment horizontal="center" vertical="center"/>
    </xf>
    <xf numFmtId="164" fontId="15" fillId="0" borderId="3" xfId="0" applyNumberFormat="1" applyFont="1" applyBorder="1" applyAlignment="1">
      <alignment vertical="center"/>
    </xf>
    <xf numFmtId="0" fontId="15" fillId="0" borderId="18" xfId="0" applyFont="1" applyBorder="1" applyAlignment="1">
      <alignment vertical="center" wrapText="1"/>
    </xf>
    <xf numFmtId="164" fontId="15" fillId="0" borderId="4" xfId="0" applyNumberFormat="1" applyFont="1" applyBorder="1" applyAlignment="1">
      <alignment vertical="center"/>
    </xf>
    <xf numFmtId="0" fontId="15" fillId="0" borderId="18" xfId="0" applyFont="1" applyFill="1" applyBorder="1" applyAlignment="1">
      <alignment vertical="center" wrapText="1"/>
    </xf>
    <xf numFmtId="0" fontId="15" fillId="0" borderId="6" xfId="0" applyFont="1" applyFill="1" applyBorder="1" applyAlignment="1">
      <alignment horizontal="center" vertical="center"/>
    </xf>
    <xf numFmtId="7" fontId="15" fillId="0" borderId="4" xfId="0" applyNumberFormat="1" applyFont="1" applyFill="1" applyBorder="1" applyAlignment="1">
      <alignment vertical="center"/>
    </xf>
    <xf numFmtId="164" fontId="15" fillId="0" borderId="4" xfId="0" applyNumberFormat="1" applyFont="1" applyFill="1" applyBorder="1" applyAlignment="1">
      <alignment vertical="center"/>
    </xf>
    <xf numFmtId="0" fontId="15" fillId="0" borderId="5" xfId="3" applyFont="1" applyFill="1" applyBorder="1" applyAlignment="1">
      <alignment vertical="center" wrapText="1"/>
    </xf>
    <xf numFmtId="0" fontId="15" fillId="0" borderId="15" xfId="0" applyFont="1" applyFill="1" applyBorder="1" applyAlignment="1">
      <alignment vertical="center" wrapText="1"/>
    </xf>
    <xf numFmtId="164" fontId="15" fillId="0" borderId="5" xfId="0" applyNumberFormat="1" applyFont="1" applyFill="1" applyBorder="1" applyAlignment="1">
      <alignment vertical="center"/>
    </xf>
    <xf numFmtId="3" fontId="15" fillId="0" borderId="36" xfId="0" applyNumberFormat="1" applyFont="1" applyFill="1" applyBorder="1" applyAlignment="1">
      <alignment horizontal="center" vertical="center"/>
    </xf>
    <xf numFmtId="0" fontId="15" fillId="3" borderId="5" xfId="0" applyFont="1" applyFill="1" applyBorder="1" applyAlignment="1">
      <alignment vertical="center"/>
    </xf>
    <xf numFmtId="0" fontId="15" fillId="0" borderId="36" xfId="0" applyFont="1" applyFill="1" applyBorder="1" applyAlignment="1">
      <alignment horizontal="center" vertical="center"/>
    </xf>
    <xf numFmtId="9" fontId="15" fillId="3" borderId="5" xfId="2" applyFont="1" applyFill="1" applyBorder="1" applyAlignment="1" applyProtection="1">
      <alignment horizontal="center" vertical="center" wrapText="1"/>
    </xf>
    <xf numFmtId="0" fontId="15" fillId="3" borderId="2" xfId="5" applyNumberFormat="1" applyFont="1" applyFill="1" applyBorder="1" applyAlignment="1">
      <alignment horizontal="center" vertical="center" wrapText="1"/>
    </xf>
    <xf numFmtId="3" fontId="15" fillId="0" borderId="2" xfId="0" applyNumberFormat="1" applyFont="1" applyFill="1" applyBorder="1" applyAlignment="1">
      <alignment horizontal="center" vertical="center"/>
    </xf>
    <xf numFmtId="164" fontId="15" fillId="0" borderId="2" xfId="0" applyNumberFormat="1" applyFont="1" applyFill="1" applyBorder="1" applyAlignment="1">
      <alignment vertical="center"/>
    </xf>
    <xf numFmtId="0" fontId="15" fillId="0" borderId="7" xfId="0" applyFont="1" applyFill="1" applyBorder="1" applyAlignment="1">
      <alignment vertical="center" wrapText="1"/>
    </xf>
    <xf numFmtId="0" fontId="15" fillId="3" borderId="0" xfId="0" applyFont="1" applyFill="1"/>
    <xf numFmtId="0" fontId="15" fillId="3" borderId="0" xfId="0" applyFont="1" applyFill="1" applyAlignment="1"/>
    <xf numFmtId="0" fontId="15" fillId="3" borderId="2" xfId="3" applyFont="1" applyFill="1" applyBorder="1" applyAlignment="1">
      <alignment vertical="center"/>
    </xf>
    <xf numFmtId="164" fontId="13" fillId="3" borderId="0" xfId="3" applyNumberFormat="1" applyFont="1" applyFill="1" applyAlignment="1">
      <alignment horizontal="left" vertical="center"/>
    </xf>
    <xf numFmtId="164" fontId="15" fillId="3" borderId="0" xfId="3" applyNumberFormat="1" applyFont="1" applyFill="1" applyAlignment="1">
      <alignment horizontal="left" vertical="center"/>
    </xf>
    <xf numFmtId="0" fontId="15" fillId="0" borderId="7" xfId="0" applyFont="1" applyFill="1" applyBorder="1" applyAlignment="1">
      <alignment horizontal="center" vertical="center" wrapText="1"/>
    </xf>
    <xf numFmtId="164" fontId="15" fillId="0" borderId="7" xfId="1" applyFont="1" applyFill="1" applyBorder="1" applyAlignment="1" applyProtection="1">
      <alignment horizontal="center" vertical="center" wrapText="1"/>
    </xf>
    <xf numFmtId="9" fontId="15" fillId="3" borderId="7" xfId="0" applyNumberFormat="1" applyFont="1" applyFill="1" applyBorder="1" applyAlignment="1">
      <alignment horizontal="center" vertical="center" wrapText="1"/>
    </xf>
    <xf numFmtId="7" fontId="15" fillId="3" borderId="7" xfId="0" applyNumberFormat="1" applyFont="1" applyFill="1" applyBorder="1" applyAlignment="1">
      <alignment horizontal="center" vertical="center" wrapText="1"/>
    </xf>
    <xf numFmtId="0" fontId="15" fillId="3" borderId="7" xfId="0" applyFont="1" applyFill="1" applyBorder="1" applyAlignment="1">
      <alignment horizontal="center" vertical="center" wrapText="1"/>
    </xf>
    <xf numFmtId="164" fontId="15" fillId="0" borderId="12" xfId="1" applyFont="1" applyFill="1" applyBorder="1" applyAlignment="1">
      <alignment vertical="center" wrapText="1"/>
    </xf>
    <xf numFmtId="9" fontId="15" fillId="0" borderId="17" xfId="2" applyFont="1" applyFill="1" applyBorder="1" applyAlignment="1" applyProtection="1">
      <alignment vertical="center" wrapText="1"/>
    </xf>
    <xf numFmtId="0" fontId="15" fillId="0" borderId="25" xfId="0" applyFont="1" applyFill="1" applyBorder="1" applyAlignment="1">
      <alignment vertical="center" wrapText="1"/>
    </xf>
    <xf numFmtId="0" fontId="15" fillId="0" borderId="0" xfId="0" applyFont="1" applyFill="1" applyAlignment="1">
      <alignment vertical="center" wrapText="1"/>
    </xf>
    <xf numFmtId="0" fontId="13" fillId="3" borderId="0" xfId="3" applyFont="1" applyFill="1" applyAlignment="1">
      <alignment horizontal="center" vertical="center"/>
    </xf>
    <xf numFmtId="0" fontId="15" fillId="0" borderId="2" xfId="0" applyFont="1" applyBorder="1" applyAlignment="1">
      <alignment horizontal="center" vertical="center"/>
    </xf>
    <xf numFmtId="0" fontId="15" fillId="0" borderId="2" xfId="0" applyFont="1" applyBorder="1" applyAlignment="1">
      <alignment horizontal="left" vertical="center" wrapText="1"/>
    </xf>
    <xf numFmtId="9" fontId="32" fillId="3" borderId="7" xfId="2" applyFont="1" applyFill="1" applyBorder="1" applyAlignment="1">
      <alignment horizontal="center" vertical="center" wrapText="1"/>
    </xf>
    <xf numFmtId="44" fontId="15" fillId="3" borderId="7" xfId="0" applyNumberFormat="1" applyFont="1" applyFill="1" applyBorder="1" applyAlignment="1">
      <alignment horizontal="center" vertical="center" wrapText="1"/>
    </xf>
    <xf numFmtId="8" fontId="15" fillId="0" borderId="7" xfId="0" applyNumberFormat="1" applyFont="1" applyFill="1" applyBorder="1" applyAlignment="1">
      <alignment horizontal="center" vertical="center" wrapText="1"/>
    </xf>
    <xf numFmtId="9" fontId="15" fillId="0" borderId="7" xfId="0" applyNumberFormat="1" applyFont="1" applyFill="1" applyBorder="1" applyAlignment="1">
      <alignment horizontal="center" vertical="center" wrapText="1"/>
    </xf>
    <xf numFmtId="164" fontId="15" fillId="3" borderId="7" xfId="1" applyFont="1" applyFill="1" applyBorder="1" applyAlignment="1" applyProtection="1">
      <alignment horizontal="center" vertical="center" wrapText="1"/>
    </xf>
    <xf numFmtId="44" fontId="15" fillId="3" borderId="7" xfId="0" applyNumberFormat="1" applyFont="1" applyFill="1" applyBorder="1" applyAlignment="1">
      <alignment horizontal="center" vertical="center"/>
    </xf>
    <xf numFmtId="0" fontId="15" fillId="0" borderId="0" xfId="0" applyFont="1" applyFill="1" applyAlignment="1">
      <alignment horizontal="center" vertical="center" wrapText="1"/>
    </xf>
    <xf numFmtId="0" fontId="15" fillId="0" borderId="0" xfId="0" applyFont="1" applyFill="1" applyBorder="1" applyAlignment="1">
      <alignment horizontal="center" vertical="center"/>
    </xf>
    <xf numFmtId="0" fontId="0" fillId="0" borderId="0" xfId="0" applyAlignment="1">
      <alignment horizontal="center"/>
    </xf>
    <xf numFmtId="8" fontId="15" fillId="0" borderId="7" xfId="0" applyNumberFormat="1" applyFont="1" applyFill="1" applyBorder="1" applyAlignment="1">
      <alignment horizontal="right" vertical="center" wrapText="1"/>
    </xf>
    <xf numFmtId="9" fontId="15" fillId="3" borderId="7" xfId="1" applyNumberFormat="1" applyFont="1" applyFill="1" applyBorder="1" applyAlignment="1" applyProtection="1">
      <alignment horizontal="center" vertical="center" wrapText="1"/>
    </xf>
    <xf numFmtId="164" fontId="15" fillId="0" borderId="12" xfId="1" applyFont="1" applyFill="1" applyBorder="1" applyAlignment="1">
      <alignment horizontal="right" vertical="center" wrapText="1"/>
    </xf>
    <xf numFmtId="9" fontId="32" fillId="0" borderId="7" xfId="2" applyFont="1" applyFill="1" applyBorder="1" applyAlignment="1">
      <alignment horizontal="center" vertical="center" wrapText="1"/>
    </xf>
    <xf numFmtId="0" fontId="15" fillId="0" borderId="2" xfId="0" applyFont="1" applyBorder="1" applyAlignment="1">
      <alignment vertical="center"/>
    </xf>
    <xf numFmtId="0" fontId="15" fillId="0" borderId="4" xfId="0" applyFont="1" applyBorder="1" applyAlignment="1">
      <alignment horizontal="left" vertical="center" wrapText="1"/>
    </xf>
    <xf numFmtId="0" fontId="20" fillId="3" borderId="4" xfId="0" applyFont="1" applyFill="1" applyBorder="1" applyAlignment="1">
      <alignment vertical="center"/>
    </xf>
    <xf numFmtId="3" fontId="15" fillId="3" borderId="4" xfId="0" applyNumberFormat="1" applyFont="1" applyFill="1" applyBorder="1" applyAlignment="1">
      <alignment horizontal="center" vertical="center"/>
    </xf>
    <xf numFmtId="7" fontId="15" fillId="3" borderId="4" xfId="0" applyNumberFormat="1" applyFont="1" applyFill="1" applyBorder="1" applyAlignment="1">
      <alignment horizontal="center" vertical="center" wrapText="1"/>
    </xf>
    <xf numFmtId="0" fontId="15" fillId="0" borderId="0" xfId="0" applyFont="1" applyAlignment="1">
      <alignment horizontal="left" vertical="center"/>
    </xf>
    <xf numFmtId="0" fontId="20" fillId="0" borderId="0" xfId="0" applyFont="1" applyAlignment="1">
      <alignment horizontal="center" vertical="center"/>
    </xf>
    <xf numFmtId="0" fontId="33" fillId="0" borderId="0" xfId="0" applyFont="1" applyAlignment="1">
      <alignment vertical="center"/>
    </xf>
    <xf numFmtId="0" fontId="15" fillId="0" borderId="0" xfId="0" applyFont="1" applyAlignment="1">
      <alignment horizontal="center" vertical="center"/>
    </xf>
    <xf numFmtId="0" fontId="20" fillId="3" borderId="0" xfId="0" applyFont="1" applyFill="1" applyBorder="1" applyAlignment="1">
      <alignment vertical="center"/>
    </xf>
    <xf numFmtId="0" fontId="15" fillId="0" borderId="37" xfId="0" applyFont="1" applyBorder="1" applyAlignment="1">
      <alignment vertical="center" wrapText="1"/>
    </xf>
    <xf numFmtId="0" fontId="20" fillId="3" borderId="7" xfId="0" applyFont="1" applyFill="1" applyBorder="1" applyAlignment="1">
      <alignment horizontal="center" vertical="center" wrapText="1"/>
    </xf>
    <xf numFmtId="3" fontId="15" fillId="0" borderId="7" xfId="0" applyNumberFormat="1" applyFont="1" applyBorder="1" applyAlignment="1">
      <alignment horizontal="center" vertical="center"/>
    </xf>
    <xf numFmtId="164" fontId="32" fillId="3" borderId="7" xfId="1" applyFont="1" applyFill="1" applyBorder="1" applyAlignment="1" applyProtection="1">
      <alignment horizontal="center" vertical="center" wrapText="1"/>
    </xf>
    <xf numFmtId="164" fontId="32" fillId="3" borderId="7" xfId="1" applyFont="1" applyFill="1" applyBorder="1" applyAlignment="1">
      <alignment horizontal="center" vertical="center" wrapText="1"/>
    </xf>
    <xf numFmtId="43" fontId="15" fillId="3" borderId="7" xfId="0" applyNumberFormat="1" applyFont="1" applyFill="1" applyBorder="1" applyAlignment="1">
      <alignment horizontal="center" vertical="center" wrapText="1"/>
    </xf>
    <xf numFmtId="0" fontId="15" fillId="0" borderId="20" xfId="0" applyFont="1" applyBorder="1" applyAlignment="1">
      <alignment vertical="center" wrapText="1"/>
    </xf>
    <xf numFmtId="164" fontId="15" fillId="0" borderId="3" xfId="0" applyNumberFormat="1" applyFont="1" applyBorder="1" applyAlignment="1">
      <alignment vertical="center" wrapText="1"/>
    </xf>
    <xf numFmtId="0" fontId="15" fillId="0" borderId="25" xfId="0" applyFont="1" applyBorder="1" applyAlignment="1">
      <alignment vertical="center" wrapText="1"/>
    </xf>
    <xf numFmtId="0" fontId="15" fillId="0" borderId="0" xfId="0" applyFont="1" applyBorder="1" applyAlignment="1">
      <alignment vertical="center" wrapText="1"/>
    </xf>
    <xf numFmtId="0" fontId="0" fillId="0" borderId="0" xfId="0" applyBorder="1"/>
    <xf numFmtId="0" fontId="15" fillId="3" borderId="7" xfId="0" applyNumberFormat="1" applyFont="1" applyFill="1" applyBorder="1" applyAlignment="1">
      <alignment horizontal="center" vertical="center" wrapText="1"/>
    </xf>
    <xf numFmtId="164" fontId="15" fillId="0" borderId="12" xfId="1" applyFont="1" applyFill="1" applyBorder="1" applyAlignment="1">
      <alignment horizontal="center" vertical="center" wrapText="1"/>
    </xf>
    <xf numFmtId="0" fontId="13" fillId="0" borderId="0" xfId="0" applyFont="1"/>
    <xf numFmtId="0" fontId="34" fillId="0" borderId="0" xfId="9" applyFont="1"/>
    <xf numFmtId="0" fontId="16" fillId="6" borderId="4" xfId="10" applyFont="1" applyFill="1" applyBorder="1" applyAlignment="1">
      <alignment horizontal="center" vertical="center" wrapText="1"/>
    </xf>
    <xf numFmtId="0" fontId="16" fillId="0" borderId="4" xfId="10" applyFont="1" applyFill="1" applyBorder="1" applyAlignment="1">
      <alignment horizontal="center" vertical="center" wrapText="1"/>
    </xf>
    <xf numFmtId="0" fontId="16" fillId="6" borderId="15" xfId="10" applyFont="1" applyFill="1" applyBorder="1" applyAlignment="1">
      <alignment horizontal="center" vertical="center" wrapText="1"/>
    </xf>
    <xf numFmtId="0" fontId="35" fillId="0" borderId="0" xfId="9" applyFont="1"/>
    <xf numFmtId="0" fontId="19" fillId="0" borderId="2" xfId="10" applyFont="1" applyFill="1" applyBorder="1" applyAlignment="1">
      <alignment horizontal="center" vertical="center"/>
    </xf>
    <xf numFmtId="0" fontId="19" fillId="0" borderId="2" xfId="10" applyFont="1" applyFill="1" applyBorder="1" applyAlignment="1">
      <alignment horizontal="left" vertical="center" wrapText="1"/>
    </xf>
    <xf numFmtId="0" fontId="19" fillId="6" borderId="2" xfId="10" applyFont="1" applyFill="1" applyBorder="1" applyAlignment="1">
      <alignment horizontal="center" vertical="center"/>
    </xf>
    <xf numFmtId="3" fontId="19" fillId="0" borderId="4" xfId="10" applyNumberFormat="1" applyFont="1" applyFill="1" applyBorder="1" applyAlignment="1">
      <alignment horizontal="center" vertical="center"/>
    </xf>
    <xf numFmtId="164" fontId="19" fillId="6" borderId="22" xfId="11" applyFont="1" applyFill="1" applyBorder="1" applyAlignment="1" applyProtection="1">
      <alignment horizontal="center" vertical="center"/>
    </xf>
    <xf numFmtId="165" fontId="19" fillId="6" borderId="24" xfId="10" applyNumberFormat="1" applyFont="1" applyFill="1" applyBorder="1" applyAlignment="1">
      <alignment horizontal="center" vertical="center"/>
    </xf>
    <xf numFmtId="9" fontId="19" fillId="6" borderId="2" xfId="12" applyFont="1" applyFill="1" applyBorder="1" applyAlignment="1">
      <alignment horizontal="center" vertical="center"/>
    </xf>
    <xf numFmtId="165" fontId="19" fillId="6" borderId="2" xfId="10" applyNumberFormat="1" applyFont="1" applyFill="1" applyBorder="1" applyAlignment="1">
      <alignment vertical="center"/>
    </xf>
    <xf numFmtId="0" fontId="19" fillId="6" borderId="2" xfId="10" applyFont="1" applyFill="1" applyBorder="1" applyAlignment="1">
      <alignment vertical="center"/>
    </xf>
    <xf numFmtId="0" fontId="15" fillId="0" borderId="2" xfId="9" applyFont="1" applyBorder="1"/>
    <xf numFmtId="0" fontId="18" fillId="0" borderId="2" xfId="9" applyFont="1" applyBorder="1" applyAlignment="1">
      <alignment horizontal="center" vertical="center"/>
    </xf>
    <xf numFmtId="165" fontId="18" fillId="0" borderId="2" xfId="9" applyNumberFormat="1" applyFont="1" applyBorder="1"/>
    <xf numFmtId="0" fontId="36" fillId="0" borderId="0" xfId="9" applyFont="1"/>
    <xf numFmtId="165" fontId="37" fillId="6" borderId="2" xfId="10" applyNumberFormat="1" applyFont="1" applyFill="1" applyBorder="1" applyAlignment="1">
      <alignment vertical="center"/>
    </xf>
    <xf numFmtId="0" fontId="15" fillId="0" borderId="0" xfId="9" applyFont="1" applyBorder="1" applyAlignment="1" applyProtection="1">
      <alignment vertical="center" wrapText="1"/>
      <protection locked="0"/>
    </xf>
    <xf numFmtId="0" fontId="34" fillId="0" borderId="0" xfId="9" applyFont="1" applyAlignment="1"/>
    <xf numFmtId="164" fontId="0" fillId="0" borderId="2" xfId="0" applyNumberFormat="1" applyBorder="1"/>
    <xf numFmtId="0" fontId="0" fillId="0" borderId="2" xfId="0" applyBorder="1"/>
    <xf numFmtId="0" fontId="0" fillId="0" borderId="0" xfId="0" applyAlignment="1"/>
    <xf numFmtId="0" fontId="14" fillId="2" borderId="0" xfId="0" applyFont="1" applyFill="1" applyBorder="1" applyAlignment="1">
      <alignment horizontal="left" vertical="center"/>
    </xf>
    <xf numFmtId="0" fontId="19" fillId="3" borderId="3" xfId="5" applyFont="1" applyFill="1" applyBorder="1" applyAlignment="1">
      <alignment horizontal="center" vertical="center" wrapText="1"/>
    </xf>
    <xf numFmtId="9" fontId="15" fillId="3" borderId="17" xfId="2" applyFont="1" applyFill="1" applyBorder="1" applyAlignment="1" applyProtection="1">
      <alignment horizontal="center" vertical="center" wrapText="1"/>
    </xf>
    <xf numFmtId="164" fontId="15" fillId="3" borderId="35" xfId="5" applyNumberFormat="1" applyFont="1" applyFill="1" applyBorder="1" applyAlignment="1">
      <alignment horizontal="center" vertical="center" wrapText="1"/>
    </xf>
    <xf numFmtId="0" fontId="15" fillId="3" borderId="6" xfId="3" applyFont="1" applyFill="1" applyBorder="1" applyAlignment="1">
      <alignment horizontal="right" vertical="center" wrapText="1"/>
    </xf>
    <xf numFmtId="164" fontId="15" fillId="3" borderId="7" xfId="1" applyFont="1" applyFill="1" applyBorder="1" applyAlignment="1">
      <alignment vertical="center" wrapText="1"/>
    </xf>
    <xf numFmtId="164" fontId="15" fillId="3" borderId="2" xfId="0" applyNumberFormat="1" applyFont="1" applyFill="1" applyBorder="1" applyAlignment="1">
      <alignment vertical="center"/>
    </xf>
    <xf numFmtId="164" fontId="15" fillId="3" borderId="22" xfId="3" applyNumberFormat="1" applyFont="1" applyFill="1" applyBorder="1" applyAlignment="1">
      <alignment horizontal="center" vertical="center" wrapText="1"/>
    </xf>
    <xf numFmtId="0" fontId="15" fillId="3" borderId="4" xfId="3" applyFont="1" applyFill="1" applyBorder="1" applyAlignment="1">
      <alignment vertical="center" wrapText="1"/>
    </xf>
    <xf numFmtId="0" fontId="15" fillId="3" borderId="5" xfId="3" applyFont="1" applyFill="1" applyBorder="1" applyAlignment="1">
      <alignment vertical="center" wrapText="1"/>
    </xf>
    <xf numFmtId="0" fontId="15" fillId="3" borderId="5" xfId="3" applyFont="1" applyFill="1" applyBorder="1" applyAlignment="1">
      <alignment vertical="center"/>
    </xf>
    <xf numFmtId="0" fontId="15" fillId="3" borderId="5" xfId="3" applyFont="1" applyFill="1" applyBorder="1" applyAlignment="1">
      <alignment horizontal="center" vertical="center" wrapText="1"/>
    </xf>
    <xf numFmtId="0" fontId="15" fillId="3" borderId="2" xfId="0" applyFont="1" applyFill="1" applyBorder="1" applyAlignment="1">
      <alignment vertical="center"/>
    </xf>
    <xf numFmtId="0" fontId="15" fillId="3" borderId="3" xfId="5" applyFont="1" applyFill="1" applyBorder="1" applyAlignment="1">
      <alignment vertical="center" wrapText="1"/>
    </xf>
    <xf numFmtId="9" fontId="15" fillId="3" borderId="17" xfId="2" applyFont="1" applyFill="1" applyBorder="1" applyAlignment="1" applyProtection="1">
      <alignment horizontal="center" vertical="center" wrapText="1"/>
    </xf>
    <xf numFmtId="0" fontId="15" fillId="3" borderId="21" xfId="3" applyFont="1" applyFill="1" applyBorder="1" applyAlignment="1">
      <alignment horizontal="center" vertical="center" wrapText="1"/>
    </xf>
    <xf numFmtId="0" fontId="19" fillId="3" borderId="21" xfId="5" applyFont="1" applyFill="1" applyBorder="1" applyAlignment="1">
      <alignment horizontal="center" vertical="center" wrapText="1"/>
    </xf>
    <xf numFmtId="0" fontId="15" fillId="3" borderId="11" xfId="3" applyFont="1" applyFill="1" applyBorder="1" applyAlignment="1">
      <alignment horizontal="right" vertical="center" wrapText="1"/>
    </xf>
    <xf numFmtId="0" fontId="15" fillId="3" borderId="5" xfId="3" applyNumberFormat="1" applyFont="1" applyFill="1" applyBorder="1" applyAlignment="1">
      <alignment horizontal="center" vertical="center" wrapText="1"/>
    </xf>
    <xf numFmtId="0" fontId="14" fillId="0" borderId="1" xfId="3" applyFont="1" applyBorder="1" applyAlignment="1">
      <alignment horizontal="left" vertical="center"/>
    </xf>
    <xf numFmtId="0" fontId="15" fillId="0" borderId="2" xfId="0" applyFont="1" applyFill="1" applyBorder="1" applyAlignment="1">
      <alignment horizontal="center" vertical="center"/>
    </xf>
    <xf numFmtId="0" fontId="14" fillId="3" borderId="0" xfId="0" applyFont="1" applyFill="1" applyBorder="1" applyAlignment="1">
      <alignment horizontal="left" vertical="center" wrapText="1"/>
    </xf>
    <xf numFmtId="0" fontId="18" fillId="3" borderId="0" xfId="0" applyFont="1" applyFill="1" applyBorder="1" applyAlignment="1">
      <alignment horizontal="left" vertical="center" wrapText="1"/>
    </xf>
    <xf numFmtId="0" fontId="15" fillId="3" borderId="2" xfId="3" applyFont="1" applyFill="1" applyBorder="1" applyAlignment="1">
      <alignment horizontal="left" vertical="center" wrapText="1"/>
    </xf>
    <xf numFmtId="164" fontId="15" fillId="4" borderId="2" xfId="1" applyFont="1" applyFill="1" applyBorder="1" applyAlignment="1">
      <alignment horizontal="center" vertical="center"/>
    </xf>
    <xf numFmtId="0" fontId="19" fillId="0" borderId="2" xfId="0" applyFont="1" applyFill="1" applyBorder="1" applyAlignment="1">
      <alignment vertical="center" wrapText="1"/>
    </xf>
    <xf numFmtId="0" fontId="15" fillId="3" borderId="47" xfId="3" applyFont="1" applyFill="1" applyBorder="1" applyAlignment="1">
      <alignment vertical="center" wrapText="1"/>
    </xf>
    <xf numFmtId="0" fontId="14" fillId="3" borderId="0" xfId="0" applyFont="1" applyFill="1" applyBorder="1" applyAlignment="1">
      <alignment horizontal="left" vertical="center"/>
    </xf>
    <xf numFmtId="0" fontId="22" fillId="3" borderId="2" xfId="0" applyFont="1" applyFill="1" applyBorder="1" applyAlignment="1">
      <alignment horizontal="center" vertical="center" wrapText="1"/>
    </xf>
    <xf numFmtId="164" fontId="23" fillId="3" borderId="2" xfId="1" applyFont="1" applyFill="1" applyBorder="1" applyAlignment="1" applyProtection="1">
      <alignment horizontal="center" vertical="center" wrapText="1"/>
    </xf>
    <xf numFmtId="3" fontId="15" fillId="3" borderId="11" xfId="0" applyNumberFormat="1" applyFont="1" applyFill="1" applyBorder="1" applyAlignment="1">
      <alignment horizontal="center" vertical="center"/>
    </xf>
    <xf numFmtId="164" fontId="15" fillId="3" borderId="2" xfId="1" applyFont="1" applyFill="1" applyBorder="1" applyAlignment="1">
      <alignment horizontal="center" vertical="center"/>
    </xf>
    <xf numFmtId="44" fontId="15" fillId="3" borderId="2" xfId="0" applyNumberFormat="1" applyFont="1" applyFill="1" applyBorder="1" applyAlignment="1">
      <alignment horizontal="center" vertical="center"/>
    </xf>
    <xf numFmtId="0" fontId="15" fillId="3" borderId="8" xfId="0" applyFont="1" applyFill="1" applyBorder="1" applyAlignment="1">
      <alignment vertical="center"/>
    </xf>
    <xf numFmtId="0" fontId="15" fillId="0" borderId="2" xfId="0" applyFont="1" applyFill="1" applyBorder="1" applyAlignment="1">
      <alignment horizontal="center" vertical="center"/>
    </xf>
    <xf numFmtId="0" fontId="15" fillId="2" borderId="4" xfId="3" applyFont="1" applyFill="1" applyBorder="1" applyAlignment="1">
      <alignment vertical="center" wrapText="1"/>
    </xf>
    <xf numFmtId="3" fontId="15" fillId="4" borderId="6" xfId="3" applyNumberFormat="1" applyFont="1" applyFill="1" applyBorder="1" applyAlignment="1">
      <alignment horizontal="center" vertical="center" wrapText="1"/>
    </xf>
    <xf numFmtId="164" fontId="15" fillId="2" borderId="4" xfId="3" applyNumberFormat="1" applyFont="1" applyFill="1" applyBorder="1" applyAlignment="1">
      <alignment vertical="center" wrapText="1"/>
    </xf>
    <xf numFmtId="0" fontId="15" fillId="3" borderId="6" xfId="3" applyNumberFormat="1" applyFont="1" applyFill="1" applyBorder="1" applyAlignment="1">
      <alignment horizontal="center" vertical="center" wrapText="1"/>
    </xf>
    <xf numFmtId="0" fontId="15" fillId="0" borderId="22" xfId="0" applyFont="1" applyFill="1" applyBorder="1" applyAlignment="1">
      <alignment vertical="center" wrapText="1"/>
    </xf>
    <xf numFmtId="0" fontId="15" fillId="0" borderId="15" xfId="3" applyFont="1" applyFill="1" applyBorder="1" applyAlignment="1">
      <alignment vertical="center" wrapText="1"/>
    </xf>
    <xf numFmtId="0" fontId="15" fillId="0" borderId="12" xfId="0" applyFont="1" applyFill="1" applyBorder="1" applyAlignment="1">
      <alignment vertical="center" wrapText="1"/>
    </xf>
    <xf numFmtId="0" fontId="15" fillId="3" borderId="2" xfId="3" applyNumberFormat="1" applyFont="1" applyFill="1" applyBorder="1" applyAlignment="1">
      <alignment horizontal="center" vertical="center" wrapText="1"/>
    </xf>
    <xf numFmtId="0" fontId="15" fillId="2" borderId="4" xfId="5" applyNumberFormat="1" applyFont="1" applyFill="1" applyBorder="1" applyAlignment="1">
      <alignment horizontal="center" vertical="center" wrapText="1"/>
    </xf>
    <xf numFmtId="0" fontId="15" fillId="4" borderId="15" xfId="0" applyFont="1" applyFill="1" applyBorder="1" applyAlignment="1">
      <alignment vertical="center" wrapText="1"/>
    </xf>
    <xf numFmtId="0" fontId="15" fillId="4" borderId="4" xfId="0" applyFont="1" applyFill="1" applyBorder="1" applyAlignment="1">
      <alignment vertical="center"/>
    </xf>
    <xf numFmtId="0" fontId="15" fillId="4" borderId="6" xfId="0" applyFont="1" applyFill="1" applyBorder="1" applyAlignment="1">
      <alignment horizontal="center" vertical="center"/>
    </xf>
    <xf numFmtId="3" fontId="15" fillId="4" borderId="6" xfId="0" applyNumberFormat="1" applyFont="1" applyFill="1" applyBorder="1" applyAlignment="1">
      <alignment horizontal="center" vertical="center"/>
    </xf>
    <xf numFmtId="164" fontId="15" fillId="4" borderId="4" xfId="0" applyNumberFormat="1" applyFont="1" applyFill="1" applyBorder="1" applyAlignment="1">
      <alignment vertical="center"/>
    </xf>
    <xf numFmtId="9" fontId="15" fillId="2" borderId="4" xfId="2" applyFont="1" applyFill="1" applyBorder="1" applyAlignment="1" applyProtection="1">
      <alignment horizontal="center" vertical="center" wrapText="1"/>
    </xf>
    <xf numFmtId="0" fontId="15" fillId="2" borderId="2" xfId="0" applyFont="1" applyFill="1" applyBorder="1" applyAlignment="1">
      <alignment horizontal="center" vertical="center" wrapText="1"/>
    </xf>
    <xf numFmtId="0" fontId="15" fillId="4" borderId="2" xfId="0" applyFont="1" applyFill="1" applyBorder="1" applyAlignment="1">
      <alignment vertical="center" wrapText="1"/>
    </xf>
    <xf numFmtId="164" fontId="15" fillId="2" borderId="2" xfId="1" applyNumberFormat="1" applyFont="1" applyFill="1" applyBorder="1" applyAlignment="1" applyProtection="1">
      <alignment horizontal="center" vertical="center" wrapText="1"/>
    </xf>
    <xf numFmtId="164" fontId="15" fillId="2" borderId="2" xfId="1" applyFont="1" applyFill="1" applyBorder="1" applyAlignment="1">
      <alignment horizontal="center" vertical="center" wrapText="1"/>
    </xf>
    <xf numFmtId="9" fontId="15" fillId="2" borderId="2" xfId="2" applyFont="1" applyFill="1" applyBorder="1" applyAlignment="1" applyProtection="1">
      <alignment horizontal="center" vertical="center" wrapText="1"/>
    </xf>
    <xf numFmtId="7" fontId="15" fillId="2" borderId="2" xfId="0" applyNumberFormat="1" applyFont="1" applyFill="1" applyBorder="1" applyAlignment="1">
      <alignment horizontal="center" vertical="center" wrapText="1"/>
    </xf>
    <xf numFmtId="0" fontId="14" fillId="0" borderId="0" xfId="47" applyFont="1" applyAlignment="1">
      <alignment vertical="center"/>
    </xf>
    <xf numFmtId="0" fontId="14" fillId="3" borderId="0" xfId="47" applyFont="1" applyFill="1" applyAlignment="1">
      <alignment vertical="center"/>
    </xf>
    <xf numFmtId="0" fontId="18" fillId="3" borderId="0" xfId="47" applyFont="1" applyFill="1" applyAlignment="1">
      <alignment vertical="center"/>
    </xf>
    <xf numFmtId="0" fontId="15" fillId="0" borderId="0" xfId="47" applyFont="1" applyAlignment="1">
      <alignment vertical="center"/>
    </xf>
    <xf numFmtId="0" fontId="15" fillId="3" borderId="2" xfId="47" applyFont="1" applyFill="1" applyBorder="1" applyAlignment="1">
      <alignment horizontal="center" vertical="center" wrapText="1"/>
    </xf>
    <xf numFmtId="44" fontId="15" fillId="3" borderId="2" xfId="48" applyFont="1" applyFill="1" applyBorder="1" applyAlignment="1" applyProtection="1">
      <alignment horizontal="center" vertical="center" wrapText="1"/>
    </xf>
    <xf numFmtId="0" fontId="15" fillId="3" borderId="20" xfId="47" applyFont="1" applyFill="1" applyBorder="1" applyAlignment="1">
      <alignment horizontal="center" vertical="center" wrapText="1"/>
    </xf>
    <xf numFmtId="0" fontId="16" fillId="0" borderId="0" xfId="47" applyFont="1" applyAlignment="1">
      <alignment vertical="center"/>
    </xf>
    <xf numFmtId="0" fontId="15" fillId="0" borderId="20" xfId="3" applyFont="1" applyFill="1" applyBorder="1" applyAlignment="1">
      <alignment vertical="center" wrapText="1"/>
    </xf>
    <xf numFmtId="3" fontId="15" fillId="0" borderId="32" xfId="3" applyNumberFormat="1" applyFont="1" applyFill="1" applyBorder="1" applyAlignment="1">
      <alignment horizontal="center" vertical="center" wrapText="1"/>
    </xf>
    <xf numFmtId="164" fontId="15" fillId="0" borderId="2" xfId="3" applyNumberFormat="1" applyFont="1" applyFill="1" applyBorder="1" applyAlignment="1">
      <alignment horizontal="center" vertical="center" wrapText="1"/>
    </xf>
    <xf numFmtId="164" fontId="15" fillId="0" borderId="21" xfId="3" applyNumberFormat="1" applyFont="1" applyFill="1" applyBorder="1" applyAlignment="1">
      <alignment horizontal="right" vertical="center" wrapText="1"/>
    </xf>
    <xf numFmtId="9" fontId="15" fillId="0" borderId="2" xfId="49" applyFont="1" applyFill="1" applyBorder="1" applyAlignment="1" applyProtection="1">
      <alignment horizontal="center" vertical="center" wrapText="1"/>
    </xf>
    <xf numFmtId="164" fontId="15" fillId="0" borderId="2" xfId="47" applyNumberFormat="1" applyFont="1" applyFill="1" applyBorder="1" applyAlignment="1">
      <alignment horizontal="center" vertical="center" wrapText="1"/>
    </xf>
    <xf numFmtId="0" fontId="15" fillId="0" borderId="2" xfId="47" applyFont="1" applyFill="1" applyBorder="1" applyAlignment="1">
      <alignment horizontal="center" vertical="center" wrapText="1"/>
    </xf>
    <xf numFmtId="0" fontId="15" fillId="0" borderId="2" xfId="47" applyFont="1" applyFill="1" applyBorder="1" applyAlignment="1">
      <alignment vertical="center" wrapText="1"/>
    </xf>
    <xf numFmtId="0" fontId="9" fillId="0" borderId="6" xfId="3" applyFont="1" applyFill="1" applyBorder="1" applyAlignment="1">
      <alignment horizontal="center" vertical="center" wrapText="1"/>
    </xf>
    <xf numFmtId="0" fontId="9" fillId="0" borderId="2" xfId="3" applyFont="1" applyFill="1" applyBorder="1" applyAlignment="1">
      <alignment horizontal="center" vertical="center" wrapText="1"/>
    </xf>
    <xf numFmtId="3" fontId="9" fillId="0" borderId="15" xfId="3" applyNumberFormat="1" applyFont="1" applyFill="1" applyBorder="1" applyAlignment="1">
      <alignment horizontal="center" vertical="center" wrapText="1"/>
    </xf>
    <xf numFmtId="164" fontId="9" fillId="0" borderId="6" xfId="3" applyNumberFormat="1" applyFont="1" applyFill="1" applyBorder="1" applyAlignment="1">
      <alignment horizontal="center" vertical="center" wrapText="1"/>
    </xf>
    <xf numFmtId="0" fontId="15" fillId="0" borderId="2" xfId="47" applyFont="1" applyFill="1" applyBorder="1" applyAlignment="1">
      <alignment vertical="center"/>
    </xf>
    <xf numFmtId="0" fontId="9" fillId="0" borderId="11" xfId="3" applyFont="1" applyFill="1" applyBorder="1" applyAlignment="1">
      <alignment horizontal="center" vertical="center" wrapText="1"/>
    </xf>
    <xf numFmtId="3" fontId="9" fillId="0" borderId="32" xfId="3" applyNumberFormat="1" applyFont="1" applyFill="1" applyBorder="1" applyAlignment="1">
      <alignment horizontal="center" vertical="center" wrapText="1"/>
    </xf>
    <xf numFmtId="164" fontId="9" fillId="0" borderId="2" xfId="3" applyNumberFormat="1" applyFont="1" applyFill="1" applyBorder="1" applyAlignment="1">
      <alignment horizontal="center" vertical="center" wrapText="1"/>
    </xf>
    <xf numFmtId="164" fontId="15" fillId="0" borderId="2" xfId="3" applyNumberFormat="1" applyFont="1" applyFill="1" applyBorder="1" applyAlignment="1">
      <alignment horizontal="right" vertical="center" wrapText="1"/>
    </xf>
    <xf numFmtId="0" fontId="9" fillId="3" borderId="6" xfId="3" applyFont="1" applyFill="1" applyBorder="1" applyAlignment="1">
      <alignment vertical="center" wrapText="1"/>
    </xf>
    <xf numFmtId="3" fontId="9" fillId="3" borderId="15" xfId="3" applyNumberFormat="1" applyFont="1" applyFill="1" applyBorder="1" applyAlignment="1">
      <alignment horizontal="center" vertical="center" wrapText="1"/>
    </xf>
    <xf numFmtId="164" fontId="9" fillId="3" borderId="6" xfId="3" applyNumberFormat="1" applyFont="1" applyFill="1" applyBorder="1" applyAlignment="1">
      <alignment horizontal="center" vertical="center" wrapText="1"/>
    </xf>
    <xf numFmtId="0" fontId="15" fillId="3" borderId="2" xfId="47" applyFont="1" applyFill="1" applyBorder="1" applyAlignment="1">
      <alignment vertical="center"/>
    </xf>
    <xf numFmtId="0" fontId="15" fillId="3" borderId="0" xfId="47" applyFont="1" applyFill="1" applyAlignment="1">
      <alignment vertical="center"/>
    </xf>
    <xf numFmtId="164" fontId="18" fillId="3" borderId="7" xfId="47" applyNumberFormat="1" applyFont="1" applyFill="1" applyBorder="1" applyAlignment="1">
      <alignment vertical="center"/>
    </xf>
    <xf numFmtId="0" fontId="24" fillId="0" borderId="0" xfId="47" applyFont="1"/>
    <xf numFmtId="0" fontId="54" fillId="0" borderId="0" xfId="47" applyFont="1" applyFill="1"/>
    <xf numFmtId="0" fontId="9" fillId="0" borderId="0" xfId="47"/>
    <xf numFmtId="0" fontId="24" fillId="0" borderId="0" xfId="47" applyFont="1" applyAlignment="1">
      <alignment horizontal="left"/>
    </xf>
    <xf numFmtId="0" fontId="54" fillId="0" borderId="0" xfId="47" applyFont="1" applyFill="1" applyAlignment="1">
      <alignment horizontal="left"/>
    </xf>
    <xf numFmtId="0" fontId="9" fillId="0" borderId="0" xfId="47" applyFont="1" applyAlignment="1">
      <alignment horizontal="left"/>
    </xf>
    <xf numFmtId="0" fontId="15" fillId="3" borderId="0" xfId="47" applyFont="1" applyFill="1" applyAlignment="1">
      <alignment horizontal="center" vertical="center"/>
    </xf>
    <xf numFmtId="0" fontId="8" fillId="3" borderId="2" xfId="3" applyFont="1" applyFill="1" applyBorder="1" applyAlignment="1">
      <alignment horizontal="center" vertical="center" wrapText="1"/>
    </xf>
    <xf numFmtId="0" fontId="0" fillId="0" borderId="0" xfId="0"/>
    <xf numFmtId="0" fontId="9" fillId="3" borderId="36" xfId="3" applyFont="1" applyFill="1" applyBorder="1" applyAlignment="1">
      <alignment vertical="center" wrapText="1"/>
    </xf>
    <xf numFmtId="0" fontId="9" fillId="3" borderId="21" xfId="3" applyFont="1" applyFill="1" applyBorder="1" applyAlignment="1">
      <alignment horizontal="center" vertical="center" wrapText="1"/>
    </xf>
    <xf numFmtId="3" fontId="9" fillId="3" borderId="22" xfId="3" applyNumberFormat="1" applyFont="1" applyFill="1" applyBorder="1" applyAlignment="1">
      <alignment horizontal="center" vertical="center" wrapText="1"/>
    </xf>
    <xf numFmtId="164" fontId="9" fillId="3" borderId="36" xfId="3" applyNumberFormat="1" applyFont="1" applyFill="1" applyBorder="1" applyAlignment="1">
      <alignment horizontal="center" vertical="center" wrapText="1"/>
    </xf>
    <xf numFmtId="9" fontId="15" fillId="0" borderId="21" xfId="49" applyFont="1" applyFill="1" applyBorder="1" applyAlignment="1" applyProtection="1">
      <alignment horizontal="center" vertical="center" wrapText="1"/>
    </xf>
    <xf numFmtId="164" fontId="15" fillId="0" borderId="21" xfId="47" applyNumberFormat="1" applyFont="1" applyFill="1" applyBorder="1" applyAlignment="1">
      <alignment horizontal="center" vertical="center" wrapText="1"/>
    </xf>
    <xf numFmtId="0" fontId="15" fillId="3" borderId="21" xfId="47" applyFont="1" applyFill="1" applyBorder="1" applyAlignment="1">
      <alignment horizontal="center" vertical="center" wrapText="1"/>
    </xf>
    <xf numFmtId="0" fontId="15" fillId="3" borderId="21" xfId="47" applyFont="1" applyFill="1" applyBorder="1" applyAlignment="1">
      <alignment vertical="center"/>
    </xf>
    <xf numFmtId="44" fontId="18" fillId="3" borderId="7" xfId="48" applyFont="1" applyFill="1" applyBorder="1" applyAlignment="1">
      <alignment vertical="center"/>
    </xf>
    <xf numFmtId="0" fontId="9" fillId="3" borderId="2" xfId="3" applyFont="1" applyFill="1" applyBorder="1" applyAlignment="1">
      <alignment vertical="center" wrapText="1"/>
    </xf>
    <xf numFmtId="3" fontId="9" fillId="3" borderId="2" xfId="3" applyNumberFormat="1" applyFont="1" applyFill="1" applyBorder="1" applyAlignment="1">
      <alignment horizontal="center" vertical="center" wrapText="1"/>
    </xf>
    <xf numFmtId="164" fontId="9" fillId="3" borderId="2" xfId="3" applyNumberFormat="1" applyFont="1" applyFill="1" applyBorder="1" applyAlignment="1">
      <alignment horizontal="center" vertical="center" wrapText="1"/>
    </xf>
    <xf numFmtId="0" fontId="7" fillId="3" borderId="2" xfId="3" applyFont="1" applyFill="1" applyBorder="1" applyAlignment="1">
      <alignment horizontal="center" vertical="center" wrapText="1"/>
    </xf>
    <xf numFmtId="164" fontId="15" fillId="0" borderId="8" xfId="0" applyNumberFormat="1" applyFont="1" applyBorder="1" applyAlignment="1">
      <alignment vertical="center" wrapText="1"/>
    </xf>
    <xf numFmtId="0" fontId="15" fillId="0" borderId="0" xfId="0" applyFont="1" applyAlignment="1">
      <alignment vertical="center"/>
    </xf>
    <xf numFmtId="0" fontId="15" fillId="3" borderId="5" xfId="0" applyFont="1" applyFill="1" applyBorder="1" applyAlignment="1">
      <alignment horizontal="center" vertical="center"/>
    </xf>
    <xf numFmtId="0" fontId="15" fillId="0" borderId="2" xfId="50" applyFont="1" applyFill="1" applyBorder="1" applyAlignment="1">
      <alignment horizontal="left" vertical="center" wrapText="1"/>
    </xf>
    <xf numFmtId="0" fontId="15" fillId="2" borderId="5" xfId="0" applyFont="1" applyFill="1" applyBorder="1" applyAlignment="1">
      <alignment horizontal="center" vertical="center" wrapText="1"/>
    </xf>
    <xf numFmtId="0" fontId="15" fillId="3" borderId="5" xfId="0" applyFont="1" applyFill="1" applyBorder="1" applyAlignment="1">
      <alignment vertical="center" wrapText="1"/>
    </xf>
    <xf numFmtId="3" fontId="19" fillId="2" borderId="17" xfId="0" applyNumberFormat="1" applyFont="1" applyFill="1" applyBorder="1" applyAlignment="1">
      <alignment horizontal="center" vertical="center" wrapText="1"/>
    </xf>
    <xf numFmtId="164" fontId="15" fillId="3" borderId="5" xfId="0" applyNumberFormat="1" applyFont="1" applyFill="1" applyBorder="1" applyAlignment="1">
      <alignment horizontal="center" vertical="center" wrapText="1"/>
    </xf>
    <xf numFmtId="9" fontId="15" fillId="2" borderId="17" xfId="0" applyNumberFormat="1" applyFont="1" applyFill="1" applyBorder="1" applyAlignment="1">
      <alignment horizontal="center" vertical="center" wrapText="1"/>
    </xf>
    <xf numFmtId="0" fontId="15" fillId="0" borderId="4" xfId="0" applyFont="1" applyFill="1" applyBorder="1" applyAlignment="1">
      <alignment horizontal="center" vertical="center" wrapText="1"/>
    </xf>
    <xf numFmtId="170" fontId="16" fillId="3" borderId="2" xfId="1" applyNumberFormat="1" applyFont="1" applyFill="1" applyBorder="1" applyAlignment="1" applyProtection="1">
      <alignment horizontal="center" vertical="center" wrapText="1"/>
    </xf>
    <xf numFmtId="170" fontId="15" fillId="0" borderId="0" xfId="0" applyNumberFormat="1" applyFont="1" applyFill="1" applyBorder="1" applyAlignment="1">
      <alignment horizontal="left" vertical="center"/>
    </xf>
    <xf numFmtId="170" fontId="15" fillId="3" borderId="0" xfId="0" applyNumberFormat="1" applyFont="1" applyFill="1" applyAlignment="1">
      <alignment vertical="center"/>
    </xf>
    <xf numFmtId="167" fontId="13" fillId="0" borderId="2" xfId="0" applyNumberFormat="1" applyFont="1" applyBorder="1" applyAlignment="1">
      <alignment horizontal="center" vertical="center"/>
    </xf>
    <xf numFmtId="9" fontId="15" fillId="3" borderId="2" xfId="0" applyNumberFormat="1" applyFont="1" applyFill="1" applyBorder="1" applyAlignment="1">
      <alignment horizontal="center" vertical="center" wrapText="1"/>
    </xf>
    <xf numFmtId="0" fontId="13" fillId="3" borderId="0" xfId="51" applyFont="1" applyFill="1" applyAlignment="1">
      <alignment vertical="center"/>
    </xf>
    <xf numFmtId="0" fontId="15" fillId="3" borderId="0" xfId="51" applyFont="1" applyFill="1" applyAlignment="1">
      <alignment vertical="center"/>
    </xf>
    <xf numFmtId="0" fontId="16" fillId="3" borderId="2" xfId="51" applyFont="1" applyFill="1" applyBorder="1" applyAlignment="1">
      <alignment horizontal="center" vertical="center" wrapText="1"/>
    </xf>
    <xf numFmtId="44" fontId="16" fillId="3" borderId="2" xfId="52" applyFont="1" applyFill="1" applyBorder="1" applyAlignment="1" applyProtection="1">
      <alignment horizontal="center" vertical="center" wrapText="1"/>
    </xf>
    <xf numFmtId="0" fontId="16" fillId="3" borderId="0" xfId="51" applyFont="1" applyFill="1" applyAlignment="1">
      <alignment vertical="center"/>
    </xf>
    <xf numFmtId="44" fontId="15" fillId="4" borderId="7" xfId="52" applyFont="1" applyFill="1" applyBorder="1" applyAlignment="1" applyProtection="1">
      <alignment horizontal="center" vertical="center" wrapText="1"/>
    </xf>
    <xf numFmtId="44" fontId="15" fillId="4" borderId="7" xfId="52" applyFont="1" applyFill="1" applyBorder="1" applyAlignment="1">
      <alignment horizontal="center" vertical="center" wrapText="1"/>
    </xf>
    <xf numFmtId="9" fontId="15" fillId="4" borderId="3" xfId="53" applyFont="1" applyFill="1" applyBorder="1" applyAlignment="1" applyProtection="1">
      <alignment horizontal="center" vertical="center" wrapText="1"/>
    </xf>
    <xf numFmtId="0" fontId="15" fillId="4" borderId="7" xfId="51" applyFont="1" applyFill="1" applyBorder="1" applyAlignment="1">
      <alignment horizontal="center" vertical="center" wrapText="1"/>
    </xf>
    <xf numFmtId="0" fontId="15" fillId="4" borderId="7" xfId="51" applyFont="1" applyFill="1" applyBorder="1" applyAlignment="1">
      <alignment vertical="center"/>
    </xf>
    <xf numFmtId="0" fontId="15" fillId="4" borderId="0" xfId="51" applyFont="1" applyFill="1" applyBorder="1" applyAlignment="1">
      <alignment vertical="center"/>
    </xf>
    <xf numFmtId="0" fontId="15" fillId="4" borderId="17" xfId="3" applyFont="1" applyFill="1" applyBorder="1" applyAlignment="1">
      <alignment horizontal="center" vertical="center" wrapText="1"/>
    </xf>
    <xf numFmtId="0" fontId="15" fillId="4" borderId="17" xfId="3" applyFont="1" applyFill="1" applyBorder="1" applyAlignment="1">
      <alignment vertical="center" wrapText="1"/>
    </xf>
    <xf numFmtId="3" fontId="19" fillId="4" borderId="27" xfId="3" applyNumberFormat="1" applyFont="1" applyFill="1" applyBorder="1" applyAlignment="1">
      <alignment horizontal="center" vertical="center" wrapText="1"/>
    </xf>
    <xf numFmtId="44" fontId="15" fillId="4" borderId="17" xfId="52" applyFont="1" applyFill="1" applyBorder="1" applyAlignment="1">
      <alignment horizontal="center" vertical="center" wrapText="1"/>
    </xf>
    <xf numFmtId="44" fontId="15" fillId="4" borderId="27" xfId="52" applyFont="1" applyFill="1" applyBorder="1" applyAlignment="1">
      <alignment horizontal="center" vertical="center" wrapText="1"/>
    </xf>
    <xf numFmtId="9" fontId="15" fillId="4" borderId="5" xfId="53" applyFont="1" applyFill="1" applyBorder="1" applyAlignment="1" applyProtection="1">
      <alignment horizontal="center" vertical="center" wrapText="1"/>
    </xf>
    <xf numFmtId="0" fontId="15" fillId="4" borderId="3" xfId="51" applyFont="1" applyFill="1" applyBorder="1" applyAlignment="1">
      <alignment horizontal="center" vertical="center" wrapText="1"/>
    </xf>
    <xf numFmtId="0" fontId="15" fillId="4" borderId="3" xfId="51" applyFont="1" applyFill="1" applyBorder="1" applyAlignment="1">
      <alignment vertical="center"/>
    </xf>
    <xf numFmtId="0" fontId="15" fillId="4" borderId="2" xfId="3" applyFont="1" applyFill="1" applyBorder="1" applyAlignment="1">
      <alignment horizontal="center" vertical="center" wrapText="1"/>
    </xf>
    <xf numFmtId="0" fontId="15" fillId="4" borderId="2" xfId="3" applyFont="1" applyFill="1" applyBorder="1" applyAlignment="1">
      <alignment vertical="center" wrapText="1"/>
    </xf>
    <xf numFmtId="3" fontId="19" fillId="4" borderId="2" xfId="3" applyNumberFormat="1" applyFont="1" applyFill="1" applyBorder="1" applyAlignment="1">
      <alignment horizontal="center" vertical="center" wrapText="1"/>
    </xf>
    <xf numFmtId="44" fontId="15" fillId="4" borderId="2" xfId="52" applyFont="1" applyFill="1" applyBorder="1" applyAlignment="1">
      <alignment horizontal="center" vertical="center" wrapText="1"/>
    </xf>
    <xf numFmtId="0" fontId="15" fillId="4" borderId="0" xfId="51" applyFont="1" applyFill="1" applyBorder="1" applyAlignment="1">
      <alignment horizontal="center" vertical="center" wrapText="1"/>
    </xf>
    <xf numFmtId="44" fontId="15" fillId="3" borderId="7" xfId="52" applyFont="1" applyFill="1" applyBorder="1" applyAlignment="1">
      <alignment vertical="center" wrapText="1"/>
    </xf>
    <xf numFmtId="9" fontId="15" fillId="3" borderId="27" xfId="53" applyFont="1" applyFill="1" applyBorder="1" applyAlignment="1" applyProtection="1">
      <alignment vertical="center" wrapText="1"/>
    </xf>
    <xf numFmtId="0" fontId="15" fillId="3" borderId="0" xfId="51" applyFont="1" applyFill="1" applyBorder="1" applyAlignment="1">
      <alignment vertical="center"/>
    </xf>
    <xf numFmtId="0" fontId="15" fillId="0" borderId="0" xfId="51" applyFont="1" applyFill="1" applyBorder="1" applyAlignment="1">
      <alignment horizontal="left" vertical="center"/>
    </xf>
    <xf numFmtId="0" fontId="15" fillId="0" borderId="0" xfId="51" applyFont="1" applyAlignment="1">
      <alignment vertical="center"/>
    </xf>
    <xf numFmtId="0" fontId="15" fillId="0" borderId="0" xfId="0" applyFont="1" applyAlignment="1">
      <alignment vertical="center"/>
    </xf>
    <xf numFmtId="0" fontId="15" fillId="0" borderId="2" xfId="0" applyFont="1" applyFill="1" applyBorder="1" applyAlignment="1">
      <alignment horizontal="center" vertical="center"/>
    </xf>
    <xf numFmtId="164" fontId="15" fillId="0" borderId="20" xfId="1" applyFont="1" applyFill="1" applyBorder="1" applyAlignment="1">
      <alignment horizontal="center" vertical="center"/>
    </xf>
    <xf numFmtId="164" fontId="15" fillId="0" borderId="2" xfId="1" applyFont="1" applyFill="1" applyBorder="1" applyAlignment="1">
      <alignment horizontal="center" vertical="center"/>
    </xf>
    <xf numFmtId="0" fontId="0" fillId="0" borderId="0" xfId="0"/>
    <xf numFmtId="0" fontId="15" fillId="0" borderId="0" xfId="0" applyFont="1" applyAlignment="1">
      <alignment vertical="center"/>
    </xf>
    <xf numFmtId="0" fontId="21" fillId="0" borderId="2" xfId="50" applyFont="1" applyBorder="1" applyAlignment="1">
      <alignment horizontal="left" wrapText="1"/>
    </xf>
    <xf numFmtId="0" fontId="0" fillId="0" borderId="0" xfId="0"/>
    <xf numFmtId="0" fontId="15" fillId="0" borderId="0" xfId="0" applyFont="1" applyAlignment="1">
      <alignment vertical="center"/>
    </xf>
    <xf numFmtId="0" fontId="20" fillId="3" borderId="0" xfId="0" applyFont="1" applyFill="1" applyAlignment="1">
      <alignment vertical="center"/>
    </xf>
    <xf numFmtId="9" fontId="15" fillId="0" borderId="0" xfId="0" applyNumberFormat="1" applyFont="1" applyFill="1" applyBorder="1" applyAlignment="1">
      <alignment horizontal="center" vertical="center"/>
    </xf>
    <xf numFmtId="9" fontId="15" fillId="0" borderId="31" xfId="0" applyNumberFormat="1" applyFont="1" applyFill="1" applyBorder="1" applyAlignment="1">
      <alignment horizontal="center" vertical="center"/>
    </xf>
    <xf numFmtId="0" fontId="15" fillId="0" borderId="32" xfId="0" applyFont="1" applyFill="1" applyBorder="1" applyAlignment="1">
      <alignment vertical="center"/>
    </xf>
    <xf numFmtId="164" fontId="18" fillId="0" borderId="7" xfId="1" applyFont="1" applyFill="1" applyBorder="1" applyAlignment="1">
      <alignment horizontal="center" vertical="center" wrapText="1"/>
    </xf>
    <xf numFmtId="9" fontId="18" fillId="0" borderId="33" xfId="2" applyFont="1" applyFill="1" applyBorder="1" applyAlignment="1" applyProtection="1">
      <alignment vertical="center" wrapText="1"/>
    </xf>
    <xf numFmtId="169" fontId="18" fillId="0" borderId="7" xfId="0" applyNumberFormat="1" applyFont="1" applyFill="1" applyBorder="1" applyAlignment="1">
      <alignment vertical="center" wrapText="1"/>
    </xf>
    <xf numFmtId="0" fontId="15" fillId="0" borderId="5" xfId="0" applyFont="1" applyFill="1" applyBorder="1" applyAlignment="1">
      <alignment horizontal="left" vertical="center" wrapText="1"/>
    </xf>
    <xf numFmtId="0" fontId="0" fillId="5" borderId="0" xfId="0" applyFill="1"/>
    <xf numFmtId="0" fontId="20" fillId="3" borderId="2" xfId="0" applyFont="1" applyFill="1" applyBorder="1" applyAlignment="1">
      <alignment horizontal="center" vertical="center" wrapText="1"/>
    </xf>
    <xf numFmtId="3" fontId="15" fillId="0" borderId="2" xfId="0" applyNumberFormat="1" applyFont="1" applyBorder="1" applyAlignment="1">
      <alignment horizontal="center" vertical="center"/>
    </xf>
    <xf numFmtId="164" fontId="32" fillId="3" borderId="2" xfId="1" applyFont="1" applyFill="1" applyBorder="1" applyAlignment="1" applyProtection="1">
      <alignment horizontal="center" vertical="center" wrapText="1"/>
    </xf>
    <xf numFmtId="9" fontId="15" fillId="0" borderId="7" xfId="2" applyFont="1" applyFill="1" applyBorder="1" applyAlignment="1" applyProtection="1">
      <alignment horizontal="center" vertical="center" wrapText="1"/>
    </xf>
    <xf numFmtId="0" fontId="14" fillId="0" borderId="0" xfId="3" applyFont="1" applyBorder="1" applyAlignment="1">
      <alignment horizontal="left" vertical="center"/>
    </xf>
    <xf numFmtId="0" fontId="24" fillId="0" borderId="0" xfId="54" applyFont="1"/>
    <xf numFmtId="0" fontId="54" fillId="0" borderId="0" xfId="54" applyFont="1" applyFill="1"/>
    <xf numFmtId="0" fontId="4" fillId="0" borderId="0" xfId="54"/>
    <xf numFmtId="0" fontId="24" fillId="0" borderId="0" xfId="54" applyFont="1" applyAlignment="1">
      <alignment horizontal="left"/>
    </xf>
    <xf numFmtId="0" fontId="54" fillId="0" borderId="0" xfId="54" applyFont="1" applyFill="1" applyAlignment="1">
      <alignment horizontal="left"/>
    </xf>
    <xf numFmtId="0" fontId="4" fillId="0" borderId="0" xfId="54" applyFont="1" applyAlignment="1">
      <alignment horizontal="left"/>
    </xf>
    <xf numFmtId="0" fontId="15" fillId="3" borderId="0" xfId="54" applyFont="1" applyFill="1" applyAlignment="1">
      <alignment vertical="center"/>
    </xf>
    <xf numFmtId="0" fontId="15" fillId="0" borderId="0" xfId="54" applyFont="1" applyAlignment="1">
      <alignment vertical="center"/>
    </xf>
    <xf numFmtId="0" fontId="0" fillId="0" borderId="0" xfId="0"/>
    <xf numFmtId="0" fontId="15" fillId="3" borderId="20" xfId="47" applyFont="1" applyFill="1" applyBorder="1" applyAlignment="1">
      <alignment horizontal="center" vertical="center" wrapText="1"/>
    </xf>
    <xf numFmtId="0" fontId="0" fillId="0" borderId="0" xfId="0"/>
    <xf numFmtId="0" fontId="15" fillId="3" borderId="20" xfId="47" applyFont="1" applyFill="1" applyBorder="1" applyAlignment="1">
      <alignment horizontal="center" vertical="center" wrapText="1"/>
    </xf>
    <xf numFmtId="0" fontId="3" fillId="3" borderId="2" xfId="3" applyFont="1" applyFill="1" applyBorder="1" applyAlignment="1">
      <alignment horizontal="center" vertical="center" wrapText="1"/>
    </xf>
    <xf numFmtId="0" fontId="3" fillId="3" borderId="21" xfId="3" applyFont="1" applyFill="1" applyBorder="1" applyAlignment="1">
      <alignment horizontal="center" vertical="center" wrapText="1"/>
    </xf>
    <xf numFmtId="164" fontId="15" fillId="0" borderId="7" xfId="3" applyNumberFormat="1" applyFont="1" applyFill="1" applyBorder="1" applyAlignment="1">
      <alignment horizontal="right" vertical="center" wrapText="1"/>
    </xf>
    <xf numFmtId="164" fontId="15" fillId="0" borderId="7" xfId="47" applyNumberFormat="1" applyFont="1" applyFill="1" applyBorder="1" applyAlignment="1">
      <alignment horizontal="center" vertical="center" wrapText="1"/>
    </xf>
    <xf numFmtId="0" fontId="15" fillId="3" borderId="20" xfId="3" applyFont="1" applyFill="1" applyBorder="1" applyAlignment="1">
      <alignment horizontal="center" vertical="center" wrapText="1"/>
    </xf>
    <xf numFmtId="0" fontId="9" fillId="3" borderId="32" xfId="3" applyFont="1" applyFill="1" applyBorder="1" applyAlignment="1">
      <alignment vertical="center" wrapText="1"/>
    </xf>
    <xf numFmtId="0" fontId="0" fillId="0" borderId="0" xfId="0"/>
    <xf numFmtId="0" fontId="2" fillId="3" borderId="2" xfId="3" applyFont="1" applyFill="1" applyBorder="1" applyAlignment="1">
      <alignment horizontal="center" vertical="center" wrapText="1"/>
    </xf>
    <xf numFmtId="0" fontId="55" fillId="3" borderId="0" xfId="0" applyFont="1" applyFill="1" applyAlignment="1">
      <alignment vertical="center"/>
    </xf>
    <xf numFmtId="0" fontId="55" fillId="3" borderId="0" xfId="0" applyFont="1" applyFill="1" applyAlignment="1">
      <alignment horizontal="center" vertical="center"/>
    </xf>
    <xf numFmtId="0" fontId="56" fillId="3" borderId="0" xfId="0" applyFont="1" applyFill="1" applyAlignment="1">
      <alignment vertical="center"/>
    </xf>
    <xf numFmtId="0" fontId="55" fillId="3" borderId="0" xfId="0" applyFont="1" applyFill="1" applyBorder="1" applyAlignment="1">
      <alignment vertical="center"/>
    </xf>
    <xf numFmtId="0" fontId="55" fillId="0" borderId="0" xfId="0" applyFont="1" applyFill="1" applyBorder="1" applyAlignment="1">
      <alignment horizontal="left" vertical="center"/>
    </xf>
    <xf numFmtId="0" fontId="0" fillId="0" borderId="0" xfId="0"/>
    <xf numFmtId="3" fontId="15" fillId="0" borderId="3" xfId="0" applyNumberFormat="1" applyFont="1" applyFill="1" applyBorder="1" applyAlignment="1">
      <alignment horizontal="center" vertical="center"/>
    </xf>
    <xf numFmtId="0" fontId="0" fillId="0" borderId="0" xfId="0"/>
    <xf numFmtId="0" fontId="15" fillId="3" borderId="20" xfId="47" applyFont="1" applyFill="1" applyBorder="1" applyAlignment="1">
      <alignment horizontal="center" vertical="center" wrapText="1"/>
    </xf>
    <xf numFmtId="0" fontId="15" fillId="0" borderId="0" xfId="0" applyFont="1" applyAlignment="1">
      <alignment vertical="center"/>
    </xf>
    <xf numFmtId="0" fontId="58" fillId="0" borderId="0" xfId="61" applyFont="1" applyFill="1" applyBorder="1" applyAlignment="1">
      <alignment horizontal="center" vertical="center"/>
    </xf>
    <xf numFmtId="0" fontId="13" fillId="0" borderId="0" xfId="61" applyFont="1"/>
    <xf numFmtId="0" fontId="15" fillId="0" borderId="2" xfId="61" applyFont="1" applyBorder="1" applyAlignment="1">
      <alignment horizontal="center" vertical="center"/>
    </xf>
    <xf numFmtId="0" fontId="15" fillId="0" borderId="2" xfId="61" applyFont="1" applyFill="1" applyBorder="1" applyAlignment="1">
      <alignment horizontal="center" vertical="center"/>
    </xf>
    <xf numFmtId="0" fontId="15" fillId="0" borderId="2" xfId="61" applyFont="1" applyBorder="1" applyAlignment="1">
      <alignment horizontal="center" vertical="center" wrapText="1"/>
    </xf>
    <xf numFmtId="166" fontId="15" fillId="0" borderId="34" xfId="61" applyNumberFormat="1" applyFont="1" applyFill="1" applyBorder="1" applyAlignment="1">
      <alignment horizontal="center" vertical="center"/>
    </xf>
    <xf numFmtId="166" fontId="15" fillId="0" borderId="2" xfId="61" applyNumberFormat="1" applyFont="1" applyFill="1" applyBorder="1" applyAlignment="1">
      <alignment horizontal="center" vertical="center"/>
    </xf>
    <xf numFmtId="9" fontId="15" fillId="0" borderId="2" xfId="61" applyNumberFormat="1" applyFont="1" applyFill="1" applyBorder="1" applyAlignment="1">
      <alignment horizontal="center" vertical="center"/>
    </xf>
    <xf numFmtId="166" fontId="15" fillId="0" borderId="32" xfId="61" applyNumberFormat="1" applyFont="1" applyFill="1" applyBorder="1" applyAlignment="1">
      <alignment horizontal="center" vertical="center"/>
    </xf>
    <xf numFmtId="166" fontId="15" fillId="15" borderId="2" xfId="61" applyNumberFormat="1" applyFont="1" applyFill="1" applyBorder="1" applyAlignment="1">
      <alignment horizontal="center" vertical="center"/>
    </xf>
    <xf numFmtId="0" fontId="13" fillId="0" borderId="0" xfId="61" applyFont="1" applyFill="1" applyBorder="1" applyAlignment="1">
      <alignment vertical="center" wrapText="1"/>
    </xf>
    <xf numFmtId="166" fontId="18" fillId="0" borderId="53" xfId="61" applyNumberFormat="1" applyFont="1" applyFill="1" applyBorder="1" applyAlignment="1">
      <alignment vertical="center"/>
    </xf>
    <xf numFmtId="166" fontId="18" fillId="0" borderId="54" xfId="61" applyNumberFormat="1" applyFont="1" applyFill="1" applyBorder="1" applyAlignment="1">
      <alignment horizontal="center" vertical="center"/>
    </xf>
    <xf numFmtId="0" fontId="59" fillId="0" borderId="0" xfId="61" applyFont="1" applyFill="1" applyBorder="1" applyAlignment="1">
      <alignment horizontal="center" vertical="center"/>
    </xf>
    <xf numFmtId="166" fontId="58" fillId="0" borderId="0" xfId="61" applyNumberFormat="1" applyFont="1" applyFill="1" applyBorder="1" applyAlignment="1">
      <alignment vertical="center"/>
    </xf>
    <xf numFmtId="0" fontId="59" fillId="0" borderId="0" xfId="61" applyFont="1" applyFill="1" applyBorder="1"/>
    <xf numFmtId="0" fontId="15" fillId="0" borderId="0" xfId="61" applyFont="1" applyFill="1" applyBorder="1" applyAlignment="1">
      <alignment horizontal="center" vertical="center" wrapText="1"/>
    </xf>
    <xf numFmtId="0" fontId="18" fillId="0" borderId="0" xfId="61" applyFont="1" applyFill="1" applyBorder="1" applyAlignment="1">
      <alignment vertical="center"/>
    </xf>
    <xf numFmtId="0" fontId="18" fillId="0" borderId="0" xfId="61" applyFont="1" applyFill="1" applyBorder="1" applyAlignment="1">
      <alignment horizontal="center" vertical="center"/>
    </xf>
    <xf numFmtId="0" fontId="15" fillId="0" borderId="0" xfId="61" applyFont="1" applyFill="1" applyBorder="1" applyAlignment="1">
      <alignment vertical="center"/>
    </xf>
    <xf numFmtId="0" fontId="24" fillId="0" borderId="0" xfId="61" applyFont="1"/>
    <xf numFmtId="0" fontId="15" fillId="0" borderId="2" xfId="61" applyFont="1" applyFill="1" applyBorder="1" applyAlignment="1">
      <alignment horizontal="center" vertical="center" wrapText="1"/>
    </xf>
    <xf numFmtId="0" fontId="61" fillId="0" borderId="2" xfId="61" applyFont="1" applyFill="1" applyBorder="1" applyAlignment="1">
      <alignment vertical="center" wrapText="1"/>
    </xf>
    <xf numFmtId="0" fontId="61" fillId="0" borderId="2" xfId="61" applyNumberFormat="1" applyFont="1" applyFill="1" applyBorder="1" applyAlignment="1">
      <alignment horizontal="center" vertical="center"/>
    </xf>
    <xf numFmtId="44" fontId="15" fillId="0" borderId="2" xfId="61" applyNumberFormat="1" applyFont="1" applyFill="1" applyBorder="1" applyAlignment="1">
      <alignment horizontal="center" vertical="center"/>
    </xf>
    <xf numFmtId="9" fontId="15" fillId="0" borderId="2" xfId="63" applyFont="1" applyFill="1" applyBorder="1" applyAlignment="1">
      <alignment horizontal="center" vertical="center"/>
    </xf>
    <xf numFmtId="44" fontId="15" fillId="0" borderId="2" xfId="61" applyNumberFormat="1" applyFont="1" applyFill="1" applyBorder="1" applyAlignment="1">
      <alignment vertical="center"/>
    </xf>
    <xf numFmtId="0" fontId="24" fillId="0" borderId="2" xfId="61" applyBorder="1"/>
    <xf numFmtId="0" fontId="24" fillId="0" borderId="0" xfId="61"/>
    <xf numFmtId="0" fontId="61" fillId="0" borderId="21" xfId="61" applyNumberFormat="1" applyFont="1" applyFill="1" applyBorder="1" applyAlignment="1">
      <alignment horizontal="center" vertical="center"/>
    </xf>
    <xf numFmtId="166" fontId="15" fillId="0" borderId="21" xfId="61" applyNumberFormat="1" applyFont="1" applyFill="1" applyBorder="1" applyAlignment="1">
      <alignment horizontal="center" vertical="center"/>
    </xf>
    <xf numFmtId="0" fontId="15" fillId="0" borderId="0" xfId="61" applyFont="1" applyFill="1" applyBorder="1" applyAlignment="1">
      <alignment vertical="center" wrapText="1"/>
    </xf>
    <xf numFmtId="0" fontId="15" fillId="0" borderId="0" xfId="61" applyFont="1" applyFill="1" applyBorder="1" applyAlignment="1">
      <alignment horizontal="center" vertical="center"/>
    </xf>
    <xf numFmtId="0" fontId="18" fillId="0" borderId="2" xfId="61" applyFont="1" applyBorder="1" applyAlignment="1">
      <alignment horizontal="center" vertical="center"/>
    </xf>
    <xf numFmtId="166" fontId="18" fillId="0" borderId="2" xfId="61" applyNumberFormat="1" applyFont="1" applyFill="1" applyBorder="1" applyAlignment="1">
      <alignment vertical="center"/>
    </xf>
    <xf numFmtId="44" fontId="18" fillId="0" borderId="55" xfId="61" applyNumberFormat="1" applyFont="1" applyFill="1" applyBorder="1" applyAlignment="1">
      <alignment vertical="center"/>
    </xf>
    <xf numFmtId="0" fontId="12" fillId="0" borderId="0" xfId="61" applyFont="1" applyFill="1" applyBorder="1" applyAlignment="1">
      <alignment horizontal="center" vertical="center" wrapText="1"/>
    </xf>
    <xf numFmtId="0" fontId="12" fillId="0" borderId="0" xfId="61" applyFont="1" applyFill="1" applyBorder="1" applyAlignment="1">
      <alignment vertical="center" wrapText="1"/>
    </xf>
    <xf numFmtId="0" fontId="63" fillId="0" borderId="0" xfId="61" applyFont="1" applyFill="1" applyBorder="1" applyAlignment="1">
      <alignment horizontal="center" vertical="center"/>
    </xf>
    <xf numFmtId="0" fontId="64" fillId="0" borderId="0" xfId="61" applyFont="1" applyFill="1" applyBorder="1" applyAlignment="1">
      <alignment horizontal="center" vertical="center"/>
    </xf>
    <xf numFmtId="166" fontId="64" fillId="0" borderId="0" xfId="61" applyNumberFormat="1" applyFont="1" applyFill="1" applyBorder="1" applyAlignment="1">
      <alignment vertical="center"/>
    </xf>
    <xf numFmtId="0" fontId="63" fillId="0" borderId="0" xfId="61" applyFont="1" applyFill="1" applyBorder="1"/>
    <xf numFmtId="0" fontId="13" fillId="0" borderId="0" xfId="61" applyFont="1" applyBorder="1" applyAlignment="1" applyProtection="1">
      <alignment horizontal="left" vertical="center" wrapText="1"/>
      <protection locked="0"/>
    </xf>
    <xf numFmtId="0" fontId="13" fillId="0" borderId="0" xfId="61" applyFont="1" applyFill="1" applyBorder="1" applyAlignment="1" applyProtection="1">
      <alignment horizontal="left" vertical="center" wrapText="1"/>
      <protection locked="0"/>
    </xf>
    <xf numFmtId="0" fontId="24" fillId="0" borderId="0" xfId="61" applyFill="1"/>
    <xf numFmtId="164" fontId="15" fillId="3" borderId="2" xfId="1" applyFont="1" applyFill="1" applyBorder="1" applyAlignment="1" applyProtection="1">
      <alignment horizontal="center" vertical="center" wrapText="1"/>
    </xf>
    <xf numFmtId="43" fontId="15" fillId="0" borderId="2" xfId="0" applyNumberFormat="1" applyFont="1" applyBorder="1"/>
    <xf numFmtId="0" fontId="15" fillId="0" borderId="2" xfId="0" applyFont="1" applyBorder="1"/>
    <xf numFmtId="0" fontId="13" fillId="3" borderId="2" xfId="47" applyFont="1" applyFill="1" applyBorder="1" applyAlignment="1">
      <alignment horizontal="center" vertical="center" wrapText="1"/>
    </xf>
    <xf numFmtId="44" fontId="13" fillId="3" borderId="2" xfId="48" applyFont="1" applyFill="1" applyBorder="1" applyAlignment="1" applyProtection="1">
      <alignment horizontal="center" vertical="center" wrapText="1"/>
    </xf>
    <xf numFmtId="0" fontId="13" fillId="3" borderId="20" xfId="47" applyFont="1" applyFill="1" applyBorder="1" applyAlignment="1">
      <alignment horizontal="center" vertical="center" wrapText="1"/>
    </xf>
    <xf numFmtId="0" fontId="13" fillId="3" borderId="4" xfId="3" applyFont="1" applyFill="1" applyBorder="1" applyAlignment="1">
      <alignment horizontal="center" vertical="center" wrapText="1"/>
    </xf>
    <xf numFmtId="0" fontId="57" fillId="3" borderId="6" xfId="3" applyFont="1" applyFill="1" applyBorder="1" applyAlignment="1">
      <alignment vertical="center" wrapText="1"/>
    </xf>
    <xf numFmtId="0" fontId="57" fillId="3" borderId="2" xfId="3" applyFont="1" applyFill="1" applyBorder="1" applyAlignment="1">
      <alignment horizontal="center" vertical="center" wrapText="1"/>
    </xf>
    <xf numFmtId="3" fontId="57" fillId="3" borderId="15" xfId="3" applyNumberFormat="1" applyFont="1" applyFill="1" applyBorder="1" applyAlignment="1">
      <alignment horizontal="center" vertical="center" wrapText="1"/>
    </xf>
    <xf numFmtId="164" fontId="57" fillId="3" borderId="6" xfId="3" applyNumberFormat="1" applyFont="1" applyFill="1" applyBorder="1" applyAlignment="1">
      <alignment horizontal="center" vertical="center" wrapText="1"/>
    </xf>
    <xf numFmtId="164" fontId="13" fillId="0" borderId="2" xfId="3" applyNumberFormat="1" applyFont="1" applyFill="1" applyBorder="1" applyAlignment="1">
      <alignment horizontal="right" vertical="center" wrapText="1"/>
    </xf>
    <xf numFmtId="9" fontId="13" fillId="0" borderId="2" xfId="49" applyFont="1" applyFill="1" applyBorder="1" applyAlignment="1" applyProtection="1">
      <alignment horizontal="center" vertical="center" wrapText="1"/>
    </xf>
    <xf numFmtId="164" fontId="13" fillId="0" borderId="2" xfId="47" applyNumberFormat="1" applyFont="1" applyFill="1" applyBorder="1" applyAlignment="1">
      <alignment horizontal="center" vertical="center" wrapText="1"/>
    </xf>
    <xf numFmtId="0" fontId="13" fillId="3" borderId="2" xfId="47" applyFont="1" applyFill="1" applyBorder="1" applyAlignment="1">
      <alignment vertical="center"/>
    </xf>
    <xf numFmtId="0" fontId="13" fillId="3" borderId="0" xfId="47" applyFont="1" applyFill="1" applyAlignment="1">
      <alignment vertical="center"/>
    </xf>
    <xf numFmtId="0" fontId="57" fillId="0" borderId="0" xfId="47" applyFont="1"/>
    <xf numFmtId="0" fontId="12" fillId="0" borderId="0" xfId="0" applyFont="1"/>
    <xf numFmtId="0" fontId="13" fillId="0" borderId="0" xfId="0" applyFont="1" applyFill="1" applyBorder="1" applyAlignment="1">
      <alignment horizontal="left" vertical="center"/>
    </xf>
    <xf numFmtId="0" fontId="13" fillId="0" borderId="2" xfId="0" applyFont="1" applyBorder="1" applyAlignment="1">
      <alignment wrapText="1"/>
    </xf>
    <xf numFmtId="0" fontId="13" fillId="0" borderId="2" xfId="0" applyFont="1" applyBorder="1" applyAlignment="1">
      <alignment horizontal="left" vertical="center" wrapText="1"/>
    </xf>
    <xf numFmtId="0" fontId="13" fillId="0" borderId="4" xfId="0" applyFont="1" applyBorder="1" applyAlignment="1">
      <alignment vertical="center"/>
    </xf>
    <xf numFmtId="0" fontId="13" fillId="4" borderId="4" xfId="0" applyFont="1" applyFill="1" applyBorder="1" applyAlignment="1">
      <alignment horizontal="left" vertical="center" wrapText="1"/>
    </xf>
    <xf numFmtId="0" fontId="13" fillId="3" borderId="2" xfId="0" applyFont="1" applyFill="1" applyBorder="1" applyAlignment="1">
      <alignment horizontal="center" vertical="center" wrapText="1"/>
    </xf>
    <xf numFmtId="164" fontId="13" fillId="3" borderId="2" xfId="1" applyFont="1" applyFill="1" applyBorder="1" applyAlignment="1" applyProtection="1">
      <alignment horizontal="center" vertical="center" wrapText="1"/>
    </xf>
    <xf numFmtId="0" fontId="13" fillId="2" borderId="3" xfId="0" applyFont="1" applyFill="1" applyBorder="1" applyAlignment="1">
      <alignment horizontal="center" vertical="center" wrapText="1"/>
    </xf>
    <xf numFmtId="0" fontId="13" fillId="0" borderId="50" xfId="57" applyFont="1" applyBorder="1" applyAlignment="1">
      <alignment horizontal="justify" vertical="center"/>
    </xf>
    <xf numFmtId="0" fontId="26" fillId="2" borderId="3" xfId="0" applyFont="1" applyFill="1" applyBorder="1" applyAlignment="1">
      <alignment horizontal="center" vertical="center" wrapText="1"/>
    </xf>
    <xf numFmtId="3" fontId="65" fillId="2" borderId="3" xfId="0" applyNumberFormat="1" applyFont="1" applyFill="1" applyBorder="1" applyAlignment="1">
      <alignment horizontal="center" vertical="center" wrapText="1"/>
    </xf>
    <xf numFmtId="2" fontId="13" fillId="0" borderId="2" xfId="57" applyNumberFormat="1" applyFont="1" applyBorder="1" applyAlignment="1">
      <alignment horizontal="center" vertical="center"/>
    </xf>
    <xf numFmtId="164" fontId="13" fillId="2" borderId="3" xfId="1" applyFont="1" applyFill="1" applyBorder="1" applyAlignment="1">
      <alignment horizontal="center" vertical="center" wrapText="1"/>
    </xf>
    <xf numFmtId="9" fontId="13" fillId="2" borderId="3" xfId="0" applyNumberFormat="1" applyFont="1" applyFill="1" applyBorder="1" applyAlignment="1">
      <alignment horizontal="center" vertical="center" wrapText="1"/>
    </xf>
    <xf numFmtId="7" fontId="13" fillId="2" borderId="3" xfId="0" applyNumberFormat="1"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0" borderId="32" xfId="57" applyFont="1" applyBorder="1" applyAlignment="1">
      <alignment vertical="top" wrapText="1"/>
    </xf>
    <xf numFmtId="0" fontId="26" fillId="2" borderId="4" xfId="0" applyFont="1" applyFill="1" applyBorder="1" applyAlignment="1">
      <alignment horizontal="center" vertical="center" wrapText="1"/>
    </xf>
    <xf numFmtId="2" fontId="13" fillId="0" borderId="20" xfId="57" applyNumberFormat="1" applyFont="1" applyBorder="1" applyAlignment="1">
      <alignment horizontal="center" vertical="center"/>
    </xf>
    <xf numFmtId="0" fontId="13" fillId="3" borderId="4" xfId="0" applyFont="1" applyFill="1" applyBorder="1" applyAlignment="1">
      <alignment vertical="center" wrapText="1"/>
    </xf>
    <xf numFmtId="0" fontId="13" fillId="3" borderId="4" xfId="0" applyFont="1" applyFill="1" applyBorder="1" applyAlignment="1">
      <alignment horizontal="center" vertical="center" wrapText="1"/>
    </xf>
    <xf numFmtId="2" fontId="13" fillId="0" borderId="2" xfId="60" applyNumberFormat="1" applyFont="1" applyBorder="1" applyAlignment="1">
      <alignment horizontal="center" vertical="center"/>
    </xf>
    <xf numFmtId="0" fontId="13" fillId="3" borderId="4" xfId="0" applyFont="1" applyFill="1" applyBorder="1" applyAlignment="1">
      <alignment horizontal="center" vertical="center"/>
    </xf>
    <xf numFmtId="0" fontId="26" fillId="3" borderId="4" xfId="0" applyFont="1" applyFill="1" applyBorder="1" applyAlignment="1">
      <alignment vertical="center" wrapText="1"/>
    </xf>
    <xf numFmtId="0" fontId="52" fillId="3" borderId="4" xfId="0" applyFont="1" applyFill="1" applyBorder="1" applyAlignment="1">
      <alignment horizontal="center" vertical="center" wrapText="1"/>
    </xf>
    <xf numFmtId="3" fontId="13" fillId="2" borderId="3" xfId="0" applyNumberFormat="1" applyFont="1" applyFill="1" applyBorder="1" applyAlignment="1">
      <alignment horizontal="center" vertical="center" wrapText="1"/>
    </xf>
    <xf numFmtId="0" fontId="13" fillId="0" borderId="32" xfId="57" applyFont="1" applyBorder="1" applyAlignment="1">
      <alignment horizontal="justify" vertical="top"/>
    </xf>
    <xf numFmtId="0" fontId="13" fillId="3" borderId="4" xfId="0" applyFont="1" applyFill="1" applyBorder="1" applyAlignment="1">
      <alignment horizontal="left" vertical="center" wrapText="1"/>
    </xf>
    <xf numFmtId="0" fontId="13" fillId="3" borderId="4" xfId="0" applyFont="1" applyFill="1" applyBorder="1" applyAlignment="1">
      <alignment vertical="center"/>
    </xf>
    <xf numFmtId="3" fontId="13" fillId="3" borderId="4" xfId="0" applyNumberFormat="1" applyFont="1" applyFill="1" applyBorder="1" applyAlignment="1">
      <alignment horizontal="center" vertical="center" wrapText="1"/>
    </xf>
    <xf numFmtId="0" fontId="13" fillId="3" borderId="15" xfId="0" applyFont="1" applyFill="1" applyBorder="1" applyAlignment="1">
      <alignment vertical="center" wrapText="1"/>
    </xf>
    <xf numFmtId="0" fontId="13" fillId="0" borderId="24" xfId="57" applyFont="1" applyBorder="1" applyAlignment="1">
      <alignment vertical="top" wrapText="1"/>
    </xf>
    <xf numFmtId="0" fontId="13" fillId="0" borderId="51" xfId="57" applyFont="1" applyBorder="1" applyAlignment="1">
      <alignment horizontal="left" vertical="top" wrapText="1"/>
    </xf>
    <xf numFmtId="0" fontId="13" fillId="3" borderId="16" xfId="0" applyFont="1" applyFill="1" applyBorder="1" applyAlignment="1">
      <alignment vertical="center" wrapText="1"/>
    </xf>
    <xf numFmtId="0" fontId="13" fillId="3" borderId="2" xfId="0" applyFont="1" applyFill="1" applyBorder="1" applyAlignment="1">
      <alignment vertical="center" wrapText="1"/>
    </xf>
    <xf numFmtId="0" fontId="13" fillId="3" borderId="15" xfId="0" applyFont="1" applyFill="1" applyBorder="1" applyAlignment="1">
      <alignment horizontal="center" vertical="center" wrapText="1"/>
    </xf>
    <xf numFmtId="0" fontId="13" fillId="3" borderId="3" xfId="0" applyFont="1" applyFill="1" applyBorder="1" applyAlignment="1">
      <alignment vertical="center" wrapText="1"/>
    </xf>
    <xf numFmtId="164" fontId="13" fillId="3" borderId="2" xfId="1" applyFont="1" applyFill="1" applyBorder="1" applyAlignment="1">
      <alignment vertical="center" wrapText="1"/>
    </xf>
    <xf numFmtId="9" fontId="13" fillId="3" borderId="14" xfId="2" applyFont="1" applyFill="1" applyBorder="1" applyAlignment="1" applyProtection="1">
      <alignment vertical="center" wrapText="1"/>
    </xf>
    <xf numFmtId="164" fontId="13" fillId="3" borderId="2" xfId="3" applyNumberFormat="1" applyFont="1" applyFill="1" applyBorder="1" applyAlignment="1">
      <alignment vertical="center" wrapText="1"/>
    </xf>
    <xf numFmtId="0" fontId="13" fillId="3" borderId="0" xfId="3" applyFont="1" applyFill="1" applyAlignment="1">
      <alignment vertical="center" wrapText="1"/>
    </xf>
    <xf numFmtId="0" fontId="13" fillId="3" borderId="0" xfId="3" applyFont="1" applyFill="1" applyAlignment="1">
      <alignment vertical="center"/>
    </xf>
    <xf numFmtId="0" fontId="15" fillId="0" borderId="7" xfId="61" applyFont="1" applyBorder="1" applyAlignment="1">
      <alignment horizontal="center" vertical="center"/>
    </xf>
    <xf numFmtId="0" fontId="15" fillId="0" borderId="2" xfId="61" applyFont="1" applyFill="1" applyBorder="1" applyAlignment="1">
      <alignment vertical="center" wrapText="1"/>
    </xf>
    <xf numFmtId="0" fontId="15" fillId="0" borderId="2" xfId="61" applyFont="1" applyFill="1" applyBorder="1" applyAlignment="1">
      <alignment vertical="center"/>
    </xf>
    <xf numFmtId="0" fontId="15" fillId="0" borderId="2" xfId="61" applyFont="1" applyBorder="1"/>
    <xf numFmtId="0" fontId="15" fillId="0" borderId="32" xfId="61" applyFont="1" applyFill="1" applyBorder="1" applyAlignment="1">
      <alignment vertical="center" wrapText="1"/>
    </xf>
    <xf numFmtId="0" fontId="15" fillId="0" borderId="34" xfId="61" applyFont="1" applyFill="1" applyBorder="1" applyAlignment="1">
      <alignment horizontal="center" vertical="center"/>
    </xf>
    <xf numFmtId="0" fontId="15" fillId="0" borderId="31" xfId="61" applyFont="1" applyFill="1" applyBorder="1" applyAlignment="1">
      <alignment vertical="center" wrapText="1"/>
    </xf>
    <xf numFmtId="0" fontId="15" fillId="0" borderId="31" xfId="62" applyFont="1" applyFill="1" applyBorder="1" applyAlignment="1">
      <alignment vertical="center" wrapText="1"/>
    </xf>
    <xf numFmtId="0" fontId="15" fillId="15" borderId="2" xfId="61" applyFont="1" applyFill="1" applyBorder="1" applyAlignment="1">
      <alignment vertical="center" wrapText="1"/>
    </xf>
    <xf numFmtId="0" fontId="15" fillId="15" borderId="2" xfId="61" applyFont="1" applyFill="1" applyBorder="1" applyAlignment="1">
      <alignment horizontal="center" vertical="center"/>
    </xf>
    <xf numFmtId="0" fontId="15" fillId="15" borderId="2" xfId="61" applyFont="1" applyFill="1" applyBorder="1" applyAlignment="1">
      <alignment vertical="center"/>
    </xf>
    <xf numFmtId="0" fontId="15" fillId="0" borderId="0" xfId="61" applyFont="1"/>
    <xf numFmtId="0" fontId="18" fillId="0" borderId="52" xfId="61" applyFont="1" applyFill="1" applyBorder="1" applyAlignment="1">
      <alignment horizontal="center" vertical="center"/>
    </xf>
    <xf numFmtId="0" fontId="15" fillId="0" borderId="0" xfId="61" applyFont="1" applyFill="1" applyBorder="1"/>
    <xf numFmtId="0" fontId="15" fillId="0" borderId="0" xfId="0" applyFont="1" applyAlignment="1">
      <alignment vertical="center"/>
    </xf>
    <xf numFmtId="0" fontId="18" fillId="0" borderId="0" xfId="61" applyFont="1" applyFill="1" applyBorder="1" applyAlignment="1">
      <alignment horizontal="left" vertical="center"/>
    </xf>
    <xf numFmtId="0" fontId="14" fillId="2" borderId="1" xfId="0" applyFont="1" applyFill="1" applyBorder="1" applyAlignment="1">
      <alignment horizontal="left" vertical="center"/>
    </xf>
    <xf numFmtId="0" fontId="14" fillId="0" borderId="1" xfId="0" applyFont="1" applyBorder="1" applyAlignment="1">
      <alignment horizontal="center" vertical="center"/>
    </xf>
    <xf numFmtId="0" fontId="15" fillId="3" borderId="4" xfId="3" applyFont="1" applyFill="1" applyBorder="1" applyAlignment="1">
      <alignment horizontal="right" vertical="center" wrapText="1"/>
    </xf>
    <xf numFmtId="0" fontId="15" fillId="3" borderId="6" xfId="3" applyFont="1" applyFill="1" applyBorder="1" applyAlignment="1">
      <alignment horizontal="right" vertical="center" wrapText="1"/>
    </xf>
    <xf numFmtId="0" fontId="14" fillId="3" borderId="1" xfId="0" applyFont="1" applyFill="1" applyBorder="1" applyAlignment="1">
      <alignment horizontal="center" vertical="center"/>
    </xf>
    <xf numFmtId="0" fontId="15" fillId="3" borderId="11" xfId="3" applyFont="1" applyFill="1" applyBorder="1" applyAlignment="1">
      <alignment horizontal="right" vertical="center" wrapText="1"/>
    </xf>
    <xf numFmtId="0" fontId="15" fillId="3" borderId="12" xfId="3" applyFont="1" applyFill="1" applyBorder="1" applyAlignment="1">
      <alignment horizontal="right" vertical="center" wrapText="1"/>
    </xf>
    <xf numFmtId="0" fontId="15" fillId="3" borderId="13" xfId="3" applyFont="1" applyFill="1" applyBorder="1" applyAlignment="1">
      <alignment horizontal="right" vertical="center" wrapText="1"/>
    </xf>
    <xf numFmtId="0" fontId="13" fillId="3" borderId="6" xfId="3" applyFont="1" applyFill="1" applyBorder="1" applyAlignment="1">
      <alignment horizontal="right" vertical="center" wrapText="1"/>
    </xf>
    <xf numFmtId="0" fontId="13" fillId="3" borderId="18" xfId="3" applyFont="1" applyFill="1" applyBorder="1" applyAlignment="1">
      <alignment horizontal="right" vertical="center" wrapText="1"/>
    </xf>
    <xf numFmtId="0" fontId="15" fillId="0" borderId="4" xfId="0" applyFont="1" applyFill="1" applyBorder="1" applyAlignment="1">
      <alignment horizontal="center" vertical="center" wrapText="1"/>
    </xf>
    <xf numFmtId="0" fontId="14" fillId="0" borderId="1" xfId="0" applyFont="1" applyFill="1" applyBorder="1" applyAlignment="1">
      <alignment horizontal="left" vertical="center"/>
    </xf>
    <xf numFmtId="0" fontId="14" fillId="0" borderId="1" xfId="0" applyFont="1" applyFill="1" applyBorder="1" applyAlignment="1">
      <alignment horizontal="center" vertical="center"/>
    </xf>
    <xf numFmtId="0" fontId="15" fillId="0" borderId="5" xfId="0" applyFont="1" applyFill="1" applyBorder="1" applyAlignment="1">
      <alignment horizontal="center" vertical="center" wrapText="1"/>
    </xf>
    <xf numFmtId="0" fontId="15" fillId="0" borderId="4" xfId="0" applyFont="1" applyFill="1" applyBorder="1" applyAlignment="1">
      <alignment horizontal="right" vertical="center" wrapText="1"/>
    </xf>
    <xf numFmtId="0" fontId="15" fillId="0" borderId="6" xfId="0" applyFont="1" applyFill="1" applyBorder="1" applyAlignment="1">
      <alignment horizontal="right" vertical="center" wrapText="1"/>
    </xf>
    <xf numFmtId="2" fontId="19" fillId="0" borderId="4" xfId="1" applyNumberFormat="1" applyFont="1" applyFill="1" applyBorder="1" applyAlignment="1" applyProtection="1">
      <alignment horizontal="center" vertical="center" wrapText="1"/>
    </xf>
    <xf numFmtId="0" fontId="14" fillId="3" borderId="1" xfId="3" applyFont="1" applyFill="1" applyBorder="1" applyAlignment="1">
      <alignment horizontal="left" vertical="center"/>
    </xf>
    <xf numFmtId="0" fontId="14" fillId="3" borderId="1" xfId="3" applyFont="1" applyFill="1" applyBorder="1" applyAlignment="1">
      <alignment horizontal="center" vertical="center"/>
    </xf>
    <xf numFmtId="0" fontId="15" fillId="3" borderId="18" xfId="3" applyFont="1" applyFill="1" applyBorder="1" applyAlignment="1">
      <alignment horizontal="right" vertical="center" wrapText="1"/>
    </xf>
    <xf numFmtId="0" fontId="15" fillId="3" borderId="4" xfId="0" applyFont="1" applyFill="1" applyBorder="1" applyAlignment="1">
      <alignment horizontal="right" vertical="center" wrapText="1"/>
    </xf>
    <xf numFmtId="0" fontId="15" fillId="3" borderId="6" xfId="0" applyFont="1" applyFill="1" applyBorder="1" applyAlignment="1">
      <alignment horizontal="right" vertical="center" wrapText="1"/>
    </xf>
    <xf numFmtId="0" fontId="15" fillId="0" borderId="11" xfId="0" applyFont="1" applyBorder="1" applyAlignment="1">
      <alignment horizontal="right" vertical="center" wrapText="1"/>
    </xf>
    <xf numFmtId="0" fontId="15" fillId="0" borderId="12" xfId="0" applyFont="1" applyBorder="1" applyAlignment="1">
      <alignment horizontal="right" vertical="center" wrapText="1"/>
    </xf>
    <xf numFmtId="0" fontId="15" fillId="0" borderId="8" xfId="0" applyFont="1" applyBorder="1" applyAlignment="1">
      <alignment horizontal="right" vertical="center" wrapText="1"/>
    </xf>
    <xf numFmtId="0" fontId="27" fillId="0" borderId="1" xfId="0" applyFont="1" applyFill="1" applyBorder="1" applyAlignment="1">
      <alignment horizontal="left" vertical="center"/>
    </xf>
    <xf numFmtId="0" fontId="15" fillId="3" borderId="18" xfId="0" applyFont="1" applyFill="1" applyBorder="1" applyAlignment="1">
      <alignment horizontal="right" vertical="center" wrapText="1"/>
    </xf>
    <xf numFmtId="0" fontId="15" fillId="3" borderId="12" xfId="0" applyFont="1" applyFill="1" applyBorder="1" applyAlignment="1">
      <alignment horizontal="right" vertical="center" wrapText="1"/>
    </xf>
    <xf numFmtId="9" fontId="15" fillId="0" borderId="24" xfId="0" applyNumberFormat="1" applyFont="1" applyFill="1" applyBorder="1" applyAlignment="1">
      <alignment horizontal="center" vertical="center"/>
    </xf>
    <xf numFmtId="9" fontId="15" fillId="0" borderId="33" xfId="0" applyNumberFormat="1" applyFont="1" applyFill="1" applyBorder="1" applyAlignment="1">
      <alignment horizontal="center" vertical="center"/>
    </xf>
    <xf numFmtId="9" fontId="15" fillId="0" borderId="34" xfId="0" applyNumberFormat="1" applyFont="1" applyFill="1" applyBorder="1" applyAlignment="1">
      <alignment horizontal="center" vertical="center"/>
    </xf>
    <xf numFmtId="165" fontId="15" fillId="0" borderId="2" xfId="0" applyNumberFormat="1" applyFont="1" applyFill="1" applyBorder="1" applyAlignment="1">
      <alignment horizontal="center" vertical="center"/>
    </xf>
    <xf numFmtId="0" fontId="15" fillId="0" borderId="2" xfId="0" applyFont="1" applyFill="1" applyBorder="1" applyAlignment="1">
      <alignment horizontal="center" vertical="center"/>
    </xf>
    <xf numFmtId="0" fontId="18" fillId="0" borderId="12" xfId="0" applyFont="1" applyFill="1" applyBorder="1" applyAlignment="1">
      <alignment horizontal="right" vertical="center" wrapText="1"/>
    </xf>
    <xf numFmtId="0" fontId="20" fillId="0" borderId="0" xfId="0" applyFont="1" applyFill="1" applyAlignment="1">
      <alignment horizontal="left" vertical="center"/>
    </xf>
    <xf numFmtId="0" fontId="15" fillId="0" borderId="0" xfId="0" applyFont="1" applyFill="1" applyAlignment="1">
      <alignment horizontal="left" vertical="center"/>
    </xf>
    <xf numFmtId="0" fontId="15" fillId="0" borderId="21" xfId="0" applyFont="1" applyFill="1" applyBorder="1" applyAlignment="1">
      <alignment horizontal="center" vertical="center"/>
    </xf>
    <xf numFmtId="0" fontId="15" fillId="0" borderId="27" xfId="0" applyFont="1" applyFill="1" applyBorder="1" applyAlignment="1">
      <alignment horizontal="center" vertical="center"/>
    </xf>
    <xf numFmtId="0" fontId="15" fillId="0" borderId="7" xfId="0" applyFont="1" applyFill="1" applyBorder="1" applyAlignment="1">
      <alignment horizontal="center" vertical="center"/>
    </xf>
    <xf numFmtId="164" fontId="15" fillId="0" borderId="20" xfId="1" applyFont="1" applyFill="1" applyBorder="1" applyAlignment="1">
      <alignment horizontal="center" vertical="center"/>
    </xf>
    <xf numFmtId="164" fontId="15" fillId="0" borderId="2" xfId="1" applyFont="1" applyFill="1" applyBorder="1" applyAlignment="1">
      <alignment horizontal="center" vertical="center"/>
    </xf>
    <xf numFmtId="0" fontId="15" fillId="3" borderId="20" xfId="3" applyNumberFormat="1" applyFont="1" applyFill="1" applyBorder="1" applyAlignment="1">
      <alignment horizontal="right" vertical="center" wrapText="1"/>
    </xf>
    <xf numFmtId="0" fontId="15" fillId="3" borderId="31" xfId="3" applyNumberFormat="1" applyFont="1" applyFill="1" applyBorder="1" applyAlignment="1">
      <alignment horizontal="right" vertical="center" wrapText="1"/>
    </xf>
    <xf numFmtId="0" fontId="15" fillId="3" borderId="32" xfId="3" applyNumberFormat="1" applyFont="1" applyFill="1" applyBorder="1" applyAlignment="1">
      <alignment horizontal="right" vertical="center" wrapText="1"/>
    </xf>
    <xf numFmtId="0" fontId="0" fillId="0" borderId="2" xfId="0" applyBorder="1" applyAlignment="1">
      <alignment horizontal="right"/>
    </xf>
    <xf numFmtId="0" fontId="0" fillId="0" borderId="0" xfId="0"/>
    <xf numFmtId="0" fontId="14" fillId="0" borderId="1" xfId="3" applyFont="1" applyFill="1" applyBorder="1" applyAlignment="1">
      <alignment horizontal="left" vertical="center"/>
    </xf>
    <xf numFmtId="0" fontId="15" fillId="0" borderId="11" xfId="0" applyFont="1" applyFill="1" applyBorder="1" applyAlignment="1">
      <alignment horizontal="right" vertical="center" wrapText="1"/>
    </xf>
    <xf numFmtId="0" fontId="15" fillId="0" borderId="12" xfId="0" applyFont="1" applyFill="1" applyBorder="1" applyAlignment="1">
      <alignment horizontal="right" vertical="center" wrapText="1"/>
    </xf>
    <xf numFmtId="0" fontId="15" fillId="0" borderId="8" xfId="0" applyFont="1" applyFill="1" applyBorder="1" applyAlignment="1">
      <alignment horizontal="right" vertical="center" wrapText="1"/>
    </xf>
    <xf numFmtId="0" fontId="14" fillId="2" borderId="1" xfId="51" applyFont="1" applyFill="1" applyBorder="1" applyAlignment="1">
      <alignment horizontal="left" vertical="center"/>
    </xf>
    <xf numFmtId="0" fontId="14" fillId="3" borderId="1" xfId="51" applyFont="1" applyFill="1" applyBorder="1" applyAlignment="1">
      <alignment horizontal="center" vertical="center"/>
    </xf>
    <xf numFmtId="0" fontId="19" fillId="3" borderId="3" xfId="8" applyFont="1" applyFill="1" applyBorder="1" applyAlignment="1">
      <alignment horizontal="right" vertical="center" wrapText="1"/>
    </xf>
    <xf numFmtId="0" fontId="19" fillId="3" borderId="11" xfId="8" applyFont="1" applyFill="1" applyBorder="1" applyAlignment="1">
      <alignment horizontal="right" vertical="center" wrapText="1"/>
    </xf>
    <xf numFmtId="0" fontId="14" fillId="0" borderId="1" xfId="0" applyFont="1" applyBorder="1" applyAlignment="1">
      <alignment horizontal="left" vertical="center"/>
    </xf>
    <xf numFmtId="0" fontId="19" fillId="3" borderId="4" xfId="8" applyFont="1" applyFill="1" applyBorder="1" applyAlignment="1">
      <alignment horizontal="right" vertical="center" wrapText="1"/>
    </xf>
    <xf numFmtId="0" fontId="19" fillId="3" borderId="6" xfId="8" applyFont="1" applyFill="1" applyBorder="1" applyAlignment="1">
      <alignment horizontal="right" vertical="center" wrapText="1"/>
    </xf>
    <xf numFmtId="0" fontId="15" fillId="3" borderId="7" xfId="0" applyFont="1" applyFill="1" applyBorder="1" applyAlignment="1">
      <alignment horizontal="right" vertical="center" wrapText="1"/>
    </xf>
    <xf numFmtId="0" fontId="15" fillId="3" borderId="37" xfId="0" applyFont="1" applyFill="1" applyBorder="1" applyAlignment="1">
      <alignment horizontal="right" vertical="center" wrapText="1"/>
    </xf>
    <xf numFmtId="0" fontId="18" fillId="3" borderId="12" xfId="3" applyFont="1" applyFill="1" applyBorder="1" applyAlignment="1">
      <alignment horizontal="center" vertical="center"/>
    </xf>
    <xf numFmtId="0" fontId="15" fillId="0" borderId="7" xfId="3" applyFont="1" applyFill="1" applyBorder="1" applyAlignment="1">
      <alignment horizontal="right" vertical="center" wrapText="1"/>
    </xf>
    <xf numFmtId="0" fontId="18" fillId="3" borderId="6" xfId="3" applyFont="1" applyFill="1" applyBorder="1" applyAlignment="1">
      <alignment horizontal="center" vertical="center" wrapText="1"/>
    </xf>
    <xf numFmtId="0" fontId="18" fillId="3" borderId="18" xfId="3" applyFont="1" applyFill="1" applyBorder="1" applyAlignment="1">
      <alignment horizontal="center" vertical="center" wrapText="1"/>
    </xf>
    <xf numFmtId="0" fontId="14" fillId="0" borderId="1" xfId="3" applyFont="1" applyBorder="1" applyAlignment="1">
      <alignment horizontal="left" vertical="center"/>
    </xf>
    <xf numFmtId="0" fontId="14" fillId="0" borderId="1" xfId="3" applyFont="1" applyBorder="1" applyAlignment="1">
      <alignment vertical="center"/>
    </xf>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8" xfId="0" applyFont="1" applyBorder="1" applyAlignment="1">
      <alignment horizontal="center" vertical="center" wrapText="1"/>
    </xf>
    <xf numFmtId="0" fontId="18" fillId="6" borderId="12" xfId="10" applyFont="1" applyFill="1" applyBorder="1" applyAlignment="1">
      <alignment horizontal="left" vertical="center" wrapText="1"/>
    </xf>
    <xf numFmtId="0" fontId="18" fillId="6" borderId="12" xfId="10" applyFont="1" applyFill="1" applyBorder="1" applyAlignment="1">
      <alignment horizontal="center" vertical="center"/>
    </xf>
    <xf numFmtId="0" fontId="14" fillId="3" borderId="1" xfId="0" applyFont="1" applyFill="1" applyBorder="1" applyAlignment="1">
      <alignment horizontal="left" vertical="center" wrapText="1"/>
    </xf>
    <xf numFmtId="0" fontId="14" fillId="3" borderId="1" xfId="0" applyFont="1" applyFill="1" applyBorder="1" applyAlignment="1">
      <alignment horizontal="center" vertical="center" wrapText="1"/>
    </xf>
    <xf numFmtId="0" fontId="18" fillId="2" borderId="1" xfId="0" applyFont="1" applyFill="1" applyBorder="1" applyAlignment="1">
      <alignment horizontal="left" vertical="center"/>
    </xf>
    <xf numFmtId="0" fontId="18" fillId="3" borderId="1" xfId="0" applyFont="1" applyFill="1" applyBorder="1" applyAlignment="1">
      <alignment horizontal="center" vertical="center"/>
    </xf>
    <xf numFmtId="0" fontId="15" fillId="3" borderId="2" xfId="0" applyFont="1" applyFill="1" applyBorder="1" applyAlignment="1">
      <alignment horizontal="right" vertical="center" wrapText="1"/>
    </xf>
    <xf numFmtId="0" fontId="14" fillId="3" borderId="2" xfId="47" applyFont="1" applyFill="1" applyBorder="1" applyAlignment="1">
      <alignment horizontal="center" vertical="center"/>
    </xf>
    <xf numFmtId="0" fontId="15" fillId="3" borderId="20" xfId="47" applyFont="1" applyFill="1" applyBorder="1" applyAlignment="1">
      <alignment horizontal="center" vertical="center" wrapText="1"/>
    </xf>
    <xf numFmtId="0" fontId="15" fillId="3" borderId="32" xfId="47" applyFont="1" applyFill="1" applyBorder="1" applyAlignment="1">
      <alignment horizontal="center" vertical="center" wrapText="1"/>
    </xf>
    <xf numFmtId="0" fontId="52" fillId="0" borderId="20" xfId="47" applyFont="1" applyBorder="1" applyAlignment="1">
      <alignment horizontal="left" vertical="center" wrapText="1"/>
    </xf>
    <xf numFmtId="0" fontId="52" fillId="0" borderId="32" xfId="47" applyFont="1" applyBorder="1" applyAlignment="1">
      <alignment horizontal="left" vertical="center" wrapText="1"/>
    </xf>
    <xf numFmtId="0" fontId="52" fillId="0" borderId="6" xfId="3" applyFont="1" applyFill="1" applyBorder="1" applyAlignment="1">
      <alignment horizontal="left" vertical="center" wrapText="1"/>
    </xf>
    <xf numFmtId="0" fontId="52" fillId="0" borderId="15" xfId="3" applyFont="1" applyFill="1" applyBorder="1" applyAlignment="1">
      <alignment horizontal="left" vertical="center" wrapText="1"/>
    </xf>
    <xf numFmtId="0" fontId="53" fillId="0" borderId="49" xfId="54" applyFont="1" applyBorder="1" applyAlignment="1"/>
    <xf numFmtId="0" fontId="24" fillId="0" borderId="0" xfId="54" applyFont="1" applyBorder="1" applyAlignment="1">
      <alignment horizontal="left" wrapText="1"/>
    </xf>
    <xf numFmtId="0" fontId="52" fillId="0" borderId="11" xfId="3" applyFont="1" applyFill="1" applyBorder="1" applyAlignment="1">
      <alignment horizontal="left" vertical="center" wrapText="1"/>
    </xf>
    <xf numFmtId="0" fontId="52" fillId="0" borderId="8" xfId="3" applyFont="1" applyFill="1" applyBorder="1" applyAlignment="1">
      <alignment horizontal="left" vertical="center" wrapText="1"/>
    </xf>
    <xf numFmtId="0" fontId="13" fillId="0" borderId="6" xfId="3" applyFont="1" applyFill="1" applyBorder="1" applyAlignment="1">
      <alignment horizontal="left" vertical="center" wrapText="1"/>
    </xf>
    <xf numFmtId="0" fontId="13" fillId="0" borderId="15" xfId="3" applyFont="1" applyFill="1" applyBorder="1" applyAlignment="1">
      <alignment horizontal="left" vertical="center" wrapText="1"/>
    </xf>
    <xf numFmtId="0" fontId="13" fillId="3" borderId="36" xfId="3" applyFont="1" applyFill="1" applyBorder="1" applyAlignment="1">
      <alignment horizontal="left" vertical="center" wrapText="1"/>
    </xf>
    <xf numFmtId="0" fontId="13" fillId="3" borderId="22" xfId="3" applyFont="1" applyFill="1" applyBorder="1" applyAlignment="1">
      <alignment horizontal="left" vertical="center" wrapText="1"/>
    </xf>
    <xf numFmtId="0" fontId="18" fillId="3" borderId="7" xfId="47" applyFont="1" applyFill="1" applyBorder="1" applyAlignment="1">
      <alignment horizontal="center" vertical="center"/>
    </xf>
    <xf numFmtId="0" fontId="13" fillId="3" borderId="20" xfId="3" applyFont="1" applyFill="1" applyBorder="1" applyAlignment="1">
      <alignment horizontal="left" vertical="center" wrapText="1"/>
    </xf>
    <xf numFmtId="0" fontId="13" fillId="3" borderId="32" xfId="3" applyFont="1" applyFill="1" applyBorder="1" applyAlignment="1">
      <alignment horizontal="left" vertical="center" wrapText="1"/>
    </xf>
    <xf numFmtId="0" fontId="53" fillId="0" borderId="0" xfId="47" applyFont="1" applyBorder="1" applyAlignment="1"/>
    <xf numFmtId="0" fontId="13" fillId="3" borderId="48" xfId="3" applyFont="1" applyFill="1" applyBorder="1" applyAlignment="1">
      <alignment horizontal="left" vertical="center" wrapText="1"/>
    </xf>
    <xf numFmtId="0" fontId="13" fillId="3" borderId="16" xfId="3" applyFont="1" applyFill="1" applyBorder="1" applyAlignment="1">
      <alignment horizontal="left" vertical="center" wrapText="1"/>
    </xf>
    <xf numFmtId="0" fontId="18" fillId="3" borderId="2" xfId="47" applyFont="1" applyFill="1" applyBorder="1" applyAlignment="1">
      <alignment horizontal="center" vertical="center"/>
    </xf>
    <xf numFmtId="0" fontId="15" fillId="0" borderId="0" xfId="0" applyFont="1" applyAlignment="1">
      <alignment vertical="center"/>
    </xf>
    <xf numFmtId="0" fontId="13" fillId="3" borderId="2" xfId="3" applyFont="1" applyFill="1" applyBorder="1" applyAlignment="1">
      <alignment horizontal="left" vertical="center" wrapText="1"/>
    </xf>
    <xf numFmtId="0" fontId="13" fillId="3" borderId="20" xfId="47" applyFont="1" applyFill="1" applyBorder="1" applyAlignment="1">
      <alignment horizontal="center" vertical="center" wrapText="1"/>
    </xf>
    <xf numFmtId="0" fontId="13" fillId="3" borderId="32" xfId="47" applyFont="1" applyFill="1" applyBorder="1" applyAlignment="1">
      <alignment horizontal="center" vertical="center" wrapText="1"/>
    </xf>
    <xf numFmtId="0" fontId="18" fillId="0" borderId="0" xfId="61" applyFont="1" applyFill="1" applyBorder="1" applyAlignment="1">
      <alignment horizontal="left" vertical="center"/>
    </xf>
    <xf numFmtId="0" fontId="18" fillId="0" borderId="0" xfId="61" applyFont="1" applyBorder="1" applyAlignment="1">
      <alignment vertical="center"/>
    </xf>
    <xf numFmtId="0" fontId="13" fillId="0" borderId="0" xfId="61" applyFont="1" applyBorder="1" applyAlignment="1" applyProtection="1">
      <alignment horizontal="center" vertical="center" wrapText="1"/>
      <protection locked="0"/>
    </xf>
    <xf numFmtId="0" fontId="18" fillId="0" borderId="1" xfId="61" applyFont="1" applyBorder="1" applyAlignment="1">
      <alignment horizontal="center" vertical="center"/>
    </xf>
  </cellXfs>
  <cellStyles count="64">
    <cellStyle name="Akcent 1 2" xfId="14"/>
    <cellStyle name="Akcent 2 2" xfId="15"/>
    <cellStyle name="Akcent 3 2" xfId="16"/>
    <cellStyle name="Akcent 4 2" xfId="17"/>
    <cellStyle name="Akcent 5 2" xfId="18"/>
    <cellStyle name="Akcent 6 2" xfId="19"/>
    <cellStyle name="Dane wejściowe 2" xfId="20"/>
    <cellStyle name="Dane wyjściowe 2" xfId="21"/>
    <cellStyle name="Dziesiętny 2" xfId="22"/>
    <cellStyle name="Excel Built-in Currency" xfId="11"/>
    <cellStyle name="Excel Built-in Normal" xfId="7"/>
    <cellStyle name="Excel Built-in Normal 2" xfId="10"/>
    <cellStyle name="Komórka połączona 2" xfId="23"/>
    <cellStyle name="Komórka zaznaczona 2" xfId="24"/>
    <cellStyle name="Nagłówek 1 2" xfId="25"/>
    <cellStyle name="Nagłówek 2 2" xfId="26"/>
    <cellStyle name="Nagłówek 3 2" xfId="27"/>
    <cellStyle name="Nagłówek 4 2" xfId="28"/>
    <cellStyle name="Normalny" xfId="0" builtinId="0"/>
    <cellStyle name="Normalny 2" xfId="4"/>
    <cellStyle name="Normalny 2 2" xfId="29"/>
    <cellStyle name="Normalny 2 3" xfId="62"/>
    <cellStyle name="Normalny 3" xfId="9"/>
    <cellStyle name="Normalny 3 2" xfId="30"/>
    <cellStyle name="Normalny 4" xfId="43"/>
    <cellStyle name="Normalny 4 2" xfId="13"/>
    <cellStyle name="Normalny 4 2 2" xfId="45"/>
    <cellStyle name="Normalny 4 3" xfId="59"/>
    <cellStyle name="Normalny 5" xfId="47"/>
    <cellStyle name="Normalny 5 2" xfId="54"/>
    <cellStyle name="Normalny 5 3" xfId="58"/>
    <cellStyle name="Normalny 6" xfId="50"/>
    <cellStyle name="Normalny 7" xfId="51"/>
    <cellStyle name="Normalny 8" xfId="57"/>
    <cellStyle name="Normalny 9" xfId="61"/>
    <cellStyle name="Normalny_11" xfId="8"/>
    <cellStyle name="Normalny_2005 gr321 Materiały 1 x u - ceny jednostkowe" xfId="3"/>
    <cellStyle name="Normalny_Arkusz1" xfId="6"/>
    <cellStyle name="Normalny_Pakiet 1 - igly , strzykawki , medycyna ogolna" xfId="5"/>
    <cellStyle name="Obliczenia 2" xfId="31"/>
    <cellStyle name="Procentowy" xfId="2" builtinId="5"/>
    <cellStyle name="Procentowy 2" xfId="32"/>
    <cellStyle name="Procentowy 3" xfId="33"/>
    <cellStyle name="Procentowy 3 2" xfId="34"/>
    <cellStyle name="Procentowy 4" xfId="12"/>
    <cellStyle name="Procentowy 4 2" xfId="35"/>
    <cellStyle name="Procentowy 5" xfId="49"/>
    <cellStyle name="Procentowy 5 2" xfId="55"/>
    <cellStyle name="Procentowy 6" xfId="53"/>
    <cellStyle name="Procentowy 7" xfId="60"/>
    <cellStyle name="Procentowy 8" xfId="63"/>
    <cellStyle name="Suma 2" xfId="36"/>
    <cellStyle name="Tekst objaśnienia 2" xfId="37"/>
    <cellStyle name="Tekst ostrzeżenia 2" xfId="38"/>
    <cellStyle name="Tytuł 2" xfId="39"/>
    <cellStyle name="Uwaga 2" xfId="40"/>
    <cellStyle name="Walutowy" xfId="1" builtinId="4"/>
    <cellStyle name="Walutowy 2" xfId="41"/>
    <cellStyle name="Walutowy 3" xfId="42"/>
    <cellStyle name="Walutowy 4" xfId="44"/>
    <cellStyle name="Walutowy 4 2" xfId="46"/>
    <cellStyle name="Walutowy 5" xfId="48"/>
    <cellStyle name="Walutowy 5 2" xfId="56"/>
    <cellStyle name="Walutowy 6" xfId="52"/>
  </cellStyles>
  <dxfs count="0"/>
  <tableStyles count="0" defaultTableStyle="TableStyleMedium2"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2270760</xdr:colOff>
      <xdr:row>2</xdr:row>
      <xdr:rowOff>45720</xdr:rowOff>
    </xdr:from>
    <xdr:to>
      <xdr:col>1</xdr:col>
      <xdr:colOff>2095500</xdr:colOff>
      <xdr:row>2</xdr:row>
      <xdr:rowOff>243840</xdr:rowOff>
    </xdr:to>
    <xdr:sp macro="" textlink="">
      <xdr:nvSpPr>
        <xdr:cNvPr id="2" name="Text Box 2"/>
        <xdr:cNvSpPr txBox="1">
          <a:spLocks noChangeArrowheads="1"/>
        </xdr:cNvSpPr>
      </xdr:nvSpPr>
      <xdr:spPr bwMode="auto">
        <a:xfrm>
          <a:off x="2546985" y="93154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21"/>
  <sheetViews>
    <sheetView view="pageBreakPreview" topLeftCell="A7" zoomScale="90" zoomScaleNormal="90" zoomScaleSheetLayoutView="90" workbookViewId="0">
      <selection activeCell="A15" sqref="A15"/>
    </sheetView>
  </sheetViews>
  <sheetFormatPr defaultColWidth="9" defaultRowHeight="11.4" x14ac:dyDescent="0.25"/>
  <cols>
    <col min="1" max="1" width="4.109375" style="2" customWidth="1"/>
    <col min="2" max="2" width="60.6640625" style="31" customWidth="1"/>
    <col min="3" max="3" width="22.109375" style="2" customWidth="1"/>
    <col min="4" max="4" width="5.33203125" style="2" customWidth="1"/>
    <col min="5" max="5" width="10.5546875" style="27" customWidth="1"/>
    <col min="6" max="6" width="10.6640625" style="27" customWidth="1"/>
    <col min="7" max="7" width="13.88671875" style="2" customWidth="1"/>
    <col min="8" max="8" width="8.6640625" style="2" customWidth="1"/>
    <col min="9" max="9" width="13.88671875" style="2" customWidth="1"/>
    <col min="10" max="10" width="14" style="2" customWidth="1"/>
    <col min="11" max="11" width="17.5546875" style="2" customWidth="1"/>
    <col min="12" max="16384" width="9" style="2"/>
  </cols>
  <sheetData>
    <row r="1" spans="1:253" s="1" customFormat="1" ht="32.25" customHeight="1" x14ac:dyDescent="0.25">
      <c r="B1" s="783" t="s">
        <v>0</v>
      </c>
      <c r="C1" s="783"/>
      <c r="D1" s="783"/>
      <c r="E1" s="783"/>
      <c r="F1" s="783"/>
      <c r="G1" s="783"/>
      <c r="I1" s="661"/>
      <c r="J1" s="784" t="s">
        <v>1</v>
      </c>
      <c r="K1" s="784"/>
    </row>
    <row r="2" spans="1:253" s="6" customFormat="1" ht="66.75" customHeight="1" x14ac:dyDescent="0.25">
      <c r="A2" s="3" t="s">
        <v>2</v>
      </c>
      <c r="B2" s="3" t="s">
        <v>3</v>
      </c>
      <c r="C2" s="3" t="s">
        <v>299</v>
      </c>
      <c r="D2" s="3" t="s">
        <v>4</v>
      </c>
      <c r="E2" s="4" t="s">
        <v>64</v>
      </c>
      <c r="F2" s="5" t="s">
        <v>6</v>
      </c>
      <c r="G2" s="3" t="s">
        <v>7</v>
      </c>
      <c r="H2" s="3" t="s">
        <v>8</v>
      </c>
      <c r="I2" s="3" t="s">
        <v>9</v>
      </c>
      <c r="J2" s="3" t="s">
        <v>10</v>
      </c>
      <c r="K2" s="3" t="s">
        <v>11</v>
      </c>
    </row>
    <row r="3" spans="1:253" ht="162" customHeight="1" x14ac:dyDescent="0.25">
      <c r="A3" s="7">
        <v>1</v>
      </c>
      <c r="B3" s="726" t="s">
        <v>226</v>
      </c>
      <c r="C3" s="727"/>
      <c r="D3" s="7" t="s">
        <v>12</v>
      </c>
      <c r="E3" s="10">
        <v>1000</v>
      </c>
      <c r="F3" s="11"/>
      <c r="G3" s="12">
        <f>PRODUCT(E3*F3)</f>
        <v>0</v>
      </c>
      <c r="H3" s="13"/>
      <c r="I3" s="14">
        <f>G3*1.08</f>
        <v>0</v>
      </c>
      <c r="J3" s="15"/>
      <c r="K3" s="15"/>
      <c r="L3" s="16"/>
    </row>
    <row r="4" spans="1:253" ht="134.25" customHeight="1" x14ac:dyDescent="0.25">
      <c r="A4" s="17">
        <v>2</v>
      </c>
      <c r="B4" s="726" t="s">
        <v>227</v>
      </c>
      <c r="C4" s="728"/>
      <c r="D4" s="17" t="s">
        <v>12</v>
      </c>
      <c r="E4" s="10">
        <v>500</v>
      </c>
      <c r="F4" s="19"/>
      <c r="G4" s="12">
        <f>PRODUCT(E4*F4)</f>
        <v>0</v>
      </c>
      <c r="H4" s="20"/>
      <c r="I4" s="14">
        <f t="shared" ref="I4:I9" si="0">G4*1.08</f>
        <v>0</v>
      </c>
      <c r="J4" s="15"/>
      <c r="K4" s="18"/>
      <c r="L4" s="16"/>
    </row>
    <row r="5" spans="1:253" ht="153.75" customHeight="1" x14ac:dyDescent="0.25">
      <c r="A5" s="17">
        <v>3</v>
      </c>
      <c r="B5" s="729" t="s">
        <v>228</v>
      </c>
      <c r="C5" s="728"/>
      <c r="D5" s="17" t="s">
        <v>12</v>
      </c>
      <c r="E5" s="10">
        <v>1100</v>
      </c>
      <c r="F5" s="19"/>
      <c r="G5" s="12">
        <f>PRODUCT(E5*F5)</f>
        <v>0</v>
      </c>
      <c r="H5" s="20"/>
      <c r="I5" s="14">
        <f t="shared" si="0"/>
        <v>0</v>
      </c>
      <c r="J5" s="15"/>
      <c r="K5" s="18"/>
      <c r="L5" s="16"/>
    </row>
    <row r="6" spans="1:253" ht="146.25" customHeight="1" x14ac:dyDescent="0.25">
      <c r="A6" s="17">
        <v>4</v>
      </c>
      <c r="B6" s="729" t="s">
        <v>229</v>
      </c>
      <c r="C6" s="728"/>
      <c r="D6" s="17" t="s">
        <v>12</v>
      </c>
      <c r="E6" s="10">
        <v>550</v>
      </c>
      <c r="F6" s="19"/>
      <c r="G6" s="12">
        <f t="shared" ref="G6:G7" si="1">PRODUCT(E6*F6)</f>
        <v>0</v>
      </c>
      <c r="H6" s="20"/>
      <c r="I6" s="14">
        <f t="shared" si="0"/>
        <v>0</v>
      </c>
      <c r="J6" s="15"/>
      <c r="K6" s="18"/>
      <c r="L6" s="16"/>
    </row>
    <row r="7" spans="1:253" ht="141.75" customHeight="1" x14ac:dyDescent="0.25">
      <c r="A7" s="17">
        <v>5</v>
      </c>
      <c r="B7" s="729" t="s">
        <v>230</v>
      </c>
      <c r="C7" s="728"/>
      <c r="D7" s="17" t="s">
        <v>12</v>
      </c>
      <c r="E7" s="10">
        <v>500</v>
      </c>
      <c r="F7" s="19"/>
      <c r="G7" s="12">
        <f t="shared" si="1"/>
        <v>0</v>
      </c>
      <c r="H7" s="20"/>
      <c r="I7" s="14">
        <f t="shared" si="0"/>
        <v>0</v>
      </c>
      <c r="J7" s="15"/>
      <c r="K7" s="18"/>
      <c r="L7" s="16"/>
    </row>
    <row r="8" spans="1:253" ht="117.75" customHeight="1" x14ac:dyDescent="0.25">
      <c r="A8" s="17">
        <v>6</v>
      </c>
      <c r="B8" s="729" t="s">
        <v>231</v>
      </c>
      <c r="C8" s="728"/>
      <c r="D8" s="17" t="s">
        <v>12</v>
      </c>
      <c r="E8" s="10">
        <v>9500</v>
      </c>
      <c r="F8" s="19"/>
      <c r="G8" s="12">
        <f t="shared" ref="G8:G9" si="2">PRODUCT(E8*F8)</f>
        <v>0</v>
      </c>
      <c r="H8" s="20"/>
      <c r="I8" s="14">
        <f t="shared" si="0"/>
        <v>0</v>
      </c>
      <c r="J8" s="15"/>
      <c r="K8" s="18"/>
      <c r="L8" s="16"/>
    </row>
    <row r="9" spans="1:253" ht="143.25" customHeight="1" x14ac:dyDescent="0.25">
      <c r="A9" s="17">
        <v>7</v>
      </c>
      <c r="B9" s="729" t="s">
        <v>232</v>
      </c>
      <c r="C9" s="728"/>
      <c r="D9" s="17" t="s">
        <v>12</v>
      </c>
      <c r="E9" s="10">
        <v>2500</v>
      </c>
      <c r="F9" s="19"/>
      <c r="G9" s="12">
        <f t="shared" si="2"/>
        <v>0</v>
      </c>
      <c r="H9" s="20"/>
      <c r="I9" s="14">
        <f t="shared" si="0"/>
        <v>0</v>
      </c>
      <c r="J9" s="15"/>
      <c r="K9" s="18"/>
      <c r="L9" s="16"/>
    </row>
    <row r="10" spans="1:253" s="25" customFormat="1" ht="23.1" customHeight="1" x14ac:dyDescent="0.25">
      <c r="A10" s="785" t="s">
        <v>13</v>
      </c>
      <c r="B10" s="785"/>
      <c r="C10" s="785"/>
      <c r="D10" s="785"/>
      <c r="E10" s="786"/>
      <c r="F10" s="786"/>
      <c r="G10" s="21">
        <f>SUM(G3:G9)</f>
        <v>0</v>
      </c>
      <c r="H10" s="22"/>
      <c r="I10" s="23">
        <f>SUM(I3:I9)</f>
        <v>0</v>
      </c>
      <c r="J10" s="24"/>
    </row>
    <row r="11" spans="1:253" x14ac:dyDescent="0.25">
      <c r="A11" s="661"/>
      <c r="B11" s="26"/>
      <c r="C11" s="661"/>
      <c r="D11" s="661"/>
      <c r="G11" s="661"/>
      <c r="H11" s="28"/>
      <c r="I11" s="661"/>
      <c r="J11" s="661"/>
      <c r="K11" s="661"/>
    </row>
    <row r="12" spans="1:253" ht="20.25" customHeight="1" x14ac:dyDescent="0.25">
      <c r="A12" s="29"/>
      <c r="B12" s="29"/>
      <c r="C12" s="29"/>
      <c r="D12" s="29"/>
      <c r="E12" s="29"/>
      <c r="F12" s="29"/>
      <c r="G12" s="29"/>
      <c r="H12" s="29"/>
      <c r="I12" s="29"/>
      <c r="J12" s="29"/>
      <c r="K12" s="29"/>
      <c r="L12" s="29"/>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30"/>
      <c r="DP12" s="30"/>
      <c r="DQ12" s="30"/>
      <c r="DR12" s="30"/>
      <c r="DS12" s="30"/>
      <c r="DT12" s="30"/>
      <c r="DU12" s="30"/>
      <c r="DV12" s="30"/>
      <c r="DW12" s="30"/>
      <c r="DX12" s="30"/>
      <c r="DY12" s="30"/>
      <c r="DZ12" s="30"/>
      <c r="EA12" s="30"/>
      <c r="EB12" s="30"/>
      <c r="EC12" s="30"/>
      <c r="ED12" s="30"/>
      <c r="EE12" s="30"/>
      <c r="EF12" s="30"/>
      <c r="EG12" s="30"/>
      <c r="EH12" s="30"/>
      <c r="EI12" s="30"/>
      <c r="EJ12" s="30"/>
      <c r="EK12" s="30"/>
      <c r="EL12" s="30"/>
      <c r="EM12" s="30"/>
      <c r="EN12" s="30"/>
      <c r="EO12" s="30"/>
      <c r="EP12" s="30"/>
      <c r="EQ12" s="30"/>
      <c r="ER12" s="30"/>
      <c r="ES12" s="30"/>
      <c r="ET12" s="30"/>
      <c r="EU12" s="30"/>
      <c r="EV12" s="30"/>
      <c r="EW12" s="30"/>
      <c r="EX12" s="30"/>
      <c r="EY12" s="30"/>
      <c r="EZ12" s="30"/>
      <c r="FA12" s="30"/>
      <c r="FB12" s="30"/>
      <c r="FC12" s="30"/>
      <c r="FD12" s="30"/>
      <c r="FE12" s="30"/>
      <c r="FF12" s="30"/>
      <c r="FG12" s="30"/>
      <c r="FH12" s="30"/>
      <c r="FI12" s="30"/>
      <c r="FJ12" s="30"/>
      <c r="FK12" s="30"/>
      <c r="FL12" s="30"/>
      <c r="FM12" s="30"/>
      <c r="FN12" s="30"/>
      <c r="FO12" s="30"/>
      <c r="FP12" s="30"/>
      <c r="FQ12" s="30"/>
      <c r="FR12" s="30"/>
      <c r="FS12" s="30"/>
      <c r="FT12" s="30"/>
      <c r="FU12" s="30"/>
      <c r="FV12" s="30"/>
      <c r="FW12" s="30"/>
      <c r="FX12" s="30"/>
      <c r="FY12" s="30"/>
      <c r="FZ12" s="30"/>
      <c r="GA12" s="30"/>
      <c r="GB12" s="30"/>
      <c r="GC12" s="30"/>
      <c r="GD12" s="30"/>
      <c r="GE12" s="30"/>
      <c r="GF12" s="30"/>
      <c r="GG12" s="30"/>
      <c r="GH12" s="30"/>
      <c r="GI12" s="30"/>
      <c r="GJ12" s="30"/>
      <c r="GK12" s="30"/>
      <c r="GL12" s="30"/>
      <c r="GM12" s="30"/>
      <c r="GN12" s="30"/>
      <c r="GO12" s="30"/>
      <c r="GP12" s="30"/>
      <c r="GQ12" s="30"/>
      <c r="GR12" s="30"/>
      <c r="GS12" s="30"/>
      <c r="GT12" s="30"/>
      <c r="GU12" s="30"/>
      <c r="GV12" s="30"/>
      <c r="GW12" s="30"/>
      <c r="GX12" s="30"/>
      <c r="GY12" s="30"/>
      <c r="GZ12" s="30"/>
      <c r="HA12" s="30"/>
      <c r="HB12" s="30"/>
      <c r="HC12" s="30"/>
      <c r="HD12" s="30"/>
      <c r="HE12" s="30"/>
      <c r="HF12" s="30"/>
      <c r="HG12" s="30"/>
      <c r="HH12" s="30"/>
      <c r="HI12" s="30"/>
      <c r="HJ12" s="30"/>
      <c r="HK12" s="30"/>
      <c r="HL12" s="30"/>
      <c r="HM12" s="30"/>
      <c r="HN12" s="30"/>
      <c r="HO12" s="30"/>
      <c r="HP12" s="30"/>
      <c r="HQ12" s="30"/>
      <c r="HR12" s="30"/>
      <c r="HS12" s="30"/>
      <c r="HT12" s="30"/>
      <c r="HU12" s="30"/>
      <c r="HV12" s="30"/>
      <c r="HW12" s="30"/>
      <c r="HX12" s="30"/>
      <c r="HY12" s="30"/>
      <c r="HZ12" s="30"/>
      <c r="IA12" s="30"/>
      <c r="IB12" s="30"/>
      <c r="IC12" s="30"/>
      <c r="ID12" s="30"/>
      <c r="IE12" s="30"/>
      <c r="IF12" s="30"/>
      <c r="IG12" s="30"/>
      <c r="IH12" s="30"/>
      <c r="II12" s="30"/>
      <c r="IJ12" s="30"/>
      <c r="IK12" s="30"/>
      <c r="IL12" s="30"/>
      <c r="IM12" s="30"/>
      <c r="IN12" s="30"/>
      <c r="IO12" s="30"/>
      <c r="IP12" s="30"/>
      <c r="IQ12" s="30"/>
      <c r="IR12" s="30"/>
      <c r="IS12" s="30"/>
    </row>
    <row r="13" spans="1:253" ht="20.25" customHeight="1" x14ac:dyDescent="0.25">
      <c r="A13" s="29"/>
      <c r="B13" s="29"/>
      <c r="C13" s="29"/>
      <c r="D13" s="29"/>
      <c r="E13" s="29"/>
      <c r="F13" s="29"/>
      <c r="G13" s="29"/>
      <c r="H13" s="29"/>
      <c r="I13" s="29"/>
      <c r="J13" s="29"/>
      <c r="K13" s="29"/>
      <c r="L13" s="29"/>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c r="DJ13" s="30"/>
      <c r="DK13" s="30"/>
      <c r="DL13" s="30"/>
      <c r="DM13" s="30"/>
      <c r="DN13" s="30"/>
      <c r="DO13" s="30"/>
      <c r="DP13" s="30"/>
      <c r="DQ13" s="30"/>
      <c r="DR13" s="30"/>
      <c r="DS13" s="30"/>
      <c r="DT13" s="30"/>
      <c r="DU13" s="30"/>
      <c r="DV13" s="30"/>
      <c r="DW13" s="30"/>
      <c r="DX13" s="30"/>
      <c r="DY13" s="30"/>
      <c r="DZ13" s="30"/>
      <c r="EA13" s="30"/>
      <c r="EB13" s="30"/>
      <c r="EC13" s="30"/>
      <c r="ED13" s="30"/>
      <c r="EE13" s="30"/>
      <c r="EF13" s="30"/>
      <c r="EG13" s="30"/>
      <c r="EH13" s="30"/>
      <c r="EI13" s="30"/>
      <c r="EJ13" s="30"/>
      <c r="EK13" s="30"/>
      <c r="EL13" s="30"/>
      <c r="EM13" s="30"/>
      <c r="EN13" s="30"/>
      <c r="EO13" s="30"/>
      <c r="EP13" s="30"/>
      <c r="EQ13" s="30"/>
      <c r="ER13" s="30"/>
      <c r="ES13" s="30"/>
      <c r="ET13" s="30"/>
      <c r="EU13" s="30"/>
      <c r="EV13" s="30"/>
      <c r="EW13" s="30"/>
      <c r="EX13" s="30"/>
      <c r="EY13" s="30"/>
      <c r="EZ13" s="30"/>
      <c r="FA13" s="30"/>
      <c r="FB13" s="30"/>
      <c r="FC13" s="30"/>
      <c r="FD13" s="30"/>
      <c r="FE13" s="30"/>
      <c r="FF13" s="30"/>
      <c r="FG13" s="30"/>
      <c r="FH13" s="30"/>
      <c r="FI13" s="30"/>
      <c r="FJ13" s="30"/>
      <c r="FK13" s="30"/>
      <c r="FL13" s="30"/>
      <c r="FM13" s="30"/>
      <c r="FN13" s="30"/>
      <c r="FO13" s="30"/>
      <c r="FP13" s="30"/>
      <c r="FQ13" s="30"/>
      <c r="FR13" s="30"/>
      <c r="FS13" s="30"/>
      <c r="FT13" s="30"/>
      <c r="FU13" s="30"/>
      <c r="FV13" s="30"/>
      <c r="FW13" s="30"/>
      <c r="FX13" s="30"/>
      <c r="FY13" s="30"/>
      <c r="FZ13" s="30"/>
      <c r="GA13" s="30"/>
      <c r="GB13" s="30"/>
      <c r="GC13" s="30"/>
      <c r="GD13" s="30"/>
      <c r="GE13" s="30"/>
      <c r="GF13" s="30"/>
      <c r="GG13" s="30"/>
      <c r="GH13" s="30"/>
      <c r="GI13" s="30"/>
      <c r="GJ13" s="30"/>
      <c r="GK13" s="30"/>
      <c r="GL13" s="30"/>
      <c r="GM13" s="30"/>
      <c r="GN13" s="30"/>
      <c r="GO13" s="30"/>
      <c r="GP13" s="30"/>
      <c r="GQ13" s="30"/>
      <c r="GR13" s="30"/>
      <c r="GS13" s="30"/>
      <c r="GT13" s="30"/>
      <c r="GU13" s="30"/>
      <c r="GV13" s="30"/>
      <c r="GW13" s="30"/>
      <c r="GX13" s="30"/>
      <c r="GY13" s="30"/>
      <c r="GZ13" s="30"/>
      <c r="HA13" s="30"/>
      <c r="HB13" s="30"/>
      <c r="HC13" s="30"/>
      <c r="HD13" s="30"/>
      <c r="HE13" s="30"/>
      <c r="HF13" s="30"/>
      <c r="HG13" s="30"/>
      <c r="HH13" s="30"/>
      <c r="HI13" s="30"/>
      <c r="HJ13" s="30"/>
      <c r="HK13" s="30"/>
      <c r="HL13" s="30"/>
      <c r="HM13" s="30"/>
      <c r="HN13" s="30"/>
      <c r="HO13" s="30"/>
      <c r="HP13" s="30"/>
      <c r="HQ13" s="30"/>
      <c r="HR13" s="30"/>
      <c r="HS13" s="30"/>
      <c r="HT13" s="30"/>
      <c r="HU13" s="30"/>
      <c r="HV13" s="30"/>
      <c r="HW13" s="30"/>
      <c r="HX13" s="30"/>
      <c r="HY13" s="30"/>
      <c r="HZ13" s="30"/>
      <c r="IA13" s="30"/>
      <c r="IB13" s="30"/>
      <c r="IC13" s="30"/>
      <c r="ID13" s="30"/>
      <c r="IE13" s="30"/>
      <c r="IF13" s="30"/>
      <c r="IG13" s="30"/>
      <c r="IH13" s="30"/>
      <c r="II13" s="30"/>
      <c r="IJ13" s="30"/>
      <c r="IK13" s="30"/>
      <c r="IL13" s="30"/>
      <c r="IM13" s="30"/>
      <c r="IN13" s="30"/>
      <c r="IO13" s="30"/>
      <c r="IP13" s="30"/>
      <c r="IQ13" s="30"/>
      <c r="IR13" s="30"/>
      <c r="IS13" s="30"/>
    </row>
    <row r="14" spans="1:253" ht="20.25" customHeight="1" x14ac:dyDescent="0.25">
      <c r="A14" s="29" t="s">
        <v>451</v>
      </c>
      <c r="B14" s="29"/>
      <c r="C14" s="29"/>
      <c r="D14" s="29"/>
      <c r="E14" s="29"/>
      <c r="F14" s="29"/>
      <c r="G14" s="29"/>
      <c r="H14" s="29"/>
      <c r="I14" s="29"/>
      <c r="J14" s="29"/>
      <c r="K14" s="29"/>
      <c r="L14" s="29"/>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0"/>
      <c r="EO14" s="30"/>
      <c r="EP14" s="30"/>
      <c r="EQ14" s="30"/>
      <c r="ER14" s="30"/>
      <c r="ES14" s="30"/>
      <c r="ET14" s="30"/>
      <c r="EU14" s="30"/>
      <c r="EV14" s="30"/>
      <c r="EW14" s="30"/>
      <c r="EX14" s="30"/>
      <c r="EY14" s="30"/>
      <c r="EZ14" s="30"/>
      <c r="FA14" s="30"/>
      <c r="FB14" s="30"/>
      <c r="FC14" s="30"/>
      <c r="FD14" s="30"/>
      <c r="FE14" s="30"/>
      <c r="FF14" s="30"/>
      <c r="FG14" s="30"/>
      <c r="FH14" s="30"/>
      <c r="FI14" s="30"/>
      <c r="FJ14" s="30"/>
      <c r="FK14" s="30"/>
      <c r="FL14" s="30"/>
      <c r="FM14" s="30"/>
      <c r="FN14" s="30"/>
      <c r="FO14" s="30"/>
      <c r="FP14" s="30"/>
      <c r="FQ14" s="30"/>
      <c r="FR14" s="30"/>
      <c r="FS14" s="30"/>
      <c r="FT14" s="30"/>
      <c r="FU14" s="30"/>
      <c r="FV14" s="30"/>
      <c r="FW14" s="30"/>
      <c r="FX14" s="30"/>
      <c r="FY14" s="30"/>
      <c r="FZ14" s="30"/>
      <c r="GA14" s="30"/>
      <c r="GB14" s="30"/>
      <c r="GC14" s="30"/>
      <c r="GD14" s="30"/>
      <c r="GE14" s="30"/>
      <c r="GF14" s="30"/>
      <c r="GG14" s="30"/>
      <c r="GH14" s="30"/>
      <c r="GI14" s="30"/>
      <c r="GJ14" s="30"/>
      <c r="GK14" s="30"/>
      <c r="GL14" s="30"/>
      <c r="GM14" s="30"/>
      <c r="GN14" s="30"/>
      <c r="GO14" s="30"/>
      <c r="GP14" s="30"/>
      <c r="GQ14" s="30"/>
      <c r="GR14" s="30"/>
      <c r="GS14" s="30"/>
      <c r="GT14" s="30"/>
      <c r="GU14" s="30"/>
      <c r="GV14" s="30"/>
      <c r="GW14" s="30"/>
      <c r="GX14" s="30"/>
      <c r="GY14" s="30"/>
      <c r="GZ14" s="30"/>
      <c r="HA14" s="30"/>
      <c r="HB14" s="30"/>
      <c r="HC14" s="30"/>
      <c r="HD14" s="30"/>
      <c r="HE14" s="30"/>
      <c r="HF14" s="30"/>
      <c r="HG14" s="30"/>
      <c r="HH14" s="30"/>
      <c r="HI14" s="30"/>
      <c r="HJ14" s="30"/>
      <c r="HK14" s="30"/>
      <c r="HL14" s="30"/>
      <c r="HM14" s="30"/>
      <c r="HN14" s="30"/>
      <c r="HO14" s="30"/>
      <c r="HP14" s="30"/>
      <c r="HQ14" s="30"/>
      <c r="HR14" s="30"/>
      <c r="HS14" s="30"/>
      <c r="HT14" s="30"/>
      <c r="HU14" s="30"/>
      <c r="HV14" s="30"/>
      <c r="HW14" s="30"/>
      <c r="HX14" s="30"/>
      <c r="HY14" s="30"/>
      <c r="HZ14" s="30"/>
      <c r="IA14" s="30"/>
      <c r="IB14" s="30"/>
      <c r="IC14" s="30"/>
      <c r="ID14" s="30"/>
      <c r="IE14" s="30"/>
      <c r="IF14" s="30"/>
      <c r="IG14" s="30"/>
      <c r="IH14" s="30"/>
      <c r="II14" s="30"/>
      <c r="IJ14" s="30"/>
      <c r="IK14" s="30"/>
      <c r="IL14" s="30"/>
      <c r="IM14" s="30"/>
      <c r="IN14" s="30"/>
      <c r="IO14" s="30"/>
      <c r="IP14" s="30"/>
      <c r="IQ14" s="30"/>
      <c r="IR14" s="30"/>
      <c r="IS14" s="30"/>
    </row>
    <row r="21" ht="23.4" customHeight="1" x14ac:dyDescent="0.25"/>
  </sheetData>
  <sheetProtection selectLockedCells="1" selectUnlockedCells="1"/>
  <mergeCells count="3">
    <mergeCell ref="B1:G1"/>
    <mergeCell ref="J1:K1"/>
    <mergeCell ref="A10:F10"/>
  </mergeCells>
  <pageMargins left="0.70866141732283472" right="0.70866141732283472" top="0.74803149606299213" bottom="0.74803149606299213" header="0.31496062992125984" footer="0.31496062992125984"/>
  <pageSetup paperSize="9" scale="50" firstPageNumber="0" orientation="landscape" r:id="rId1"/>
  <headerFooter>
    <oddHeader>&amp;CZP/9/2022</oddHeader>
  </headerFooter>
  <rowBreaks count="2" manualBreakCount="2">
    <brk id="7" max="16383" man="1"/>
    <brk id="14"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90" zoomScaleNormal="90" zoomScaleSheetLayoutView="90" workbookViewId="0">
      <selection activeCell="G5" sqref="G5"/>
    </sheetView>
  </sheetViews>
  <sheetFormatPr defaultColWidth="9" defaultRowHeight="11.4" x14ac:dyDescent="0.25"/>
  <cols>
    <col min="1" max="1" width="4.109375" style="27" customWidth="1"/>
    <col min="2" max="2" width="60.6640625" style="27" customWidth="1"/>
    <col min="3" max="3" width="22.109375" style="27" customWidth="1"/>
    <col min="4" max="4" width="5.33203125" style="34" customWidth="1"/>
    <col min="5" max="5" width="10.5546875" style="34" customWidth="1"/>
    <col min="6" max="6" width="10.6640625" style="27" customWidth="1"/>
    <col min="7" max="7" width="13.88671875" style="27" customWidth="1"/>
    <col min="8" max="8" width="7.5546875" style="27" customWidth="1"/>
    <col min="9" max="9" width="13.88671875" style="27" customWidth="1"/>
    <col min="10" max="10" width="9.33203125" style="27" customWidth="1"/>
    <col min="11" max="11" width="10.44140625" style="27" customWidth="1"/>
    <col min="12" max="16384" width="9" style="27"/>
  </cols>
  <sheetData>
    <row r="1" spans="1:11" s="240" customFormat="1" ht="32.25" customHeight="1" x14ac:dyDescent="0.25">
      <c r="B1" s="808" t="s">
        <v>248</v>
      </c>
      <c r="C1" s="808"/>
      <c r="D1" s="808"/>
      <c r="E1" s="808"/>
      <c r="F1" s="808"/>
      <c r="G1" s="808"/>
      <c r="I1" s="241"/>
      <c r="J1" s="795" t="s">
        <v>249</v>
      </c>
      <c r="K1" s="795"/>
    </row>
    <row r="2" spans="1:11" s="230" customFormat="1" ht="37.5" customHeight="1" x14ac:dyDescent="0.25">
      <c r="A2" s="4" t="s">
        <v>2</v>
      </c>
      <c r="B2" s="4" t="s">
        <v>3</v>
      </c>
      <c r="C2" s="4" t="s">
        <v>299</v>
      </c>
      <c r="D2" s="4" t="s">
        <v>4</v>
      </c>
      <c r="E2" s="4" t="s">
        <v>64</v>
      </c>
      <c r="F2" s="5" t="s">
        <v>6</v>
      </c>
      <c r="G2" s="4" t="s">
        <v>7</v>
      </c>
      <c r="H2" s="4" t="s">
        <v>8</v>
      </c>
      <c r="I2" s="4" t="s">
        <v>9</v>
      </c>
      <c r="J2" s="4" t="s">
        <v>10</v>
      </c>
      <c r="K2" s="4" t="s">
        <v>11</v>
      </c>
    </row>
    <row r="3" spans="1:11" s="95" customFormat="1" ht="66.75" customHeight="1" x14ac:dyDescent="0.25">
      <c r="A3" s="41">
        <v>1</v>
      </c>
      <c r="B3" s="242" t="s">
        <v>89</v>
      </c>
      <c r="C3" s="41"/>
      <c r="D3" s="41" t="s">
        <v>26</v>
      </c>
      <c r="E3" s="41">
        <v>30</v>
      </c>
      <c r="F3" s="55"/>
      <c r="G3" s="243">
        <f>F3*E3</f>
        <v>0</v>
      </c>
      <c r="H3" s="44"/>
      <c r="I3" s="244">
        <f>G3*1.08</f>
        <v>0</v>
      </c>
      <c r="J3" s="41"/>
      <c r="K3" s="41"/>
    </row>
    <row r="4" spans="1:11" s="95" customFormat="1" ht="39.75" customHeight="1" x14ac:dyDescent="0.25">
      <c r="A4" s="49">
        <v>2</v>
      </c>
      <c r="B4" s="245" t="s">
        <v>90</v>
      </c>
      <c r="C4" s="49"/>
      <c r="D4" s="49" t="s">
        <v>26</v>
      </c>
      <c r="E4" s="41">
        <v>300</v>
      </c>
      <c r="F4" s="90"/>
      <c r="G4" s="80">
        <f>F4*E4</f>
        <v>0</v>
      </c>
      <c r="H4" s="81"/>
      <c r="I4" s="244">
        <f t="shared" ref="I4:I6" si="0">G4*1.08</f>
        <v>0</v>
      </c>
      <c r="J4" s="49"/>
      <c r="K4" s="49"/>
    </row>
    <row r="5" spans="1:11" s="95" customFormat="1" ht="69.599999999999994" customHeight="1" x14ac:dyDescent="0.25">
      <c r="A5" s="49">
        <v>3</v>
      </c>
      <c r="B5" s="246" t="s">
        <v>91</v>
      </c>
      <c r="C5" s="49"/>
      <c r="D5" s="49" t="s">
        <v>26</v>
      </c>
      <c r="E5" s="41">
        <v>2000</v>
      </c>
      <c r="F5" s="90"/>
      <c r="G5" s="80">
        <f>F5*E5</f>
        <v>0</v>
      </c>
      <c r="H5" s="81"/>
      <c r="I5" s="244">
        <f t="shared" si="0"/>
        <v>0</v>
      </c>
      <c r="J5" s="49"/>
      <c r="K5" s="49"/>
    </row>
    <row r="6" spans="1:11" ht="78" customHeight="1" x14ac:dyDescent="0.25">
      <c r="A6" s="52">
        <v>4</v>
      </c>
      <c r="B6" s="246" t="s">
        <v>92</v>
      </c>
      <c r="C6" s="52"/>
      <c r="D6" s="247" t="s">
        <v>26</v>
      </c>
      <c r="E6" s="41">
        <v>40</v>
      </c>
      <c r="F6" s="19"/>
      <c r="G6" s="80">
        <f>F6*E6</f>
        <v>0</v>
      </c>
      <c r="H6" s="81"/>
      <c r="I6" s="244">
        <f t="shared" si="0"/>
        <v>0</v>
      </c>
      <c r="J6" s="52"/>
      <c r="K6" s="52"/>
    </row>
    <row r="7" spans="1:11" ht="27.9" customHeight="1" x14ac:dyDescent="0.25">
      <c r="A7" s="804" t="s">
        <v>32</v>
      </c>
      <c r="B7" s="809"/>
      <c r="C7" s="809"/>
      <c r="D7" s="810"/>
      <c r="E7" s="809"/>
      <c r="F7" s="809"/>
      <c r="G7" s="21">
        <f>SUM(G3:G6)</f>
        <v>0</v>
      </c>
      <c r="H7" s="248"/>
      <c r="I7" s="21">
        <f>SUM(I3:I6)</f>
        <v>0</v>
      </c>
    </row>
    <row r="8" spans="1:11" x14ac:dyDescent="0.25">
      <c r="H8" s="95"/>
    </row>
    <row r="9" spans="1:11" s="609" customFormat="1" ht="20.25" customHeight="1" x14ac:dyDescent="0.25">
      <c r="A9" s="29"/>
      <c r="B9" s="29"/>
      <c r="C9" s="29"/>
      <c r="D9" s="29"/>
      <c r="E9" s="29"/>
      <c r="F9" s="29"/>
      <c r="G9" s="29"/>
      <c r="H9" s="29"/>
      <c r="I9" s="29"/>
      <c r="J9" s="29"/>
      <c r="K9" s="29"/>
    </row>
    <row r="10" spans="1:11" s="609" customFormat="1" ht="20.25" customHeight="1" x14ac:dyDescent="0.25">
      <c r="A10" s="29"/>
      <c r="B10" s="29"/>
      <c r="C10" s="29"/>
      <c r="D10" s="29"/>
      <c r="E10" s="29"/>
      <c r="F10" s="29"/>
      <c r="G10" s="29"/>
      <c r="H10" s="29"/>
      <c r="I10" s="29"/>
      <c r="J10" s="29"/>
      <c r="K10" s="29"/>
    </row>
    <row r="11" spans="1:11" s="609" customFormat="1" ht="20.25" customHeight="1" x14ac:dyDescent="0.25">
      <c r="A11" s="29" t="s">
        <v>460</v>
      </c>
      <c r="B11" s="29"/>
      <c r="C11" s="29"/>
      <c r="D11" s="29"/>
      <c r="E11" s="29"/>
      <c r="F11" s="29"/>
      <c r="G11" s="29"/>
      <c r="H11" s="29"/>
      <c r="I11" s="29"/>
      <c r="J11" s="29"/>
      <c r="K11" s="29"/>
    </row>
    <row r="25" ht="23.4" customHeight="1" x14ac:dyDescent="0.25"/>
  </sheetData>
  <sheetProtection selectLockedCells="1" selectUnlockedCells="1"/>
  <mergeCells count="3">
    <mergeCell ref="B1:G1"/>
    <mergeCell ref="J1:K1"/>
    <mergeCell ref="A7:F7"/>
  </mergeCells>
  <pageMargins left="0.70866141732283472" right="0.70866141732283472" top="0.74803149606299213" bottom="0.74803149606299213" header="0.31496062992125984" footer="0.31496062992125984"/>
  <pageSetup paperSize="9" scale="50" firstPageNumber="0" orientation="landscape" r:id="rId1"/>
  <headerFooter>
    <oddHeader>&amp;CZP/9/2022</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view="pageBreakPreview" topLeftCell="A4" zoomScale="90" zoomScaleNormal="90" zoomScaleSheetLayoutView="90" workbookViewId="0">
      <selection activeCell="A22" sqref="A22"/>
    </sheetView>
  </sheetViews>
  <sheetFormatPr defaultColWidth="11.5546875" defaultRowHeight="11.4" x14ac:dyDescent="0.25"/>
  <cols>
    <col min="1" max="1" width="4.109375" style="30" customWidth="1"/>
    <col min="2" max="2" width="60.6640625" style="30" customWidth="1"/>
    <col min="3" max="3" width="22.109375" style="30" customWidth="1"/>
    <col min="4" max="4" width="5.33203125" style="30" customWidth="1"/>
    <col min="5" max="5" width="10.5546875" style="30" customWidth="1"/>
    <col min="6" max="6" width="10.6640625" style="30" customWidth="1"/>
    <col min="7" max="7" width="13.88671875" style="30" customWidth="1"/>
    <col min="8" max="8" width="7.5546875" style="30" customWidth="1"/>
    <col min="9" max="9" width="13.88671875" style="30" customWidth="1"/>
    <col min="10" max="10" width="13.33203125" style="30" customWidth="1"/>
    <col min="11" max="11" width="19.109375" style="30" customWidth="1"/>
    <col min="12" max="16384" width="11.5546875" style="30"/>
  </cols>
  <sheetData>
    <row r="1" spans="1:11" s="99" customFormat="1" ht="13.2" x14ac:dyDescent="0.25">
      <c r="A1" s="32"/>
      <c r="B1" s="794" t="s">
        <v>250</v>
      </c>
      <c r="C1" s="794"/>
      <c r="D1" s="794"/>
      <c r="E1" s="794"/>
      <c r="F1" s="794"/>
      <c r="G1" s="794"/>
      <c r="I1" s="30"/>
      <c r="J1" s="795" t="s">
        <v>251</v>
      </c>
      <c r="K1" s="795"/>
    </row>
    <row r="2" spans="1:11" s="266" customFormat="1" ht="30.6" x14ac:dyDescent="0.25">
      <c r="A2" s="36" t="s">
        <v>2</v>
      </c>
      <c r="B2" s="36" t="s">
        <v>3</v>
      </c>
      <c r="C2" s="36" t="s">
        <v>299</v>
      </c>
      <c r="D2" s="36" t="s">
        <v>4</v>
      </c>
      <c r="E2" s="36" t="s">
        <v>64</v>
      </c>
      <c r="F2" s="264" t="s">
        <v>6</v>
      </c>
      <c r="G2" s="265" t="s">
        <v>7</v>
      </c>
      <c r="H2" s="36" t="s">
        <v>8</v>
      </c>
      <c r="I2" s="36" t="s">
        <v>9</v>
      </c>
      <c r="J2" s="36" t="s">
        <v>10</v>
      </c>
      <c r="K2" s="36" t="s">
        <v>11</v>
      </c>
    </row>
    <row r="3" spans="1:11" ht="25.95" customHeight="1" x14ac:dyDescent="0.25">
      <c r="A3" s="267">
        <v>1</v>
      </c>
      <c r="B3" s="268" t="s">
        <v>367</v>
      </c>
      <c r="C3" s="269"/>
      <c r="D3" s="184" t="s">
        <v>12</v>
      </c>
      <c r="E3" s="610">
        <v>600</v>
      </c>
      <c r="F3" s="270"/>
      <c r="G3" s="612">
        <f>E3*F3</f>
        <v>0</v>
      </c>
      <c r="H3" s="619"/>
      <c r="I3" s="276">
        <f>G3*1.08</f>
        <v>0</v>
      </c>
      <c r="J3" s="191"/>
      <c r="K3" s="271"/>
    </row>
    <row r="4" spans="1:11" ht="30.6" customHeight="1" x14ac:dyDescent="0.25">
      <c r="A4" s="272">
        <v>2</v>
      </c>
      <c r="B4" s="273" t="s">
        <v>95</v>
      </c>
      <c r="C4" s="124"/>
      <c r="D4" s="610" t="s">
        <v>26</v>
      </c>
      <c r="E4" s="610">
        <v>15</v>
      </c>
      <c r="F4" s="274"/>
      <c r="G4" s="612">
        <f>E4*F4</f>
        <v>0</v>
      </c>
      <c r="H4" s="620"/>
      <c r="I4" s="276">
        <f>G4*1.08</f>
        <v>0</v>
      </c>
      <c r="J4" s="621"/>
      <c r="K4" s="124"/>
    </row>
    <row r="5" spans="1:11" ht="34.200000000000003" x14ac:dyDescent="0.25">
      <c r="A5" s="610">
        <v>3</v>
      </c>
      <c r="B5" s="277" t="s">
        <v>368</v>
      </c>
      <c r="C5" s="124"/>
      <c r="D5" s="815" t="s">
        <v>12</v>
      </c>
      <c r="E5" s="819">
        <v>800</v>
      </c>
      <c r="F5" s="822"/>
      <c r="G5" s="823">
        <f>E5*F5</f>
        <v>0</v>
      </c>
      <c r="H5" s="811"/>
      <c r="I5" s="814">
        <f>G5*1.08</f>
        <v>0</v>
      </c>
      <c r="J5" s="815"/>
      <c r="K5" s="124"/>
    </row>
    <row r="6" spans="1:11" ht="45.6" customHeight="1" x14ac:dyDescent="0.25">
      <c r="A6" s="610">
        <v>4</v>
      </c>
      <c r="B6" s="277" t="s">
        <v>369</v>
      </c>
      <c r="C6" s="124"/>
      <c r="D6" s="815"/>
      <c r="E6" s="820"/>
      <c r="F6" s="822"/>
      <c r="G6" s="823"/>
      <c r="H6" s="812"/>
      <c r="I6" s="814"/>
      <c r="J6" s="815"/>
      <c r="K6" s="124"/>
    </row>
    <row r="7" spans="1:11" ht="46.2" customHeight="1" x14ac:dyDescent="0.25">
      <c r="A7" s="610">
        <v>5</v>
      </c>
      <c r="B7" s="278" t="s">
        <v>370</v>
      </c>
      <c r="C7" s="124"/>
      <c r="D7" s="815"/>
      <c r="E7" s="820"/>
      <c r="F7" s="822"/>
      <c r="G7" s="823"/>
      <c r="H7" s="812"/>
      <c r="I7" s="814"/>
      <c r="J7" s="815"/>
      <c r="K7" s="124"/>
    </row>
    <row r="8" spans="1:11" ht="39.6" customHeight="1" x14ac:dyDescent="0.25">
      <c r="A8" s="610">
        <v>6</v>
      </c>
      <c r="B8" s="278" t="s">
        <v>371</v>
      </c>
      <c r="C8" s="124"/>
      <c r="D8" s="815"/>
      <c r="E8" s="821"/>
      <c r="F8" s="822"/>
      <c r="G8" s="823"/>
      <c r="H8" s="813"/>
      <c r="I8" s="814"/>
      <c r="J8" s="815"/>
      <c r="K8" s="124"/>
    </row>
    <row r="9" spans="1:11" ht="34.200000000000003" x14ac:dyDescent="0.25">
      <c r="A9" s="610">
        <v>7</v>
      </c>
      <c r="B9" s="278" t="s">
        <v>96</v>
      </c>
      <c r="C9" s="124"/>
      <c r="D9" s="610" t="s">
        <v>26</v>
      </c>
      <c r="E9" s="279">
        <v>90</v>
      </c>
      <c r="F9" s="611"/>
      <c r="G9" s="612">
        <f>E9*F9</f>
        <v>0</v>
      </c>
      <c r="H9" s="275"/>
      <c r="I9" s="276">
        <f>G9*1.08</f>
        <v>0</v>
      </c>
      <c r="J9" s="610"/>
      <c r="K9" s="124"/>
    </row>
    <row r="10" spans="1:11" ht="27.6" customHeight="1" x14ac:dyDescent="0.25">
      <c r="A10" s="610">
        <v>9</v>
      </c>
      <c r="B10" s="280" t="s">
        <v>97</v>
      </c>
      <c r="C10" s="124"/>
      <c r="D10" s="610" t="s">
        <v>26</v>
      </c>
      <c r="E10" s="610">
        <v>50</v>
      </c>
      <c r="F10" s="612"/>
      <c r="G10" s="612">
        <f>E10*F10</f>
        <v>0</v>
      </c>
      <c r="H10" s="275"/>
      <c r="I10" s="276">
        <f>G10*1.08</f>
        <v>0</v>
      </c>
      <c r="J10" s="124"/>
      <c r="K10" s="124"/>
    </row>
    <row r="11" spans="1:11" ht="28.2" customHeight="1" x14ac:dyDescent="0.25">
      <c r="A11" s="610">
        <v>10</v>
      </c>
      <c r="B11" s="280" t="s">
        <v>98</v>
      </c>
      <c r="C11" s="124"/>
      <c r="D11" s="610" t="s">
        <v>26</v>
      </c>
      <c r="E11" s="610">
        <v>50</v>
      </c>
      <c r="F11" s="612"/>
      <c r="G11" s="612">
        <f>E11*F11</f>
        <v>0</v>
      </c>
      <c r="H11" s="275"/>
      <c r="I11" s="276">
        <f>G11*1.08</f>
        <v>0</v>
      </c>
      <c r="J11" s="124"/>
      <c r="K11" s="124"/>
    </row>
    <row r="12" spans="1:11" x14ac:dyDescent="0.25">
      <c r="A12" s="281"/>
      <c r="B12" s="816" t="s">
        <v>32</v>
      </c>
      <c r="C12" s="816"/>
      <c r="D12" s="816"/>
      <c r="E12" s="816"/>
      <c r="F12" s="816"/>
      <c r="G12" s="622">
        <f>SUM(G3:G11)</f>
        <v>0</v>
      </c>
      <c r="H12" s="623"/>
      <c r="I12" s="624">
        <f>SUM(I3:I11)</f>
        <v>0</v>
      </c>
      <c r="J12" s="40"/>
    </row>
    <row r="13" spans="1:11" x14ac:dyDescent="0.25">
      <c r="H13" s="148"/>
    </row>
    <row r="14" spans="1:11" x14ac:dyDescent="0.25">
      <c r="H14" s="148"/>
    </row>
    <row r="15" spans="1:11" s="614" customFormat="1" x14ac:dyDescent="0.25">
      <c r="I15" s="29"/>
      <c r="J15" s="29"/>
      <c r="K15" s="29"/>
    </row>
    <row r="16" spans="1:11" s="614" customFormat="1" x14ac:dyDescent="0.25">
      <c r="A16" s="817" t="s">
        <v>372</v>
      </c>
      <c r="B16" s="818"/>
      <c r="C16" s="818"/>
      <c r="D16" s="818"/>
      <c r="E16" s="818"/>
      <c r="F16" s="818"/>
      <c r="G16" s="818"/>
      <c r="I16" s="29"/>
      <c r="J16" s="29"/>
      <c r="K16" s="29"/>
    </row>
    <row r="17" spans="1:11" s="614" customFormat="1" x14ac:dyDescent="0.25">
      <c r="A17" s="817" t="s">
        <v>373</v>
      </c>
      <c r="B17" s="817"/>
      <c r="C17" s="817"/>
      <c r="D17" s="817"/>
      <c r="E17" s="817"/>
      <c r="F17" s="817"/>
      <c r="G17" s="817"/>
      <c r="I17" s="29"/>
      <c r="J17" s="29"/>
      <c r="K17" s="29"/>
    </row>
    <row r="19" spans="1:11" x14ac:dyDescent="0.25">
      <c r="A19" s="29"/>
      <c r="B19" s="29"/>
      <c r="C19" s="29"/>
      <c r="D19" s="29"/>
      <c r="E19" s="29"/>
      <c r="F19" s="29"/>
      <c r="G19" s="29"/>
      <c r="H19" s="29"/>
    </row>
    <row r="20" spans="1:11" x14ac:dyDescent="0.25">
      <c r="A20" s="29"/>
      <c r="B20" s="29"/>
      <c r="C20" s="29"/>
      <c r="D20" s="29"/>
      <c r="E20" s="29"/>
      <c r="F20" s="29"/>
      <c r="G20" s="29"/>
      <c r="H20" s="29"/>
    </row>
    <row r="21" spans="1:11" x14ac:dyDescent="0.25">
      <c r="A21" s="29" t="s">
        <v>461</v>
      </c>
      <c r="B21" s="29"/>
      <c r="C21" s="29"/>
      <c r="D21" s="29"/>
      <c r="E21" s="29"/>
      <c r="F21" s="29"/>
      <c r="G21" s="29"/>
      <c r="H21" s="29"/>
    </row>
  </sheetData>
  <sheetProtection selectLockedCells="1" selectUnlockedCells="1"/>
  <mergeCells count="12">
    <mergeCell ref="B12:F12"/>
    <mergeCell ref="A16:G16"/>
    <mergeCell ref="A17:G17"/>
    <mergeCell ref="D5:D8"/>
    <mergeCell ref="E5:E8"/>
    <mergeCell ref="F5:F8"/>
    <mergeCell ref="G5:G8"/>
    <mergeCell ref="H5:H8"/>
    <mergeCell ref="I5:I8"/>
    <mergeCell ref="J5:J8"/>
    <mergeCell ref="B1:G1"/>
    <mergeCell ref="J1:K1"/>
  </mergeCells>
  <pageMargins left="0.70866141732283472" right="0.70866141732283472" top="0.74803149606299213" bottom="0.74803149606299213" header="0.31496062992125984" footer="0.31496062992125984"/>
  <pageSetup paperSize="9" scale="50" firstPageNumber="0" orientation="landscape" r:id="rId1"/>
  <headerFooter>
    <oddHeader>&amp;CZP/9/2022</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tabSelected="1" view="pageBreakPreview" zoomScale="90" zoomScaleNormal="90" zoomScaleSheetLayoutView="90" workbookViewId="0">
      <selection activeCell="B6" sqref="B6"/>
    </sheetView>
  </sheetViews>
  <sheetFormatPr defaultColWidth="8.88671875" defaultRowHeight="11.4" x14ac:dyDescent="0.25"/>
  <cols>
    <col min="1" max="1" width="4.109375" style="2" customWidth="1"/>
    <col min="2" max="2" width="60.6640625" style="2" customWidth="1"/>
    <col min="3" max="3" width="22.109375" style="2" customWidth="1"/>
    <col min="4" max="4" width="5.33203125" style="2" customWidth="1"/>
    <col min="5" max="5" width="10.5546875" style="2" customWidth="1"/>
    <col min="6" max="6" width="10.6640625" style="2" customWidth="1"/>
    <col min="7" max="7" width="13.88671875" style="2" customWidth="1"/>
    <col min="8" max="8" width="7.5546875" style="2" customWidth="1"/>
    <col min="9" max="9" width="13.88671875" style="2" customWidth="1"/>
    <col min="10" max="10" width="9.33203125" style="2" customWidth="1"/>
    <col min="11" max="11" width="10.44140625" style="2" customWidth="1"/>
    <col min="12" max="16384" width="8.88671875" style="2"/>
  </cols>
  <sheetData>
    <row r="1" spans="1:11" s="1" customFormat="1" ht="32.25" customHeight="1" x14ac:dyDescent="0.25">
      <c r="A1" s="206"/>
      <c r="B1" s="800" t="s">
        <v>252</v>
      </c>
      <c r="C1" s="800"/>
      <c r="D1" s="800"/>
      <c r="E1" s="800"/>
      <c r="F1" s="800"/>
      <c r="G1" s="800"/>
      <c r="H1" s="207"/>
      <c r="I1" s="208"/>
      <c r="J1" s="801" t="s">
        <v>253</v>
      </c>
      <c r="K1" s="801"/>
    </row>
    <row r="2" spans="1:11" s="210" customFormat="1" ht="37.5" customHeight="1" x14ac:dyDescent="0.25">
      <c r="A2" s="4" t="s">
        <v>2</v>
      </c>
      <c r="B2" s="4" t="s">
        <v>3</v>
      </c>
      <c r="C2" s="4" t="s">
        <v>299</v>
      </c>
      <c r="D2" s="4" t="s">
        <v>4</v>
      </c>
      <c r="E2" s="4" t="s">
        <v>64</v>
      </c>
      <c r="F2" s="209" t="s">
        <v>6</v>
      </c>
      <c r="G2" s="4" t="s">
        <v>7</v>
      </c>
      <c r="H2" s="4" t="s">
        <v>8</v>
      </c>
      <c r="I2" s="4" t="s">
        <v>9</v>
      </c>
      <c r="J2" s="4" t="s">
        <v>10</v>
      </c>
      <c r="K2" s="4" t="s">
        <v>11</v>
      </c>
    </row>
    <row r="3" spans="1:11" ht="36" customHeight="1" x14ac:dyDescent="0.25">
      <c r="A3" s="294">
        <v>1</v>
      </c>
      <c r="B3" s="89" t="s">
        <v>199</v>
      </c>
      <c r="C3" s="294"/>
      <c r="D3" s="294" t="s">
        <v>144</v>
      </c>
      <c r="E3" s="294">
        <v>10</v>
      </c>
      <c r="F3" s="295"/>
      <c r="G3" s="70">
        <f>F3*E3</f>
        <v>0</v>
      </c>
      <c r="H3" s="299"/>
      <c r="I3" s="300">
        <f>G3*1.08</f>
        <v>0</v>
      </c>
      <c r="J3" s="294"/>
      <c r="K3" s="294"/>
    </row>
    <row r="4" spans="1:11" ht="40.5" customHeight="1" x14ac:dyDescent="0.25">
      <c r="A4" s="294">
        <v>2</v>
      </c>
      <c r="B4" s="89" t="s">
        <v>200</v>
      </c>
      <c r="C4" s="294"/>
      <c r="D4" s="294" t="s">
        <v>144</v>
      </c>
      <c r="E4" s="294">
        <v>5</v>
      </c>
      <c r="F4" s="295"/>
      <c r="G4" s="70">
        <f>F4*E4</f>
        <v>0</v>
      </c>
      <c r="H4" s="299"/>
      <c r="I4" s="300">
        <f t="shared" ref="I4" si="0">G4*1.08</f>
        <v>0</v>
      </c>
      <c r="J4" s="294"/>
      <c r="K4" s="294"/>
    </row>
    <row r="5" spans="1:11" ht="32.25" customHeight="1" x14ac:dyDescent="0.25">
      <c r="A5" s="506">
        <v>3</v>
      </c>
      <c r="B5" s="507" t="s">
        <v>206</v>
      </c>
      <c r="C5" s="506"/>
      <c r="D5" s="506" t="s">
        <v>144</v>
      </c>
      <c r="E5" s="506">
        <v>15</v>
      </c>
      <c r="F5" s="508"/>
      <c r="G5" s="509">
        <f>F5*E5</f>
        <v>0</v>
      </c>
      <c r="H5" s="510"/>
      <c r="I5" s="511">
        <f>G5*1.08</f>
        <v>0</v>
      </c>
      <c r="J5" s="294"/>
      <c r="K5" s="294"/>
    </row>
    <row r="6" spans="1:11" ht="43.5" customHeight="1" x14ac:dyDescent="0.25">
      <c r="A6" s="294">
        <v>4</v>
      </c>
      <c r="B6" s="89" t="s">
        <v>207</v>
      </c>
      <c r="C6" s="294"/>
      <c r="D6" s="294" t="s">
        <v>167</v>
      </c>
      <c r="E6" s="294">
        <v>15</v>
      </c>
      <c r="F6" s="295"/>
      <c r="G6" s="70">
        <f>F6*E6</f>
        <v>0</v>
      </c>
      <c r="H6" s="299"/>
      <c r="I6" s="300">
        <f>G6*1.08</f>
        <v>0</v>
      </c>
      <c r="J6" s="294"/>
      <c r="K6" s="294"/>
    </row>
    <row r="7" spans="1:11" ht="32.25" customHeight="1" x14ac:dyDescent="0.25">
      <c r="A7" s="294">
        <v>5</v>
      </c>
      <c r="B7" s="89" t="s">
        <v>208</v>
      </c>
      <c r="C7" s="294"/>
      <c r="D7" s="294" t="s">
        <v>167</v>
      </c>
      <c r="E7" s="294">
        <v>2</v>
      </c>
      <c r="F7" s="295"/>
      <c r="G7" s="70">
        <f>F7*E7</f>
        <v>0</v>
      </c>
      <c r="H7" s="299"/>
      <c r="I7" s="300">
        <f>G7*1.08</f>
        <v>0</v>
      </c>
      <c r="J7" s="294"/>
      <c r="K7" s="294"/>
    </row>
    <row r="8" spans="1:11" ht="21.75" customHeight="1" x14ac:dyDescent="0.25">
      <c r="A8" s="788" t="s">
        <v>32</v>
      </c>
      <c r="B8" s="789"/>
      <c r="C8" s="789"/>
      <c r="D8" s="789"/>
      <c r="E8" s="789"/>
      <c r="F8" s="789"/>
      <c r="G8" s="461">
        <f>SUM(G3:G7)</f>
        <v>0</v>
      </c>
      <c r="H8" s="302"/>
      <c r="I8" s="303">
        <f>SUM(I3:I7)</f>
        <v>0</v>
      </c>
      <c r="J8" s="225"/>
      <c r="K8" s="226"/>
    </row>
    <row r="9" spans="1:11" x14ac:dyDescent="0.25">
      <c r="A9" s="27"/>
      <c r="B9" s="27"/>
      <c r="C9" s="27"/>
      <c r="D9" s="27"/>
      <c r="E9" s="27"/>
      <c r="F9" s="27"/>
      <c r="G9" s="27"/>
      <c r="H9" s="95"/>
      <c r="I9" s="27"/>
      <c r="J9" s="27"/>
      <c r="K9" s="27"/>
    </row>
    <row r="10" spans="1:11" ht="20.25" customHeight="1" x14ac:dyDescent="0.25">
      <c r="A10" s="29"/>
      <c r="B10" s="29"/>
      <c r="C10" s="29"/>
      <c r="D10" s="29"/>
      <c r="E10" s="29"/>
      <c r="F10" s="29"/>
      <c r="G10" s="29"/>
      <c r="H10" s="29"/>
      <c r="I10" s="29"/>
      <c r="J10" s="29"/>
      <c r="K10" s="29"/>
    </row>
    <row r="11" spans="1:11" ht="20.25" customHeight="1" x14ac:dyDescent="0.25">
      <c r="A11" s="29"/>
      <c r="B11" s="29"/>
      <c r="C11" s="29"/>
      <c r="D11" s="29"/>
      <c r="E11" s="29"/>
      <c r="F11" s="29"/>
      <c r="G11" s="29"/>
      <c r="H11" s="29"/>
      <c r="I11" s="29"/>
      <c r="J11" s="29"/>
      <c r="K11" s="29"/>
    </row>
    <row r="12" spans="1:11" ht="20.25" customHeight="1" x14ac:dyDescent="0.25">
      <c r="A12" s="29" t="s">
        <v>462</v>
      </c>
      <c r="B12" s="29"/>
      <c r="C12" s="29"/>
      <c r="D12" s="29"/>
      <c r="E12" s="29"/>
      <c r="F12" s="29"/>
      <c r="G12" s="29"/>
      <c r="H12" s="29"/>
      <c r="I12" s="29"/>
      <c r="J12" s="29"/>
      <c r="K12" s="29"/>
    </row>
    <row r="13" spans="1:11" x14ac:dyDescent="0.25">
      <c r="A13" s="27"/>
      <c r="B13" s="27"/>
      <c r="C13" s="27"/>
      <c r="D13" s="27"/>
      <c r="E13" s="27"/>
      <c r="F13" s="27"/>
      <c r="G13" s="27"/>
      <c r="H13" s="27"/>
      <c r="I13" s="27"/>
      <c r="J13" s="27"/>
      <c r="K13" s="27"/>
    </row>
    <row r="24" ht="23.4" customHeight="1" x14ac:dyDescent="0.25"/>
  </sheetData>
  <mergeCells count="3">
    <mergeCell ref="B1:G1"/>
    <mergeCell ref="J1:K1"/>
    <mergeCell ref="A8:F8"/>
  </mergeCells>
  <pageMargins left="0.70866141732283472" right="0.70866141732283472" top="0.74803149606299213" bottom="0.74803149606299213" header="0.31496062992125984" footer="0.31496062992125984"/>
  <pageSetup paperSize="9" scale="50" orientation="landscape" r:id="rId1"/>
  <headerFooter>
    <oddHeader>&amp;CZP/9/2022</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22"/>
  <sheetViews>
    <sheetView view="pageBreakPreview" zoomScale="90" zoomScaleNormal="90" zoomScaleSheetLayoutView="90" workbookViewId="0">
      <selection activeCell="A14" sqref="A14"/>
    </sheetView>
  </sheetViews>
  <sheetFormatPr defaultColWidth="8.88671875" defaultRowHeight="11.4" x14ac:dyDescent="0.25"/>
  <cols>
    <col min="1" max="1" width="4.109375" style="2" customWidth="1"/>
    <col min="2" max="2" width="60.6640625" style="2" customWidth="1"/>
    <col min="3" max="3" width="22.109375" style="2" customWidth="1"/>
    <col min="4" max="4" width="5.33203125" style="2" customWidth="1"/>
    <col min="5" max="5" width="10.5546875" style="2" customWidth="1"/>
    <col min="6" max="6" width="10.6640625" style="2" customWidth="1"/>
    <col min="7" max="7" width="13.88671875" style="2" customWidth="1"/>
    <col min="8" max="8" width="7.5546875" style="2" customWidth="1"/>
    <col min="9" max="9" width="13.88671875" style="2" customWidth="1"/>
    <col min="10" max="10" width="9.33203125" style="2" customWidth="1"/>
    <col min="11" max="11" width="10.44140625" style="2" customWidth="1"/>
    <col min="12" max="16384" width="8.88671875" style="2"/>
  </cols>
  <sheetData>
    <row r="1" spans="1:11" s="1" customFormat="1" ht="32.25" customHeight="1" x14ac:dyDescent="0.25">
      <c r="B1" s="800" t="s">
        <v>254</v>
      </c>
      <c r="C1" s="800"/>
      <c r="D1" s="800"/>
      <c r="E1" s="800"/>
      <c r="F1" s="800"/>
      <c r="G1" s="800"/>
      <c r="H1" s="335"/>
      <c r="I1" s="336"/>
      <c r="J1" s="801" t="s">
        <v>255</v>
      </c>
      <c r="K1" s="801"/>
    </row>
    <row r="2" spans="1:11" s="210" customFormat="1" ht="37.5" customHeight="1" x14ac:dyDescent="0.25">
      <c r="A2" s="4" t="s">
        <v>2</v>
      </c>
      <c r="B2" s="4" t="s">
        <v>3</v>
      </c>
      <c r="C2" s="4" t="s">
        <v>299</v>
      </c>
      <c r="D2" s="4" t="s">
        <v>4</v>
      </c>
      <c r="E2" s="4" t="s">
        <v>64</v>
      </c>
      <c r="F2" s="209" t="s">
        <v>6</v>
      </c>
      <c r="G2" s="4" t="s">
        <v>7</v>
      </c>
      <c r="H2" s="4" t="s">
        <v>8</v>
      </c>
      <c r="I2" s="4" t="s">
        <v>9</v>
      </c>
      <c r="J2" s="4" t="s">
        <v>10</v>
      </c>
      <c r="K2" s="4" t="s">
        <v>11</v>
      </c>
    </row>
    <row r="3" spans="1:11" ht="36" customHeight="1" x14ac:dyDescent="0.25">
      <c r="A3" s="211">
        <v>1</v>
      </c>
      <c r="B3" s="469" t="s">
        <v>118</v>
      </c>
      <c r="C3" s="337"/>
      <c r="D3" s="338" t="s">
        <v>82</v>
      </c>
      <c r="E3" s="339">
        <v>40</v>
      </c>
      <c r="F3" s="340"/>
      <c r="G3" s="243">
        <f>F3*E3</f>
        <v>0</v>
      </c>
      <c r="H3" s="341"/>
      <c r="I3" s="217">
        <f>G3*1.08</f>
        <v>0</v>
      </c>
      <c r="J3" s="213"/>
      <c r="K3" s="218"/>
    </row>
    <row r="4" spans="1:11" ht="36" customHeight="1" x14ac:dyDescent="0.25">
      <c r="A4" s="219">
        <v>2</v>
      </c>
      <c r="B4" s="464" t="s">
        <v>120</v>
      </c>
      <c r="C4" s="342"/>
      <c r="D4" s="343" t="s">
        <v>82</v>
      </c>
      <c r="E4" s="339">
        <v>4</v>
      </c>
      <c r="F4" s="344"/>
      <c r="G4" s="243">
        <f t="shared" ref="G4:G7" si="0">F4*E4</f>
        <v>0</v>
      </c>
      <c r="H4" s="341"/>
      <c r="I4" s="217">
        <f t="shared" ref="I4:I6" si="1">G4*1.08</f>
        <v>0</v>
      </c>
      <c r="J4" s="87"/>
      <c r="K4" s="222"/>
    </row>
    <row r="5" spans="1:11" ht="39" customHeight="1" x14ac:dyDescent="0.25">
      <c r="A5" s="87">
        <v>3</v>
      </c>
      <c r="B5" s="464" t="s">
        <v>121</v>
      </c>
      <c r="C5" s="342"/>
      <c r="D5" s="343" t="s">
        <v>82</v>
      </c>
      <c r="E5" s="339">
        <v>2</v>
      </c>
      <c r="F5" s="344"/>
      <c r="G5" s="243">
        <f t="shared" si="0"/>
        <v>0</v>
      </c>
      <c r="H5" s="341"/>
      <c r="I5" s="217">
        <f t="shared" si="1"/>
        <v>0</v>
      </c>
      <c r="J5" s="87"/>
      <c r="K5" s="222"/>
    </row>
    <row r="6" spans="1:11" ht="43.5" customHeight="1" x14ac:dyDescent="0.25">
      <c r="A6" s="223">
        <v>4</v>
      </c>
      <c r="B6" s="464" t="s">
        <v>122</v>
      </c>
      <c r="C6" s="342"/>
      <c r="D6" s="343" t="s">
        <v>82</v>
      </c>
      <c r="E6" s="339">
        <v>4</v>
      </c>
      <c r="F6" s="344"/>
      <c r="G6" s="243">
        <f t="shared" si="0"/>
        <v>0</v>
      </c>
      <c r="H6" s="341"/>
      <c r="I6" s="217">
        <f t="shared" si="1"/>
        <v>0</v>
      </c>
      <c r="J6" s="87"/>
      <c r="K6" s="222"/>
    </row>
    <row r="7" spans="1:11" ht="35.25" customHeight="1" x14ac:dyDescent="0.25">
      <c r="A7" s="474">
        <v>5</v>
      </c>
      <c r="B7" s="465" t="s">
        <v>123</v>
      </c>
      <c r="C7" s="345"/>
      <c r="D7" s="471" t="s">
        <v>82</v>
      </c>
      <c r="E7" s="472">
        <v>4</v>
      </c>
      <c r="F7" s="463"/>
      <c r="G7" s="243">
        <f t="shared" si="0"/>
        <v>0</v>
      </c>
      <c r="H7" s="470"/>
      <c r="I7" s="217">
        <f>G7*1.08</f>
        <v>0</v>
      </c>
      <c r="J7" s="467"/>
      <c r="K7" s="466"/>
    </row>
    <row r="8" spans="1:11" ht="32.25" customHeight="1" x14ac:dyDescent="0.25">
      <c r="A8" s="824" t="s">
        <v>32</v>
      </c>
      <c r="B8" s="825"/>
      <c r="C8" s="825"/>
      <c r="D8" s="825"/>
      <c r="E8" s="825"/>
      <c r="F8" s="826"/>
      <c r="G8" s="462">
        <f>SUM(G3:G7)</f>
        <v>0</v>
      </c>
      <c r="H8" s="462"/>
      <c r="I8" s="462">
        <f>SUM(I3:I7)</f>
        <v>0</v>
      </c>
      <c r="J8" s="468"/>
      <c r="K8" s="468"/>
    </row>
    <row r="9" spans="1:11" ht="22.5" customHeight="1" x14ac:dyDescent="0.25">
      <c r="A9" s="473"/>
      <c r="B9" s="29"/>
      <c r="C9" s="29"/>
      <c r="D9" s="29"/>
      <c r="E9" s="29"/>
      <c r="F9" s="29"/>
      <c r="G9" s="29"/>
      <c r="H9" s="29"/>
      <c r="I9" s="29"/>
      <c r="J9" s="29"/>
      <c r="K9" s="29"/>
    </row>
    <row r="10" spans="1:11" x14ac:dyDescent="0.25">
      <c r="A10" s="27"/>
      <c r="B10" s="29"/>
      <c r="C10" s="29"/>
      <c r="D10" s="29"/>
      <c r="E10" s="29"/>
      <c r="F10" s="29"/>
      <c r="G10" s="29"/>
      <c r="H10" s="29"/>
      <c r="I10" s="29"/>
      <c r="J10" s="29"/>
      <c r="K10" s="29"/>
    </row>
    <row r="11" spans="1:11" ht="20.25" customHeight="1" x14ac:dyDescent="0.25">
      <c r="A11" s="29"/>
      <c r="B11" s="29"/>
      <c r="C11" s="29"/>
      <c r="D11" s="29"/>
      <c r="E11" s="29"/>
      <c r="F11" s="29"/>
      <c r="G11" s="29"/>
      <c r="H11" s="29"/>
      <c r="I11" s="29"/>
      <c r="J11" s="29"/>
      <c r="K11" s="29"/>
    </row>
    <row r="12" spans="1:11" ht="20.25" customHeight="1" x14ac:dyDescent="0.25">
      <c r="A12" s="29"/>
      <c r="B12" s="27"/>
      <c r="C12" s="27"/>
      <c r="D12" s="27"/>
      <c r="E12" s="27"/>
      <c r="F12" s="27"/>
      <c r="G12" s="27"/>
      <c r="H12" s="27"/>
      <c r="I12" s="27"/>
      <c r="J12" s="27"/>
      <c r="K12" s="27"/>
    </row>
    <row r="13" spans="1:11" ht="20.25" customHeight="1" x14ac:dyDescent="0.25">
      <c r="A13" s="29" t="s">
        <v>454</v>
      </c>
    </row>
    <row r="14" spans="1:11" x14ac:dyDescent="0.25">
      <c r="A14" s="27"/>
    </row>
    <row r="17" spans="5:5" x14ac:dyDescent="0.25">
      <c r="E17" s="229"/>
    </row>
    <row r="22" spans="5:5" ht="23.4" customHeight="1" x14ac:dyDescent="0.25"/>
  </sheetData>
  <mergeCells count="3">
    <mergeCell ref="B1:G1"/>
    <mergeCell ref="J1:K1"/>
    <mergeCell ref="A8:F8"/>
  </mergeCells>
  <pageMargins left="0.70866141732283472" right="0.70866141732283472" top="0.74803149606299213" bottom="0.74803149606299213" header="0.31496062992125984" footer="0.31496062992125984"/>
  <pageSetup paperSize="9" scale="50" orientation="landscape" r:id="rId1"/>
  <headerFooter>
    <oddHeader>&amp;CZP/9/2022</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0"/>
  <sheetViews>
    <sheetView view="pageBreakPreview" zoomScaleSheetLayoutView="100" workbookViewId="0">
      <selection activeCell="A10" sqref="A10"/>
    </sheetView>
  </sheetViews>
  <sheetFormatPr defaultColWidth="9.109375" defaultRowHeight="13.2" x14ac:dyDescent="0.25"/>
  <cols>
    <col min="1" max="1" width="3.44140625" style="613" customWidth="1"/>
    <col min="2" max="2" width="44.88671875" style="613" customWidth="1"/>
    <col min="3" max="3" width="21.6640625" style="613" customWidth="1"/>
    <col min="4" max="4" width="11" style="613" customWidth="1"/>
    <col min="5" max="5" width="9.109375" style="613"/>
    <col min="6" max="6" width="14.109375" style="613" customWidth="1"/>
    <col min="7" max="7" width="14.44140625" style="613" customWidth="1"/>
    <col min="8" max="8" width="9.109375" style="613"/>
    <col min="9" max="9" width="14.6640625" style="613" customWidth="1"/>
    <col min="10" max="10" width="13.88671875" style="613" customWidth="1"/>
    <col min="11" max="11" width="14" style="613" customWidth="1"/>
    <col min="12" max="16384" width="9.109375" style="613"/>
  </cols>
  <sheetData>
    <row r="1" spans="1:11" ht="24.6" customHeight="1" x14ac:dyDescent="0.25">
      <c r="A1" s="1"/>
      <c r="B1" s="800" t="s">
        <v>256</v>
      </c>
      <c r="C1" s="800"/>
      <c r="D1" s="800"/>
      <c r="E1" s="800"/>
      <c r="F1" s="800"/>
      <c r="G1" s="800"/>
      <c r="H1" s="335"/>
      <c r="I1" s="336"/>
      <c r="J1" s="801" t="s">
        <v>33</v>
      </c>
      <c r="K1" s="801"/>
    </row>
    <row r="2" spans="1:11" ht="30.6" x14ac:dyDescent="0.25">
      <c r="A2" s="4" t="s">
        <v>2</v>
      </c>
      <c r="B2" s="4" t="s">
        <v>3</v>
      </c>
      <c r="C2" s="4" t="s">
        <v>450</v>
      </c>
      <c r="D2" s="4" t="s">
        <v>4</v>
      </c>
      <c r="E2" s="4" t="s">
        <v>64</v>
      </c>
      <c r="F2" s="209" t="s">
        <v>6</v>
      </c>
      <c r="G2" s="4" t="s">
        <v>7</v>
      </c>
      <c r="H2" s="4" t="s">
        <v>8</v>
      </c>
      <c r="I2" s="4" t="s">
        <v>9</v>
      </c>
      <c r="J2" s="4" t="s">
        <v>10</v>
      </c>
      <c r="K2" s="4" t="s">
        <v>11</v>
      </c>
    </row>
    <row r="3" spans="1:11" ht="46.2" customHeight="1" x14ac:dyDescent="0.25">
      <c r="A3" s="219">
        <v>1</v>
      </c>
      <c r="B3" s="464" t="s">
        <v>119</v>
      </c>
      <c r="C3" s="342"/>
      <c r="D3" s="343" t="s">
        <v>82</v>
      </c>
      <c r="E3" s="339">
        <v>20</v>
      </c>
      <c r="F3" s="344"/>
      <c r="G3" s="243">
        <f>F3*E3</f>
        <v>0</v>
      </c>
      <c r="H3" s="341"/>
      <c r="I3" s="217">
        <f>G3*1.08</f>
        <v>0</v>
      </c>
      <c r="J3" s="87"/>
      <c r="K3" s="222"/>
    </row>
    <row r="4" spans="1:11" x14ac:dyDescent="0.25">
      <c r="A4" s="827" t="s">
        <v>32</v>
      </c>
      <c r="B4" s="827"/>
      <c r="C4" s="827"/>
      <c r="D4" s="827"/>
      <c r="E4" s="827"/>
      <c r="F4" s="827"/>
      <c r="G4" s="453">
        <f>SUM(G3:G3)</f>
        <v>0</v>
      </c>
      <c r="H4" s="454"/>
      <c r="I4" s="453">
        <f>SUM(I3:I3)</f>
        <v>0</v>
      </c>
    </row>
    <row r="6" spans="1:11" x14ac:dyDescent="0.25">
      <c r="A6" s="828"/>
      <c r="B6" s="828"/>
      <c r="C6" s="828"/>
      <c r="D6" s="828"/>
      <c r="E6" s="828"/>
      <c r="F6" s="828"/>
      <c r="G6" s="828"/>
      <c r="H6" s="828"/>
      <c r="I6" s="828"/>
      <c r="J6" s="828"/>
      <c r="K6" s="828"/>
    </row>
    <row r="7" spans="1:11" x14ac:dyDescent="0.25">
      <c r="A7" s="29"/>
      <c r="B7" s="29"/>
      <c r="C7" s="29"/>
      <c r="D7" s="29"/>
      <c r="E7" s="29"/>
      <c r="F7" s="29"/>
      <c r="G7" s="29"/>
      <c r="H7" s="29"/>
      <c r="I7" s="29"/>
      <c r="J7" s="455"/>
      <c r="K7" s="455"/>
    </row>
    <row r="8" spans="1:11" x14ac:dyDescent="0.25">
      <c r="A8" s="29"/>
      <c r="B8" s="29"/>
      <c r="C8" s="29"/>
      <c r="D8" s="29"/>
      <c r="E8" s="29"/>
      <c r="F8" s="29"/>
      <c r="G8" s="29"/>
      <c r="H8" s="29"/>
      <c r="I8" s="29"/>
    </row>
    <row r="9" spans="1:11" x14ac:dyDescent="0.25">
      <c r="A9" s="29" t="s">
        <v>453</v>
      </c>
      <c r="B9" s="29"/>
      <c r="C9" s="29"/>
      <c r="D9" s="29"/>
      <c r="E9" s="29"/>
      <c r="F9" s="29"/>
      <c r="G9" s="29"/>
      <c r="H9" s="29"/>
      <c r="I9" s="29"/>
    </row>
    <row r="10" spans="1:11" x14ac:dyDescent="0.25">
      <c r="A10" s="27"/>
      <c r="B10" s="27"/>
      <c r="C10" s="27"/>
      <c r="D10" s="27"/>
      <c r="E10" s="27"/>
      <c r="F10" s="27"/>
      <c r="G10" s="27"/>
      <c r="H10" s="27"/>
      <c r="I10" s="27"/>
    </row>
  </sheetData>
  <mergeCells count="4">
    <mergeCell ref="B1:G1"/>
    <mergeCell ref="J1:K1"/>
    <mergeCell ref="A4:F4"/>
    <mergeCell ref="A6:K6"/>
  </mergeCells>
  <pageMargins left="0.70866141732283472" right="0.70866141732283472" top="0.74803149606299213" bottom="0.74803149606299213" header="0.31496062992125984" footer="0.31496062992125984"/>
  <pageSetup paperSize="9" scale="50" orientation="landscape" r:id="rId1"/>
  <headerFooter>
    <oddHeader>&amp;CZP/9/2022</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view="pageBreakPreview" zoomScaleSheetLayoutView="100" workbookViewId="0">
      <selection activeCell="A9" sqref="A9"/>
    </sheetView>
  </sheetViews>
  <sheetFormatPr defaultRowHeight="13.2" x14ac:dyDescent="0.25"/>
  <cols>
    <col min="1" max="1" width="4.109375" customWidth="1"/>
    <col min="2" max="2" width="60.6640625" customWidth="1"/>
    <col min="3" max="3" width="22.109375" customWidth="1"/>
    <col min="4" max="4" width="5.33203125" customWidth="1"/>
    <col min="5" max="5" width="10.5546875" customWidth="1"/>
    <col min="6" max="6" width="10.33203125" customWidth="1"/>
    <col min="7" max="7" width="15.33203125" customWidth="1"/>
    <col min="8" max="8" width="9.33203125" customWidth="1"/>
    <col min="9" max="9" width="13.88671875" customWidth="1"/>
  </cols>
  <sheetData>
    <row r="1" spans="1:11" s="1" customFormat="1" ht="32.25" customHeight="1" x14ac:dyDescent="0.25">
      <c r="A1" s="206"/>
      <c r="B1" s="829" t="s">
        <v>257</v>
      </c>
      <c r="C1" s="829"/>
      <c r="D1" s="206"/>
      <c r="E1" s="206"/>
      <c r="F1" s="381"/>
      <c r="G1" s="382"/>
      <c r="H1" s="207"/>
      <c r="I1" s="208"/>
      <c r="J1" s="801" t="s">
        <v>258</v>
      </c>
      <c r="K1" s="801"/>
    </row>
    <row r="2" spans="1:11" s="210" customFormat="1" ht="37.5" customHeight="1" x14ac:dyDescent="0.25">
      <c r="A2" s="4" t="s">
        <v>2</v>
      </c>
      <c r="B2" s="4" t="s">
        <v>3</v>
      </c>
      <c r="C2" s="4" t="s">
        <v>299</v>
      </c>
      <c r="D2" s="4" t="s">
        <v>4</v>
      </c>
      <c r="E2" s="4" t="s">
        <v>64</v>
      </c>
      <c r="F2" s="209" t="s">
        <v>124</v>
      </c>
      <c r="G2" s="4" t="s">
        <v>7</v>
      </c>
      <c r="H2" s="4" t="s">
        <v>125</v>
      </c>
      <c r="I2" s="4" t="s">
        <v>9</v>
      </c>
      <c r="J2" s="4" t="s">
        <v>10</v>
      </c>
      <c r="K2" s="4" t="s">
        <v>11</v>
      </c>
    </row>
    <row r="3" spans="1:11" s="2" customFormat="1" ht="48" customHeight="1" x14ac:dyDescent="0.25">
      <c r="A3" s="393">
        <v>1</v>
      </c>
      <c r="B3" s="89" t="s">
        <v>185</v>
      </c>
      <c r="C3" s="407"/>
      <c r="D3" s="130" t="s">
        <v>26</v>
      </c>
      <c r="E3" s="383">
        <v>250</v>
      </c>
      <c r="F3" s="404"/>
      <c r="G3" s="404">
        <f>F3*E3</f>
        <v>0</v>
      </c>
      <c r="H3" s="405"/>
      <c r="I3" s="260">
        <f>G3*1.08</f>
        <v>0</v>
      </c>
      <c r="J3" s="387"/>
      <c r="K3" s="387"/>
    </row>
    <row r="4" spans="1:11" s="2" customFormat="1" ht="25.95" customHeight="1" x14ac:dyDescent="0.25">
      <c r="A4" s="830" t="s">
        <v>32</v>
      </c>
      <c r="B4" s="831"/>
      <c r="C4" s="831"/>
      <c r="D4" s="831"/>
      <c r="E4" s="831"/>
      <c r="F4" s="832"/>
      <c r="G4" s="406">
        <f>SUM(G3)</f>
        <v>0</v>
      </c>
      <c r="H4" s="389"/>
      <c r="I4" s="260">
        <f>G4*1.08</f>
        <v>0</v>
      </c>
      <c r="J4" s="390"/>
      <c r="K4" s="148"/>
    </row>
    <row r="5" spans="1:11" s="2" customFormat="1" ht="18" customHeight="1" x14ac:dyDescent="0.25">
      <c r="A5" s="391"/>
      <c r="B5" s="391"/>
      <c r="C5" s="391"/>
      <c r="D5" s="391"/>
      <c r="E5" s="391"/>
      <c r="F5" s="391"/>
      <c r="G5" s="391"/>
      <c r="H5" s="40"/>
      <c r="I5" s="391"/>
      <c r="J5" s="391"/>
      <c r="K5" s="391"/>
    </row>
    <row r="6" spans="1:11" s="2" customFormat="1" ht="20.25" customHeight="1" x14ac:dyDescent="0.25">
      <c r="A6" s="29"/>
      <c r="B6" s="29"/>
      <c r="C6" s="29"/>
      <c r="D6" s="29"/>
      <c r="E6" s="29"/>
      <c r="F6" s="29"/>
      <c r="G6" s="29"/>
      <c r="H6" s="29"/>
      <c r="I6" s="29"/>
      <c r="J6" s="29"/>
      <c r="K6" s="29"/>
    </row>
    <row r="7" spans="1:11" s="2" customFormat="1" ht="20.25" customHeight="1" x14ac:dyDescent="0.25">
      <c r="A7" s="29"/>
      <c r="B7" s="29"/>
      <c r="C7" s="29"/>
      <c r="D7" s="29"/>
      <c r="E7" s="29"/>
      <c r="F7" s="29"/>
      <c r="G7" s="29"/>
      <c r="H7" s="29"/>
      <c r="I7" s="29"/>
      <c r="J7" s="29"/>
      <c r="K7" s="29"/>
    </row>
    <row r="8" spans="1:11" s="2" customFormat="1" ht="23.4" customHeight="1" x14ac:dyDescent="0.25">
      <c r="A8" s="29" t="s">
        <v>463</v>
      </c>
      <c r="B8" s="29"/>
      <c r="C8" s="29"/>
      <c r="D8" s="29"/>
      <c r="E8" s="29"/>
      <c r="F8" s="29"/>
      <c r="G8" s="29"/>
      <c r="H8" s="29"/>
      <c r="I8" s="29"/>
      <c r="J8" s="29"/>
      <c r="K8" s="29"/>
    </row>
  </sheetData>
  <mergeCells count="3">
    <mergeCell ref="B1:C1"/>
    <mergeCell ref="J1:K1"/>
    <mergeCell ref="A4:F4"/>
  </mergeCells>
  <pageMargins left="0.70866141732283472" right="0.70866141732283472" top="0.74803149606299213" bottom="0.74803149606299213" header="0.31496062992125984" footer="0.31496062992125984"/>
  <pageSetup paperSize="9" scale="50" orientation="landscape" r:id="rId1"/>
  <headerFooter>
    <oddHeader>&amp;CZP/9/2022</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view="pageBreakPreview" zoomScale="80" zoomScaleSheetLayoutView="80" workbookViewId="0">
      <selection activeCell="A11" sqref="A11"/>
    </sheetView>
  </sheetViews>
  <sheetFormatPr defaultColWidth="9" defaultRowHeight="11.4" x14ac:dyDescent="0.25"/>
  <cols>
    <col min="1" max="1" width="4.109375" style="581" customWidth="1"/>
    <col min="2" max="2" width="60.5546875" style="581" customWidth="1"/>
    <col min="3" max="3" width="22.109375" style="581" customWidth="1"/>
    <col min="4" max="4" width="5.44140625" style="581" customWidth="1"/>
    <col min="5" max="6" width="10.5546875" style="581" customWidth="1"/>
    <col min="7" max="7" width="13.88671875" style="581" customWidth="1"/>
    <col min="8" max="8" width="7.5546875" style="581" customWidth="1"/>
    <col min="9" max="9" width="18.88671875" style="581" customWidth="1"/>
    <col min="10" max="10" width="9.44140625" style="581" customWidth="1"/>
    <col min="11" max="11" width="10.44140625" style="581" customWidth="1"/>
    <col min="12" max="253" width="9" style="581"/>
    <col min="254" max="254" width="4.109375" style="581" customWidth="1"/>
    <col min="255" max="255" width="60.5546875" style="581" customWidth="1"/>
    <col min="256" max="256" width="22.109375" style="581" customWidth="1"/>
    <col min="257" max="257" width="5.44140625" style="581" customWidth="1"/>
    <col min="258" max="262" width="10.5546875" style="581" customWidth="1"/>
    <col min="263" max="263" width="13.88671875" style="581" customWidth="1"/>
    <col min="264" max="264" width="7.5546875" style="581" customWidth="1"/>
    <col min="265" max="265" width="13.88671875" style="581" customWidth="1"/>
    <col min="266" max="266" width="9.44140625" style="581" customWidth="1"/>
    <col min="267" max="267" width="10.44140625" style="581" customWidth="1"/>
    <col min="268" max="509" width="9" style="581"/>
    <col min="510" max="510" width="4.109375" style="581" customWidth="1"/>
    <col min="511" max="511" width="60.5546875" style="581" customWidth="1"/>
    <col min="512" max="512" width="22.109375" style="581" customWidth="1"/>
    <col min="513" max="513" width="5.44140625" style="581" customWidth="1"/>
    <col min="514" max="518" width="10.5546875" style="581" customWidth="1"/>
    <col min="519" max="519" width="13.88671875" style="581" customWidth="1"/>
    <col min="520" max="520" width="7.5546875" style="581" customWidth="1"/>
    <col min="521" max="521" width="13.88671875" style="581" customWidth="1"/>
    <col min="522" max="522" width="9.44140625" style="581" customWidth="1"/>
    <col min="523" max="523" width="10.44140625" style="581" customWidth="1"/>
    <col min="524" max="765" width="9" style="581"/>
    <col min="766" max="766" width="4.109375" style="581" customWidth="1"/>
    <col min="767" max="767" width="60.5546875" style="581" customWidth="1"/>
    <col min="768" max="768" width="22.109375" style="581" customWidth="1"/>
    <col min="769" max="769" width="5.44140625" style="581" customWidth="1"/>
    <col min="770" max="774" width="10.5546875" style="581" customWidth="1"/>
    <col min="775" max="775" width="13.88671875" style="581" customWidth="1"/>
    <col min="776" max="776" width="7.5546875" style="581" customWidth="1"/>
    <col min="777" max="777" width="13.88671875" style="581" customWidth="1"/>
    <col min="778" max="778" width="9.44140625" style="581" customWidth="1"/>
    <col min="779" max="779" width="10.44140625" style="581" customWidth="1"/>
    <col min="780" max="1021" width="9" style="581"/>
    <col min="1022" max="1022" width="4.109375" style="581" customWidth="1"/>
    <col min="1023" max="1023" width="60.5546875" style="581" customWidth="1"/>
    <col min="1024" max="1024" width="22.109375" style="581" customWidth="1"/>
    <col min="1025" max="1025" width="5.44140625" style="581" customWidth="1"/>
    <col min="1026" max="1030" width="10.5546875" style="581" customWidth="1"/>
    <col min="1031" max="1031" width="13.88671875" style="581" customWidth="1"/>
    <col min="1032" max="1032" width="7.5546875" style="581" customWidth="1"/>
    <col min="1033" max="1033" width="13.88671875" style="581" customWidth="1"/>
    <col min="1034" max="1034" width="9.44140625" style="581" customWidth="1"/>
    <col min="1035" max="1035" width="10.44140625" style="581" customWidth="1"/>
    <col min="1036" max="1277" width="9" style="581"/>
    <col min="1278" max="1278" width="4.109375" style="581" customWidth="1"/>
    <col min="1279" max="1279" width="60.5546875" style="581" customWidth="1"/>
    <col min="1280" max="1280" width="22.109375" style="581" customWidth="1"/>
    <col min="1281" max="1281" width="5.44140625" style="581" customWidth="1"/>
    <col min="1282" max="1286" width="10.5546875" style="581" customWidth="1"/>
    <col min="1287" max="1287" width="13.88671875" style="581" customWidth="1"/>
    <col min="1288" max="1288" width="7.5546875" style="581" customWidth="1"/>
    <col min="1289" max="1289" width="13.88671875" style="581" customWidth="1"/>
    <col min="1290" max="1290" width="9.44140625" style="581" customWidth="1"/>
    <col min="1291" max="1291" width="10.44140625" style="581" customWidth="1"/>
    <col min="1292" max="1533" width="9" style="581"/>
    <col min="1534" max="1534" width="4.109375" style="581" customWidth="1"/>
    <col min="1535" max="1535" width="60.5546875" style="581" customWidth="1"/>
    <col min="1536" max="1536" width="22.109375" style="581" customWidth="1"/>
    <col min="1537" max="1537" width="5.44140625" style="581" customWidth="1"/>
    <col min="1538" max="1542" width="10.5546875" style="581" customWidth="1"/>
    <col min="1543" max="1543" width="13.88671875" style="581" customWidth="1"/>
    <col min="1544" max="1544" width="7.5546875" style="581" customWidth="1"/>
    <col min="1545" max="1545" width="13.88671875" style="581" customWidth="1"/>
    <col min="1546" max="1546" width="9.44140625" style="581" customWidth="1"/>
    <col min="1547" max="1547" width="10.44140625" style="581" customWidth="1"/>
    <col min="1548" max="1789" width="9" style="581"/>
    <col min="1790" max="1790" width="4.109375" style="581" customWidth="1"/>
    <col min="1791" max="1791" width="60.5546875" style="581" customWidth="1"/>
    <col min="1792" max="1792" width="22.109375" style="581" customWidth="1"/>
    <col min="1793" max="1793" width="5.44140625" style="581" customWidth="1"/>
    <col min="1794" max="1798" width="10.5546875" style="581" customWidth="1"/>
    <col min="1799" max="1799" width="13.88671875" style="581" customWidth="1"/>
    <col min="1800" max="1800" width="7.5546875" style="581" customWidth="1"/>
    <col min="1801" max="1801" width="13.88671875" style="581" customWidth="1"/>
    <col min="1802" max="1802" width="9.44140625" style="581" customWidth="1"/>
    <col min="1803" max="1803" width="10.44140625" style="581" customWidth="1"/>
    <col min="1804" max="2045" width="9" style="581"/>
    <col min="2046" max="2046" width="4.109375" style="581" customWidth="1"/>
    <col min="2047" max="2047" width="60.5546875" style="581" customWidth="1"/>
    <col min="2048" max="2048" width="22.109375" style="581" customWidth="1"/>
    <col min="2049" max="2049" width="5.44140625" style="581" customWidth="1"/>
    <col min="2050" max="2054" width="10.5546875" style="581" customWidth="1"/>
    <col min="2055" max="2055" width="13.88671875" style="581" customWidth="1"/>
    <col min="2056" max="2056" width="7.5546875" style="581" customWidth="1"/>
    <col min="2057" max="2057" width="13.88671875" style="581" customWidth="1"/>
    <col min="2058" max="2058" width="9.44140625" style="581" customWidth="1"/>
    <col min="2059" max="2059" width="10.44140625" style="581" customWidth="1"/>
    <col min="2060" max="2301" width="9" style="581"/>
    <col min="2302" max="2302" width="4.109375" style="581" customWidth="1"/>
    <col min="2303" max="2303" width="60.5546875" style="581" customWidth="1"/>
    <col min="2304" max="2304" width="22.109375" style="581" customWidth="1"/>
    <col min="2305" max="2305" width="5.44140625" style="581" customWidth="1"/>
    <col min="2306" max="2310" width="10.5546875" style="581" customWidth="1"/>
    <col min="2311" max="2311" width="13.88671875" style="581" customWidth="1"/>
    <col min="2312" max="2312" width="7.5546875" style="581" customWidth="1"/>
    <col min="2313" max="2313" width="13.88671875" style="581" customWidth="1"/>
    <col min="2314" max="2314" width="9.44140625" style="581" customWidth="1"/>
    <col min="2315" max="2315" width="10.44140625" style="581" customWidth="1"/>
    <col min="2316" max="2557" width="9" style="581"/>
    <col min="2558" max="2558" width="4.109375" style="581" customWidth="1"/>
    <col min="2559" max="2559" width="60.5546875" style="581" customWidth="1"/>
    <col min="2560" max="2560" width="22.109375" style="581" customWidth="1"/>
    <col min="2561" max="2561" width="5.44140625" style="581" customWidth="1"/>
    <col min="2562" max="2566" width="10.5546875" style="581" customWidth="1"/>
    <col min="2567" max="2567" width="13.88671875" style="581" customWidth="1"/>
    <col min="2568" max="2568" width="7.5546875" style="581" customWidth="1"/>
    <col min="2569" max="2569" width="13.88671875" style="581" customWidth="1"/>
    <col min="2570" max="2570" width="9.44140625" style="581" customWidth="1"/>
    <col min="2571" max="2571" width="10.44140625" style="581" customWidth="1"/>
    <col min="2572" max="2813" width="9" style="581"/>
    <col min="2814" max="2814" width="4.109375" style="581" customWidth="1"/>
    <col min="2815" max="2815" width="60.5546875" style="581" customWidth="1"/>
    <col min="2816" max="2816" width="22.109375" style="581" customWidth="1"/>
    <col min="2817" max="2817" width="5.44140625" style="581" customWidth="1"/>
    <col min="2818" max="2822" width="10.5546875" style="581" customWidth="1"/>
    <col min="2823" max="2823" width="13.88671875" style="581" customWidth="1"/>
    <col min="2824" max="2824" width="7.5546875" style="581" customWidth="1"/>
    <col min="2825" max="2825" width="13.88671875" style="581" customWidth="1"/>
    <col min="2826" max="2826" width="9.44140625" style="581" customWidth="1"/>
    <col min="2827" max="2827" width="10.44140625" style="581" customWidth="1"/>
    <col min="2828" max="3069" width="9" style="581"/>
    <col min="3070" max="3070" width="4.109375" style="581" customWidth="1"/>
    <col min="3071" max="3071" width="60.5546875" style="581" customWidth="1"/>
    <col min="3072" max="3072" width="22.109375" style="581" customWidth="1"/>
    <col min="3073" max="3073" width="5.44140625" style="581" customWidth="1"/>
    <col min="3074" max="3078" width="10.5546875" style="581" customWidth="1"/>
    <col min="3079" max="3079" width="13.88671875" style="581" customWidth="1"/>
    <col min="3080" max="3080" width="7.5546875" style="581" customWidth="1"/>
    <col min="3081" max="3081" width="13.88671875" style="581" customWidth="1"/>
    <col min="3082" max="3082" width="9.44140625" style="581" customWidth="1"/>
    <col min="3083" max="3083" width="10.44140625" style="581" customWidth="1"/>
    <col min="3084" max="3325" width="9" style="581"/>
    <col min="3326" max="3326" width="4.109375" style="581" customWidth="1"/>
    <col min="3327" max="3327" width="60.5546875" style="581" customWidth="1"/>
    <col min="3328" max="3328" width="22.109375" style="581" customWidth="1"/>
    <col min="3329" max="3329" width="5.44140625" style="581" customWidth="1"/>
    <col min="3330" max="3334" width="10.5546875" style="581" customWidth="1"/>
    <col min="3335" max="3335" width="13.88671875" style="581" customWidth="1"/>
    <col min="3336" max="3336" width="7.5546875" style="581" customWidth="1"/>
    <col min="3337" max="3337" width="13.88671875" style="581" customWidth="1"/>
    <col min="3338" max="3338" width="9.44140625" style="581" customWidth="1"/>
    <col min="3339" max="3339" width="10.44140625" style="581" customWidth="1"/>
    <col min="3340" max="3581" width="9" style="581"/>
    <col min="3582" max="3582" width="4.109375" style="581" customWidth="1"/>
    <col min="3583" max="3583" width="60.5546875" style="581" customWidth="1"/>
    <col min="3584" max="3584" width="22.109375" style="581" customWidth="1"/>
    <col min="3585" max="3585" width="5.44140625" style="581" customWidth="1"/>
    <col min="3586" max="3590" width="10.5546875" style="581" customWidth="1"/>
    <col min="3591" max="3591" width="13.88671875" style="581" customWidth="1"/>
    <col min="3592" max="3592" width="7.5546875" style="581" customWidth="1"/>
    <col min="3593" max="3593" width="13.88671875" style="581" customWidth="1"/>
    <col min="3594" max="3594" width="9.44140625" style="581" customWidth="1"/>
    <col min="3595" max="3595" width="10.44140625" style="581" customWidth="1"/>
    <col min="3596" max="3837" width="9" style="581"/>
    <col min="3838" max="3838" width="4.109375" style="581" customWidth="1"/>
    <col min="3839" max="3839" width="60.5546875" style="581" customWidth="1"/>
    <col min="3840" max="3840" width="22.109375" style="581" customWidth="1"/>
    <col min="3841" max="3841" width="5.44140625" style="581" customWidth="1"/>
    <col min="3842" max="3846" width="10.5546875" style="581" customWidth="1"/>
    <col min="3847" max="3847" width="13.88671875" style="581" customWidth="1"/>
    <col min="3848" max="3848" width="7.5546875" style="581" customWidth="1"/>
    <col min="3849" max="3849" width="13.88671875" style="581" customWidth="1"/>
    <col min="3850" max="3850" width="9.44140625" style="581" customWidth="1"/>
    <col min="3851" max="3851" width="10.44140625" style="581" customWidth="1"/>
    <col min="3852" max="4093" width="9" style="581"/>
    <col min="4094" max="4094" width="4.109375" style="581" customWidth="1"/>
    <col min="4095" max="4095" width="60.5546875" style="581" customWidth="1"/>
    <col min="4096" max="4096" width="22.109375" style="581" customWidth="1"/>
    <col min="4097" max="4097" width="5.44140625" style="581" customWidth="1"/>
    <col min="4098" max="4102" width="10.5546875" style="581" customWidth="1"/>
    <col min="4103" max="4103" width="13.88671875" style="581" customWidth="1"/>
    <col min="4104" max="4104" width="7.5546875" style="581" customWidth="1"/>
    <col min="4105" max="4105" width="13.88671875" style="581" customWidth="1"/>
    <col min="4106" max="4106" width="9.44140625" style="581" customWidth="1"/>
    <col min="4107" max="4107" width="10.44140625" style="581" customWidth="1"/>
    <col min="4108" max="4349" width="9" style="581"/>
    <col min="4350" max="4350" width="4.109375" style="581" customWidth="1"/>
    <col min="4351" max="4351" width="60.5546875" style="581" customWidth="1"/>
    <col min="4352" max="4352" width="22.109375" style="581" customWidth="1"/>
    <col min="4353" max="4353" width="5.44140625" style="581" customWidth="1"/>
    <col min="4354" max="4358" width="10.5546875" style="581" customWidth="1"/>
    <col min="4359" max="4359" width="13.88671875" style="581" customWidth="1"/>
    <col min="4360" max="4360" width="7.5546875" style="581" customWidth="1"/>
    <col min="4361" max="4361" width="13.88671875" style="581" customWidth="1"/>
    <col min="4362" max="4362" width="9.44140625" style="581" customWidth="1"/>
    <col min="4363" max="4363" width="10.44140625" style="581" customWidth="1"/>
    <col min="4364" max="4605" width="9" style="581"/>
    <col min="4606" max="4606" width="4.109375" style="581" customWidth="1"/>
    <col min="4607" max="4607" width="60.5546875" style="581" customWidth="1"/>
    <col min="4608" max="4608" width="22.109375" style="581" customWidth="1"/>
    <col min="4609" max="4609" width="5.44140625" style="581" customWidth="1"/>
    <col min="4610" max="4614" width="10.5546875" style="581" customWidth="1"/>
    <col min="4615" max="4615" width="13.88671875" style="581" customWidth="1"/>
    <col min="4616" max="4616" width="7.5546875" style="581" customWidth="1"/>
    <col min="4617" max="4617" width="13.88671875" style="581" customWidth="1"/>
    <col min="4618" max="4618" width="9.44140625" style="581" customWidth="1"/>
    <col min="4619" max="4619" width="10.44140625" style="581" customWidth="1"/>
    <col min="4620" max="4861" width="9" style="581"/>
    <col min="4862" max="4862" width="4.109375" style="581" customWidth="1"/>
    <col min="4863" max="4863" width="60.5546875" style="581" customWidth="1"/>
    <col min="4864" max="4864" width="22.109375" style="581" customWidth="1"/>
    <col min="4865" max="4865" width="5.44140625" style="581" customWidth="1"/>
    <col min="4866" max="4870" width="10.5546875" style="581" customWidth="1"/>
    <col min="4871" max="4871" width="13.88671875" style="581" customWidth="1"/>
    <col min="4872" max="4872" width="7.5546875" style="581" customWidth="1"/>
    <col min="4873" max="4873" width="13.88671875" style="581" customWidth="1"/>
    <col min="4874" max="4874" width="9.44140625" style="581" customWidth="1"/>
    <col min="4875" max="4875" width="10.44140625" style="581" customWidth="1"/>
    <col min="4876" max="5117" width="9" style="581"/>
    <col min="5118" max="5118" width="4.109375" style="581" customWidth="1"/>
    <col min="5119" max="5119" width="60.5546875" style="581" customWidth="1"/>
    <col min="5120" max="5120" width="22.109375" style="581" customWidth="1"/>
    <col min="5121" max="5121" width="5.44140625" style="581" customWidth="1"/>
    <col min="5122" max="5126" width="10.5546875" style="581" customWidth="1"/>
    <col min="5127" max="5127" width="13.88671875" style="581" customWidth="1"/>
    <col min="5128" max="5128" width="7.5546875" style="581" customWidth="1"/>
    <col min="5129" max="5129" width="13.88671875" style="581" customWidth="1"/>
    <col min="5130" max="5130" width="9.44140625" style="581" customWidth="1"/>
    <col min="5131" max="5131" width="10.44140625" style="581" customWidth="1"/>
    <col min="5132" max="5373" width="9" style="581"/>
    <col min="5374" max="5374" width="4.109375" style="581" customWidth="1"/>
    <col min="5375" max="5375" width="60.5546875" style="581" customWidth="1"/>
    <col min="5376" max="5376" width="22.109375" style="581" customWidth="1"/>
    <col min="5377" max="5377" width="5.44140625" style="581" customWidth="1"/>
    <col min="5378" max="5382" width="10.5546875" style="581" customWidth="1"/>
    <col min="5383" max="5383" width="13.88671875" style="581" customWidth="1"/>
    <col min="5384" max="5384" width="7.5546875" style="581" customWidth="1"/>
    <col min="5385" max="5385" width="13.88671875" style="581" customWidth="1"/>
    <col min="5386" max="5386" width="9.44140625" style="581" customWidth="1"/>
    <col min="5387" max="5387" width="10.44140625" style="581" customWidth="1"/>
    <col min="5388" max="5629" width="9" style="581"/>
    <col min="5630" max="5630" width="4.109375" style="581" customWidth="1"/>
    <col min="5631" max="5631" width="60.5546875" style="581" customWidth="1"/>
    <col min="5632" max="5632" width="22.109375" style="581" customWidth="1"/>
    <col min="5633" max="5633" width="5.44140625" style="581" customWidth="1"/>
    <col min="5634" max="5638" width="10.5546875" style="581" customWidth="1"/>
    <col min="5639" max="5639" width="13.88671875" style="581" customWidth="1"/>
    <col min="5640" max="5640" width="7.5546875" style="581" customWidth="1"/>
    <col min="5641" max="5641" width="13.88671875" style="581" customWidth="1"/>
    <col min="5642" max="5642" width="9.44140625" style="581" customWidth="1"/>
    <col min="5643" max="5643" width="10.44140625" style="581" customWidth="1"/>
    <col min="5644" max="5885" width="9" style="581"/>
    <col min="5886" max="5886" width="4.109375" style="581" customWidth="1"/>
    <col min="5887" max="5887" width="60.5546875" style="581" customWidth="1"/>
    <col min="5888" max="5888" width="22.109375" style="581" customWidth="1"/>
    <col min="5889" max="5889" width="5.44140625" style="581" customWidth="1"/>
    <col min="5890" max="5894" width="10.5546875" style="581" customWidth="1"/>
    <col min="5895" max="5895" width="13.88671875" style="581" customWidth="1"/>
    <col min="5896" max="5896" width="7.5546875" style="581" customWidth="1"/>
    <col min="5897" max="5897" width="13.88671875" style="581" customWidth="1"/>
    <col min="5898" max="5898" width="9.44140625" style="581" customWidth="1"/>
    <col min="5899" max="5899" width="10.44140625" style="581" customWidth="1"/>
    <col min="5900" max="6141" width="9" style="581"/>
    <col min="6142" max="6142" width="4.109375" style="581" customWidth="1"/>
    <col min="6143" max="6143" width="60.5546875" style="581" customWidth="1"/>
    <col min="6144" max="6144" width="22.109375" style="581" customWidth="1"/>
    <col min="6145" max="6145" width="5.44140625" style="581" customWidth="1"/>
    <col min="6146" max="6150" width="10.5546875" style="581" customWidth="1"/>
    <col min="6151" max="6151" width="13.88671875" style="581" customWidth="1"/>
    <col min="6152" max="6152" width="7.5546875" style="581" customWidth="1"/>
    <col min="6153" max="6153" width="13.88671875" style="581" customWidth="1"/>
    <col min="6154" max="6154" width="9.44140625" style="581" customWidth="1"/>
    <col min="6155" max="6155" width="10.44140625" style="581" customWidth="1"/>
    <col min="6156" max="6397" width="9" style="581"/>
    <col min="6398" max="6398" width="4.109375" style="581" customWidth="1"/>
    <col min="6399" max="6399" width="60.5546875" style="581" customWidth="1"/>
    <col min="6400" max="6400" width="22.109375" style="581" customWidth="1"/>
    <col min="6401" max="6401" width="5.44140625" style="581" customWidth="1"/>
    <col min="6402" max="6406" width="10.5546875" style="581" customWidth="1"/>
    <col min="6407" max="6407" width="13.88671875" style="581" customWidth="1"/>
    <col min="6408" max="6408" width="7.5546875" style="581" customWidth="1"/>
    <col min="6409" max="6409" width="13.88671875" style="581" customWidth="1"/>
    <col min="6410" max="6410" width="9.44140625" style="581" customWidth="1"/>
    <col min="6411" max="6411" width="10.44140625" style="581" customWidth="1"/>
    <col min="6412" max="6653" width="9" style="581"/>
    <col min="6654" max="6654" width="4.109375" style="581" customWidth="1"/>
    <col min="6655" max="6655" width="60.5546875" style="581" customWidth="1"/>
    <col min="6656" max="6656" width="22.109375" style="581" customWidth="1"/>
    <col min="6657" max="6657" width="5.44140625" style="581" customWidth="1"/>
    <col min="6658" max="6662" width="10.5546875" style="581" customWidth="1"/>
    <col min="6663" max="6663" width="13.88671875" style="581" customWidth="1"/>
    <col min="6664" max="6664" width="7.5546875" style="581" customWidth="1"/>
    <col min="6665" max="6665" width="13.88671875" style="581" customWidth="1"/>
    <col min="6666" max="6666" width="9.44140625" style="581" customWidth="1"/>
    <col min="6667" max="6667" width="10.44140625" style="581" customWidth="1"/>
    <col min="6668" max="6909" width="9" style="581"/>
    <col min="6910" max="6910" width="4.109375" style="581" customWidth="1"/>
    <col min="6911" max="6911" width="60.5546875" style="581" customWidth="1"/>
    <col min="6912" max="6912" width="22.109375" style="581" customWidth="1"/>
    <col min="6913" max="6913" width="5.44140625" style="581" customWidth="1"/>
    <col min="6914" max="6918" width="10.5546875" style="581" customWidth="1"/>
    <col min="6919" max="6919" width="13.88671875" style="581" customWidth="1"/>
    <col min="6920" max="6920" width="7.5546875" style="581" customWidth="1"/>
    <col min="6921" max="6921" width="13.88671875" style="581" customWidth="1"/>
    <col min="6922" max="6922" width="9.44140625" style="581" customWidth="1"/>
    <col min="6923" max="6923" width="10.44140625" style="581" customWidth="1"/>
    <col min="6924" max="7165" width="9" style="581"/>
    <col min="7166" max="7166" width="4.109375" style="581" customWidth="1"/>
    <col min="7167" max="7167" width="60.5546875" style="581" customWidth="1"/>
    <col min="7168" max="7168" width="22.109375" style="581" customWidth="1"/>
    <col min="7169" max="7169" width="5.44140625" style="581" customWidth="1"/>
    <col min="7170" max="7174" width="10.5546875" style="581" customWidth="1"/>
    <col min="7175" max="7175" width="13.88671875" style="581" customWidth="1"/>
    <col min="7176" max="7176" width="7.5546875" style="581" customWidth="1"/>
    <col min="7177" max="7177" width="13.88671875" style="581" customWidth="1"/>
    <col min="7178" max="7178" width="9.44140625" style="581" customWidth="1"/>
    <col min="7179" max="7179" width="10.44140625" style="581" customWidth="1"/>
    <col min="7180" max="7421" width="9" style="581"/>
    <col min="7422" max="7422" width="4.109375" style="581" customWidth="1"/>
    <col min="7423" max="7423" width="60.5546875" style="581" customWidth="1"/>
    <col min="7424" max="7424" width="22.109375" style="581" customWidth="1"/>
    <col min="7425" max="7425" width="5.44140625" style="581" customWidth="1"/>
    <col min="7426" max="7430" width="10.5546875" style="581" customWidth="1"/>
    <col min="7431" max="7431" width="13.88671875" style="581" customWidth="1"/>
    <col min="7432" max="7432" width="7.5546875" style="581" customWidth="1"/>
    <col min="7433" max="7433" width="13.88671875" style="581" customWidth="1"/>
    <col min="7434" max="7434" width="9.44140625" style="581" customWidth="1"/>
    <col min="7435" max="7435" width="10.44140625" style="581" customWidth="1"/>
    <col min="7436" max="7677" width="9" style="581"/>
    <col min="7678" max="7678" width="4.109375" style="581" customWidth="1"/>
    <col min="7679" max="7679" width="60.5546875" style="581" customWidth="1"/>
    <col min="7680" max="7680" width="22.109375" style="581" customWidth="1"/>
    <col min="7681" max="7681" width="5.44140625" style="581" customWidth="1"/>
    <col min="7682" max="7686" width="10.5546875" style="581" customWidth="1"/>
    <col min="7687" max="7687" width="13.88671875" style="581" customWidth="1"/>
    <col min="7688" max="7688" width="7.5546875" style="581" customWidth="1"/>
    <col min="7689" max="7689" width="13.88671875" style="581" customWidth="1"/>
    <col min="7690" max="7690" width="9.44140625" style="581" customWidth="1"/>
    <col min="7691" max="7691" width="10.44140625" style="581" customWidth="1"/>
    <col min="7692" max="7933" width="9" style="581"/>
    <col min="7934" max="7934" width="4.109375" style="581" customWidth="1"/>
    <col min="7935" max="7935" width="60.5546875" style="581" customWidth="1"/>
    <col min="7936" max="7936" width="22.109375" style="581" customWidth="1"/>
    <col min="7937" max="7937" width="5.44140625" style="581" customWidth="1"/>
    <col min="7938" max="7942" width="10.5546875" style="581" customWidth="1"/>
    <col min="7943" max="7943" width="13.88671875" style="581" customWidth="1"/>
    <col min="7944" max="7944" width="7.5546875" style="581" customWidth="1"/>
    <col min="7945" max="7945" width="13.88671875" style="581" customWidth="1"/>
    <col min="7946" max="7946" width="9.44140625" style="581" customWidth="1"/>
    <col min="7947" max="7947" width="10.44140625" style="581" customWidth="1"/>
    <col min="7948" max="8189" width="9" style="581"/>
    <col min="8190" max="8190" width="4.109375" style="581" customWidth="1"/>
    <col min="8191" max="8191" width="60.5546875" style="581" customWidth="1"/>
    <col min="8192" max="8192" width="22.109375" style="581" customWidth="1"/>
    <col min="8193" max="8193" width="5.44140625" style="581" customWidth="1"/>
    <col min="8194" max="8198" width="10.5546875" style="581" customWidth="1"/>
    <col min="8199" max="8199" width="13.88671875" style="581" customWidth="1"/>
    <col min="8200" max="8200" width="7.5546875" style="581" customWidth="1"/>
    <col min="8201" max="8201" width="13.88671875" style="581" customWidth="1"/>
    <col min="8202" max="8202" width="9.44140625" style="581" customWidth="1"/>
    <col min="8203" max="8203" width="10.44140625" style="581" customWidth="1"/>
    <col min="8204" max="8445" width="9" style="581"/>
    <col min="8446" max="8446" width="4.109375" style="581" customWidth="1"/>
    <col min="8447" max="8447" width="60.5546875" style="581" customWidth="1"/>
    <col min="8448" max="8448" width="22.109375" style="581" customWidth="1"/>
    <col min="8449" max="8449" width="5.44140625" style="581" customWidth="1"/>
    <col min="8450" max="8454" width="10.5546875" style="581" customWidth="1"/>
    <col min="8455" max="8455" width="13.88671875" style="581" customWidth="1"/>
    <col min="8456" max="8456" width="7.5546875" style="581" customWidth="1"/>
    <col min="8457" max="8457" width="13.88671875" style="581" customWidth="1"/>
    <col min="8458" max="8458" width="9.44140625" style="581" customWidth="1"/>
    <col min="8459" max="8459" width="10.44140625" style="581" customWidth="1"/>
    <col min="8460" max="8701" width="9" style="581"/>
    <col min="8702" max="8702" width="4.109375" style="581" customWidth="1"/>
    <col min="8703" max="8703" width="60.5546875" style="581" customWidth="1"/>
    <col min="8704" max="8704" width="22.109375" style="581" customWidth="1"/>
    <col min="8705" max="8705" width="5.44140625" style="581" customWidth="1"/>
    <col min="8706" max="8710" width="10.5546875" style="581" customWidth="1"/>
    <col min="8711" max="8711" width="13.88671875" style="581" customWidth="1"/>
    <col min="8712" max="8712" width="7.5546875" style="581" customWidth="1"/>
    <col min="8713" max="8713" width="13.88671875" style="581" customWidth="1"/>
    <col min="8714" max="8714" width="9.44140625" style="581" customWidth="1"/>
    <col min="8715" max="8715" width="10.44140625" style="581" customWidth="1"/>
    <col min="8716" max="8957" width="9" style="581"/>
    <col min="8958" max="8958" width="4.109375" style="581" customWidth="1"/>
    <col min="8959" max="8959" width="60.5546875" style="581" customWidth="1"/>
    <col min="8960" max="8960" width="22.109375" style="581" customWidth="1"/>
    <col min="8961" max="8961" width="5.44140625" style="581" customWidth="1"/>
    <col min="8962" max="8966" width="10.5546875" style="581" customWidth="1"/>
    <col min="8967" max="8967" width="13.88671875" style="581" customWidth="1"/>
    <col min="8968" max="8968" width="7.5546875" style="581" customWidth="1"/>
    <col min="8969" max="8969" width="13.88671875" style="581" customWidth="1"/>
    <col min="8970" max="8970" width="9.44140625" style="581" customWidth="1"/>
    <col min="8971" max="8971" width="10.44140625" style="581" customWidth="1"/>
    <col min="8972" max="9213" width="9" style="581"/>
    <col min="9214" max="9214" width="4.109375" style="581" customWidth="1"/>
    <col min="9215" max="9215" width="60.5546875" style="581" customWidth="1"/>
    <col min="9216" max="9216" width="22.109375" style="581" customWidth="1"/>
    <col min="9217" max="9217" width="5.44140625" style="581" customWidth="1"/>
    <col min="9218" max="9222" width="10.5546875" style="581" customWidth="1"/>
    <col min="9223" max="9223" width="13.88671875" style="581" customWidth="1"/>
    <col min="9224" max="9224" width="7.5546875" style="581" customWidth="1"/>
    <col min="9225" max="9225" width="13.88671875" style="581" customWidth="1"/>
    <col min="9226" max="9226" width="9.44140625" style="581" customWidth="1"/>
    <col min="9227" max="9227" width="10.44140625" style="581" customWidth="1"/>
    <col min="9228" max="9469" width="9" style="581"/>
    <col min="9470" max="9470" width="4.109375" style="581" customWidth="1"/>
    <col min="9471" max="9471" width="60.5546875" style="581" customWidth="1"/>
    <col min="9472" max="9472" width="22.109375" style="581" customWidth="1"/>
    <col min="9473" max="9473" width="5.44140625" style="581" customWidth="1"/>
    <col min="9474" max="9478" width="10.5546875" style="581" customWidth="1"/>
    <col min="9479" max="9479" width="13.88671875" style="581" customWidth="1"/>
    <col min="9480" max="9480" width="7.5546875" style="581" customWidth="1"/>
    <col min="9481" max="9481" width="13.88671875" style="581" customWidth="1"/>
    <col min="9482" max="9482" width="9.44140625" style="581" customWidth="1"/>
    <col min="9483" max="9483" width="10.44140625" style="581" customWidth="1"/>
    <col min="9484" max="9725" width="9" style="581"/>
    <col min="9726" max="9726" width="4.109375" style="581" customWidth="1"/>
    <col min="9727" max="9727" width="60.5546875" style="581" customWidth="1"/>
    <col min="9728" max="9728" width="22.109375" style="581" customWidth="1"/>
    <col min="9729" max="9729" width="5.44140625" style="581" customWidth="1"/>
    <col min="9730" max="9734" width="10.5546875" style="581" customWidth="1"/>
    <col min="9735" max="9735" width="13.88671875" style="581" customWidth="1"/>
    <col min="9736" max="9736" width="7.5546875" style="581" customWidth="1"/>
    <col min="9737" max="9737" width="13.88671875" style="581" customWidth="1"/>
    <col min="9738" max="9738" width="9.44140625" style="581" customWidth="1"/>
    <col min="9739" max="9739" width="10.44140625" style="581" customWidth="1"/>
    <col min="9740" max="9981" width="9" style="581"/>
    <col min="9982" max="9982" width="4.109375" style="581" customWidth="1"/>
    <col min="9983" max="9983" width="60.5546875" style="581" customWidth="1"/>
    <col min="9984" max="9984" width="22.109375" style="581" customWidth="1"/>
    <col min="9985" max="9985" width="5.44140625" style="581" customWidth="1"/>
    <col min="9986" max="9990" width="10.5546875" style="581" customWidth="1"/>
    <col min="9991" max="9991" width="13.88671875" style="581" customWidth="1"/>
    <col min="9992" max="9992" width="7.5546875" style="581" customWidth="1"/>
    <col min="9993" max="9993" width="13.88671875" style="581" customWidth="1"/>
    <col min="9994" max="9994" width="9.44140625" style="581" customWidth="1"/>
    <col min="9995" max="9995" width="10.44140625" style="581" customWidth="1"/>
    <col min="9996" max="10237" width="9" style="581"/>
    <col min="10238" max="10238" width="4.109375" style="581" customWidth="1"/>
    <col min="10239" max="10239" width="60.5546875" style="581" customWidth="1"/>
    <col min="10240" max="10240" width="22.109375" style="581" customWidth="1"/>
    <col min="10241" max="10241" width="5.44140625" style="581" customWidth="1"/>
    <col min="10242" max="10246" width="10.5546875" style="581" customWidth="1"/>
    <col min="10247" max="10247" width="13.88671875" style="581" customWidth="1"/>
    <col min="10248" max="10248" width="7.5546875" style="581" customWidth="1"/>
    <col min="10249" max="10249" width="13.88671875" style="581" customWidth="1"/>
    <col min="10250" max="10250" width="9.44140625" style="581" customWidth="1"/>
    <col min="10251" max="10251" width="10.44140625" style="581" customWidth="1"/>
    <col min="10252" max="10493" width="9" style="581"/>
    <col min="10494" max="10494" width="4.109375" style="581" customWidth="1"/>
    <col min="10495" max="10495" width="60.5546875" style="581" customWidth="1"/>
    <col min="10496" max="10496" width="22.109375" style="581" customWidth="1"/>
    <col min="10497" max="10497" width="5.44140625" style="581" customWidth="1"/>
    <col min="10498" max="10502" width="10.5546875" style="581" customWidth="1"/>
    <col min="10503" max="10503" width="13.88671875" style="581" customWidth="1"/>
    <col min="10504" max="10504" width="7.5546875" style="581" customWidth="1"/>
    <col min="10505" max="10505" width="13.88671875" style="581" customWidth="1"/>
    <col min="10506" max="10506" width="9.44140625" style="581" customWidth="1"/>
    <col min="10507" max="10507" width="10.44140625" style="581" customWidth="1"/>
    <col min="10508" max="10749" width="9" style="581"/>
    <col min="10750" max="10750" width="4.109375" style="581" customWidth="1"/>
    <col min="10751" max="10751" width="60.5546875" style="581" customWidth="1"/>
    <col min="10752" max="10752" width="22.109375" style="581" customWidth="1"/>
    <col min="10753" max="10753" width="5.44140625" style="581" customWidth="1"/>
    <col min="10754" max="10758" width="10.5546875" style="581" customWidth="1"/>
    <col min="10759" max="10759" width="13.88671875" style="581" customWidth="1"/>
    <col min="10760" max="10760" width="7.5546875" style="581" customWidth="1"/>
    <col min="10761" max="10761" width="13.88671875" style="581" customWidth="1"/>
    <col min="10762" max="10762" width="9.44140625" style="581" customWidth="1"/>
    <col min="10763" max="10763" width="10.44140625" style="581" customWidth="1"/>
    <col min="10764" max="11005" width="9" style="581"/>
    <col min="11006" max="11006" width="4.109375" style="581" customWidth="1"/>
    <col min="11007" max="11007" width="60.5546875" style="581" customWidth="1"/>
    <col min="11008" max="11008" width="22.109375" style="581" customWidth="1"/>
    <col min="11009" max="11009" width="5.44140625" style="581" customWidth="1"/>
    <col min="11010" max="11014" width="10.5546875" style="581" customWidth="1"/>
    <col min="11015" max="11015" width="13.88671875" style="581" customWidth="1"/>
    <col min="11016" max="11016" width="7.5546875" style="581" customWidth="1"/>
    <col min="11017" max="11017" width="13.88671875" style="581" customWidth="1"/>
    <col min="11018" max="11018" width="9.44140625" style="581" customWidth="1"/>
    <col min="11019" max="11019" width="10.44140625" style="581" customWidth="1"/>
    <col min="11020" max="11261" width="9" style="581"/>
    <col min="11262" max="11262" width="4.109375" style="581" customWidth="1"/>
    <col min="11263" max="11263" width="60.5546875" style="581" customWidth="1"/>
    <col min="11264" max="11264" width="22.109375" style="581" customWidth="1"/>
    <col min="11265" max="11265" width="5.44140625" style="581" customWidth="1"/>
    <col min="11266" max="11270" width="10.5546875" style="581" customWidth="1"/>
    <col min="11271" max="11271" width="13.88671875" style="581" customWidth="1"/>
    <col min="11272" max="11272" width="7.5546875" style="581" customWidth="1"/>
    <col min="11273" max="11273" width="13.88671875" style="581" customWidth="1"/>
    <col min="11274" max="11274" width="9.44140625" style="581" customWidth="1"/>
    <col min="11275" max="11275" width="10.44140625" style="581" customWidth="1"/>
    <col min="11276" max="11517" width="9" style="581"/>
    <col min="11518" max="11518" width="4.109375" style="581" customWidth="1"/>
    <col min="11519" max="11519" width="60.5546875" style="581" customWidth="1"/>
    <col min="11520" max="11520" width="22.109375" style="581" customWidth="1"/>
    <col min="11521" max="11521" width="5.44140625" style="581" customWidth="1"/>
    <col min="11522" max="11526" width="10.5546875" style="581" customWidth="1"/>
    <col min="11527" max="11527" width="13.88671875" style="581" customWidth="1"/>
    <col min="11528" max="11528" width="7.5546875" style="581" customWidth="1"/>
    <col min="11529" max="11529" width="13.88671875" style="581" customWidth="1"/>
    <col min="11530" max="11530" width="9.44140625" style="581" customWidth="1"/>
    <col min="11531" max="11531" width="10.44140625" style="581" customWidth="1"/>
    <col min="11532" max="11773" width="9" style="581"/>
    <col min="11774" max="11774" width="4.109375" style="581" customWidth="1"/>
    <col min="11775" max="11775" width="60.5546875" style="581" customWidth="1"/>
    <col min="11776" max="11776" width="22.109375" style="581" customWidth="1"/>
    <col min="11777" max="11777" width="5.44140625" style="581" customWidth="1"/>
    <col min="11778" max="11782" width="10.5546875" style="581" customWidth="1"/>
    <col min="11783" max="11783" width="13.88671875" style="581" customWidth="1"/>
    <col min="11784" max="11784" width="7.5546875" style="581" customWidth="1"/>
    <col min="11785" max="11785" width="13.88671875" style="581" customWidth="1"/>
    <col min="11786" max="11786" width="9.44140625" style="581" customWidth="1"/>
    <col min="11787" max="11787" width="10.44140625" style="581" customWidth="1"/>
    <col min="11788" max="12029" width="9" style="581"/>
    <col min="12030" max="12030" width="4.109375" style="581" customWidth="1"/>
    <col min="12031" max="12031" width="60.5546875" style="581" customWidth="1"/>
    <col min="12032" max="12032" width="22.109375" style="581" customWidth="1"/>
    <col min="12033" max="12033" width="5.44140625" style="581" customWidth="1"/>
    <col min="12034" max="12038" width="10.5546875" style="581" customWidth="1"/>
    <col min="12039" max="12039" width="13.88671875" style="581" customWidth="1"/>
    <col min="12040" max="12040" width="7.5546875" style="581" customWidth="1"/>
    <col min="12041" max="12041" width="13.88671875" style="581" customWidth="1"/>
    <col min="12042" max="12042" width="9.44140625" style="581" customWidth="1"/>
    <col min="12043" max="12043" width="10.44140625" style="581" customWidth="1"/>
    <col min="12044" max="12285" width="9" style="581"/>
    <col min="12286" max="12286" width="4.109375" style="581" customWidth="1"/>
    <col min="12287" max="12287" width="60.5546875" style="581" customWidth="1"/>
    <col min="12288" max="12288" width="22.109375" style="581" customWidth="1"/>
    <col min="12289" max="12289" width="5.44140625" style="581" customWidth="1"/>
    <col min="12290" max="12294" width="10.5546875" style="581" customWidth="1"/>
    <col min="12295" max="12295" width="13.88671875" style="581" customWidth="1"/>
    <col min="12296" max="12296" width="7.5546875" style="581" customWidth="1"/>
    <col min="12297" max="12297" width="13.88671875" style="581" customWidth="1"/>
    <col min="12298" max="12298" width="9.44140625" style="581" customWidth="1"/>
    <col min="12299" max="12299" width="10.44140625" style="581" customWidth="1"/>
    <col min="12300" max="12541" width="9" style="581"/>
    <col min="12542" max="12542" width="4.109375" style="581" customWidth="1"/>
    <col min="12543" max="12543" width="60.5546875" style="581" customWidth="1"/>
    <col min="12544" max="12544" width="22.109375" style="581" customWidth="1"/>
    <col min="12545" max="12545" width="5.44140625" style="581" customWidth="1"/>
    <col min="12546" max="12550" width="10.5546875" style="581" customWidth="1"/>
    <col min="12551" max="12551" width="13.88671875" style="581" customWidth="1"/>
    <col min="12552" max="12552" width="7.5546875" style="581" customWidth="1"/>
    <col min="12553" max="12553" width="13.88671875" style="581" customWidth="1"/>
    <col min="12554" max="12554" width="9.44140625" style="581" customWidth="1"/>
    <col min="12555" max="12555" width="10.44140625" style="581" customWidth="1"/>
    <col min="12556" max="12797" width="9" style="581"/>
    <col min="12798" max="12798" width="4.109375" style="581" customWidth="1"/>
    <col min="12799" max="12799" width="60.5546875" style="581" customWidth="1"/>
    <col min="12800" max="12800" width="22.109375" style="581" customWidth="1"/>
    <col min="12801" max="12801" width="5.44140625" style="581" customWidth="1"/>
    <col min="12802" max="12806" width="10.5546875" style="581" customWidth="1"/>
    <col min="12807" max="12807" width="13.88671875" style="581" customWidth="1"/>
    <col min="12808" max="12808" width="7.5546875" style="581" customWidth="1"/>
    <col min="12809" max="12809" width="13.88671875" style="581" customWidth="1"/>
    <col min="12810" max="12810" width="9.44140625" style="581" customWidth="1"/>
    <col min="12811" max="12811" width="10.44140625" style="581" customWidth="1"/>
    <col min="12812" max="13053" width="9" style="581"/>
    <col min="13054" max="13054" width="4.109375" style="581" customWidth="1"/>
    <col min="13055" max="13055" width="60.5546875" style="581" customWidth="1"/>
    <col min="13056" max="13056" width="22.109375" style="581" customWidth="1"/>
    <col min="13057" max="13057" width="5.44140625" style="581" customWidth="1"/>
    <col min="13058" max="13062" width="10.5546875" style="581" customWidth="1"/>
    <col min="13063" max="13063" width="13.88671875" style="581" customWidth="1"/>
    <col min="13064" max="13064" width="7.5546875" style="581" customWidth="1"/>
    <col min="13065" max="13065" width="13.88671875" style="581" customWidth="1"/>
    <col min="13066" max="13066" width="9.44140625" style="581" customWidth="1"/>
    <col min="13067" max="13067" width="10.44140625" style="581" customWidth="1"/>
    <col min="13068" max="13309" width="9" style="581"/>
    <col min="13310" max="13310" width="4.109375" style="581" customWidth="1"/>
    <col min="13311" max="13311" width="60.5546875" style="581" customWidth="1"/>
    <col min="13312" max="13312" width="22.109375" style="581" customWidth="1"/>
    <col min="13313" max="13313" width="5.44140625" style="581" customWidth="1"/>
    <col min="13314" max="13318" width="10.5546875" style="581" customWidth="1"/>
    <col min="13319" max="13319" width="13.88671875" style="581" customWidth="1"/>
    <col min="13320" max="13320" width="7.5546875" style="581" customWidth="1"/>
    <col min="13321" max="13321" width="13.88671875" style="581" customWidth="1"/>
    <col min="13322" max="13322" width="9.44140625" style="581" customWidth="1"/>
    <col min="13323" max="13323" width="10.44140625" style="581" customWidth="1"/>
    <col min="13324" max="13565" width="9" style="581"/>
    <col min="13566" max="13566" width="4.109375" style="581" customWidth="1"/>
    <col min="13567" max="13567" width="60.5546875" style="581" customWidth="1"/>
    <col min="13568" max="13568" width="22.109375" style="581" customWidth="1"/>
    <col min="13569" max="13569" width="5.44140625" style="581" customWidth="1"/>
    <col min="13570" max="13574" width="10.5546875" style="581" customWidth="1"/>
    <col min="13575" max="13575" width="13.88671875" style="581" customWidth="1"/>
    <col min="13576" max="13576" width="7.5546875" style="581" customWidth="1"/>
    <col min="13577" max="13577" width="13.88671875" style="581" customWidth="1"/>
    <col min="13578" max="13578" width="9.44140625" style="581" customWidth="1"/>
    <col min="13579" max="13579" width="10.44140625" style="581" customWidth="1"/>
    <col min="13580" max="13821" width="9" style="581"/>
    <col min="13822" max="13822" width="4.109375" style="581" customWidth="1"/>
    <col min="13823" max="13823" width="60.5546875" style="581" customWidth="1"/>
    <col min="13824" max="13824" width="22.109375" style="581" customWidth="1"/>
    <col min="13825" max="13825" width="5.44140625" style="581" customWidth="1"/>
    <col min="13826" max="13830" width="10.5546875" style="581" customWidth="1"/>
    <col min="13831" max="13831" width="13.88671875" style="581" customWidth="1"/>
    <col min="13832" max="13832" width="7.5546875" style="581" customWidth="1"/>
    <col min="13833" max="13833" width="13.88671875" style="581" customWidth="1"/>
    <col min="13834" max="13834" width="9.44140625" style="581" customWidth="1"/>
    <col min="13835" max="13835" width="10.44140625" style="581" customWidth="1"/>
    <col min="13836" max="14077" width="9" style="581"/>
    <col min="14078" max="14078" width="4.109375" style="581" customWidth="1"/>
    <col min="14079" max="14079" width="60.5546875" style="581" customWidth="1"/>
    <col min="14080" max="14080" width="22.109375" style="581" customWidth="1"/>
    <col min="14081" max="14081" width="5.44140625" style="581" customWidth="1"/>
    <col min="14082" max="14086" width="10.5546875" style="581" customWidth="1"/>
    <col min="14087" max="14087" width="13.88671875" style="581" customWidth="1"/>
    <col min="14088" max="14088" width="7.5546875" style="581" customWidth="1"/>
    <col min="14089" max="14089" width="13.88671875" style="581" customWidth="1"/>
    <col min="14090" max="14090" width="9.44140625" style="581" customWidth="1"/>
    <col min="14091" max="14091" width="10.44140625" style="581" customWidth="1"/>
    <col min="14092" max="14333" width="9" style="581"/>
    <col min="14334" max="14334" width="4.109375" style="581" customWidth="1"/>
    <col min="14335" max="14335" width="60.5546875" style="581" customWidth="1"/>
    <col min="14336" max="14336" width="22.109375" style="581" customWidth="1"/>
    <col min="14337" max="14337" width="5.44140625" style="581" customWidth="1"/>
    <col min="14338" max="14342" width="10.5546875" style="581" customWidth="1"/>
    <col min="14343" max="14343" width="13.88671875" style="581" customWidth="1"/>
    <col min="14344" max="14344" width="7.5546875" style="581" customWidth="1"/>
    <col min="14345" max="14345" width="13.88671875" style="581" customWidth="1"/>
    <col min="14346" max="14346" width="9.44140625" style="581" customWidth="1"/>
    <col min="14347" max="14347" width="10.44140625" style="581" customWidth="1"/>
    <col min="14348" max="14589" width="9" style="581"/>
    <col min="14590" max="14590" width="4.109375" style="581" customWidth="1"/>
    <col min="14591" max="14591" width="60.5546875" style="581" customWidth="1"/>
    <col min="14592" max="14592" width="22.109375" style="581" customWidth="1"/>
    <col min="14593" max="14593" width="5.44140625" style="581" customWidth="1"/>
    <col min="14594" max="14598" width="10.5546875" style="581" customWidth="1"/>
    <col min="14599" max="14599" width="13.88671875" style="581" customWidth="1"/>
    <col min="14600" max="14600" width="7.5546875" style="581" customWidth="1"/>
    <col min="14601" max="14601" width="13.88671875" style="581" customWidth="1"/>
    <col min="14602" max="14602" width="9.44140625" style="581" customWidth="1"/>
    <col min="14603" max="14603" width="10.44140625" style="581" customWidth="1"/>
    <col min="14604" max="14845" width="9" style="581"/>
    <col min="14846" max="14846" width="4.109375" style="581" customWidth="1"/>
    <col min="14847" max="14847" width="60.5546875" style="581" customWidth="1"/>
    <col min="14848" max="14848" width="22.109375" style="581" customWidth="1"/>
    <col min="14849" max="14849" width="5.44140625" style="581" customWidth="1"/>
    <col min="14850" max="14854" width="10.5546875" style="581" customWidth="1"/>
    <col min="14855" max="14855" width="13.88671875" style="581" customWidth="1"/>
    <col min="14856" max="14856" width="7.5546875" style="581" customWidth="1"/>
    <col min="14857" max="14857" width="13.88671875" style="581" customWidth="1"/>
    <col min="14858" max="14858" width="9.44140625" style="581" customWidth="1"/>
    <col min="14859" max="14859" width="10.44140625" style="581" customWidth="1"/>
    <col min="14860" max="15101" width="9" style="581"/>
    <col min="15102" max="15102" width="4.109375" style="581" customWidth="1"/>
    <col min="15103" max="15103" width="60.5546875" style="581" customWidth="1"/>
    <col min="15104" max="15104" width="22.109375" style="581" customWidth="1"/>
    <col min="15105" max="15105" width="5.44140625" style="581" customWidth="1"/>
    <col min="15106" max="15110" width="10.5546875" style="581" customWidth="1"/>
    <col min="15111" max="15111" width="13.88671875" style="581" customWidth="1"/>
    <col min="15112" max="15112" width="7.5546875" style="581" customWidth="1"/>
    <col min="15113" max="15113" width="13.88671875" style="581" customWidth="1"/>
    <col min="15114" max="15114" width="9.44140625" style="581" customWidth="1"/>
    <col min="15115" max="15115" width="10.44140625" style="581" customWidth="1"/>
    <col min="15116" max="15357" width="9" style="581"/>
    <col min="15358" max="15358" width="4.109375" style="581" customWidth="1"/>
    <col min="15359" max="15359" width="60.5546875" style="581" customWidth="1"/>
    <col min="15360" max="15360" width="22.109375" style="581" customWidth="1"/>
    <col min="15361" max="15361" width="5.44140625" style="581" customWidth="1"/>
    <col min="15362" max="15366" width="10.5546875" style="581" customWidth="1"/>
    <col min="15367" max="15367" width="13.88671875" style="581" customWidth="1"/>
    <col min="15368" max="15368" width="7.5546875" style="581" customWidth="1"/>
    <col min="15369" max="15369" width="13.88671875" style="581" customWidth="1"/>
    <col min="15370" max="15370" width="9.44140625" style="581" customWidth="1"/>
    <col min="15371" max="15371" width="10.44140625" style="581" customWidth="1"/>
    <col min="15372" max="15613" width="9" style="581"/>
    <col min="15614" max="15614" width="4.109375" style="581" customWidth="1"/>
    <col min="15615" max="15615" width="60.5546875" style="581" customWidth="1"/>
    <col min="15616" max="15616" width="22.109375" style="581" customWidth="1"/>
    <col min="15617" max="15617" width="5.44140625" style="581" customWidth="1"/>
    <col min="15618" max="15622" width="10.5546875" style="581" customWidth="1"/>
    <col min="15623" max="15623" width="13.88671875" style="581" customWidth="1"/>
    <col min="15624" max="15624" width="7.5546875" style="581" customWidth="1"/>
    <col min="15625" max="15625" width="13.88671875" style="581" customWidth="1"/>
    <col min="15626" max="15626" width="9.44140625" style="581" customWidth="1"/>
    <col min="15627" max="15627" width="10.44140625" style="581" customWidth="1"/>
    <col min="15628" max="15869" width="9" style="581"/>
    <col min="15870" max="15870" width="4.109375" style="581" customWidth="1"/>
    <col min="15871" max="15871" width="60.5546875" style="581" customWidth="1"/>
    <col min="15872" max="15872" width="22.109375" style="581" customWidth="1"/>
    <col min="15873" max="15873" width="5.44140625" style="581" customWidth="1"/>
    <col min="15874" max="15878" width="10.5546875" style="581" customWidth="1"/>
    <col min="15879" max="15879" width="13.88671875" style="581" customWidth="1"/>
    <col min="15880" max="15880" width="7.5546875" style="581" customWidth="1"/>
    <col min="15881" max="15881" width="13.88671875" style="581" customWidth="1"/>
    <col min="15882" max="15882" width="9.44140625" style="581" customWidth="1"/>
    <col min="15883" max="15883" width="10.44140625" style="581" customWidth="1"/>
    <col min="15884" max="16125" width="9" style="581"/>
    <col min="16126" max="16126" width="4.109375" style="581" customWidth="1"/>
    <col min="16127" max="16127" width="60.5546875" style="581" customWidth="1"/>
    <col min="16128" max="16128" width="22.109375" style="581" customWidth="1"/>
    <col min="16129" max="16129" width="5.44140625" style="581" customWidth="1"/>
    <col min="16130" max="16134" width="10.5546875" style="581" customWidth="1"/>
    <col min="16135" max="16135" width="13.88671875" style="581" customWidth="1"/>
    <col min="16136" max="16136" width="7.5546875" style="581" customWidth="1"/>
    <col min="16137" max="16137" width="13.88671875" style="581" customWidth="1"/>
    <col min="16138" max="16138" width="9.44140625" style="581" customWidth="1"/>
    <col min="16139" max="16139" width="10.44140625" style="581" customWidth="1"/>
    <col min="16140" max="16384" width="9" style="581"/>
  </cols>
  <sheetData>
    <row r="1" spans="1:11" s="580" customFormat="1" ht="32.25" customHeight="1" x14ac:dyDescent="0.25">
      <c r="B1" s="833" t="s">
        <v>260</v>
      </c>
      <c r="C1" s="833"/>
      <c r="D1" s="833"/>
      <c r="E1" s="833"/>
      <c r="F1" s="833"/>
      <c r="G1" s="833"/>
      <c r="I1" s="581"/>
      <c r="J1" s="834" t="s">
        <v>259</v>
      </c>
      <c r="K1" s="834"/>
    </row>
    <row r="2" spans="1:11" s="584" customFormat="1" ht="37.5" customHeight="1" x14ac:dyDescent="0.25">
      <c r="A2" s="582" t="s">
        <v>2</v>
      </c>
      <c r="B2" s="582" t="s">
        <v>3</v>
      </c>
      <c r="C2" s="582" t="s">
        <v>299</v>
      </c>
      <c r="D2" s="582" t="s">
        <v>4</v>
      </c>
      <c r="E2" s="582" t="s">
        <v>64</v>
      </c>
      <c r="F2" s="583" t="s">
        <v>6</v>
      </c>
      <c r="G2" s="582" t="s">
        <v>7</v>
      </c>
      <c r="H2" s="582" t="s">
        <v>8</v>
      </c>
      <c r="I2" s="582" t="s">
        <v>9</v>
      </c>
      <c r="J2" s="582" t="s">
        <v>10</v>
      </c>
      <c r="K2" s="582" t="s">
        <v>11</v>
      </c>
    </row>
    <row r="3" spans="1:11" s="590" customFormat="1" ht="143.4" customHeight="1" x14ac:dyDescent="0.25">
      <c r="A3" s="249">
        <v>1</v>
      </c>
      <c r="B3" s="250" t="s">
        <v>358</v>
      </c>
      <c r="C3" s="250"/>
      <c r="D3" s="249" t="s">
        <v>26</v>
      </c>
      <c r="E3" s="251">
        <v>195000</v>
      </c>
      <c r="F3" s="585"/>
      <c r="G3" s="586">
        <f>F3*E3</f>
        <v>0</v>
      </c>
      <c r="H3" s="587"/>
      <c r="I3" s="252">
        <f>G3*1.08</f>
        <v>0</v>
      </c>
      <c r="J3" s="588"/>
      <c r="K3" s="589"/>
    </row>
    <row r="4" spans="1:11" s="590" customFormat="1" ht="138" customHeight="1" x14ac:dyDescent="0.25">
      <c r="A4" s="591">
        <v>2</v>
      </c>
      <c r="B4" s="592" t="s">
        <v>359</v>
      </c>
      <c r="C4" s="592"/>
      <c r="D4" s="591" t="s">
        <v>26</v>
      </c>
      <c r="E4" s="593">
        <v>4000</v>
      </c>
      <c r="F4" s="594"/>
      <c r="G4" s="595">
        <f>F4*E4</f>
        <v>0</v>
      </c>
      <c r="H4" s="596"/>
      <c r="I4" s="252">
        <f>G4*1.08</f>
        <v>0</v>
      </c>
      <c r="J4" s="597"/>
      <c r="K4" s="598"/>
    </row>
    <row r="5" spans="1:11" s="590" customFormat="1" ht="177.75" customHeight="1" x14ac:dyDescent="0.25">
      <c r="A5" s="599">
        <v>3</v>
      </c>
      <c r="B5" s="600" t="s">
        <v>360</v>
      </c>
      <c r="C5" s="600"/>
      <c r="D5" s="591" t="s">
        <v>26</v>
      </c>
      <c r="E5" s="601">
        <v>500</v>
      </c>
      <c r="F5" s="602"/>
      <c r="G5" s="602">
        <f>F5*E5</f>
        <v>0</v>
      </c>
      <c r="H5" s="596"/>
      <c r="I5" s="252">
        <f>G5*1.08</f>
        <v>0</v>
      </c>
      <c r="J5" s="603"/>
    </row>
    <row r="6" spans="1:11" s="46" customFormat="1" ht="24.75" customHeight="1" x14ac:dyDescent="0.25">
      <c r="A6" s="788" t="s">
        <v>32</v>
      </c>
      <c r="B6" s="789"/>
      <c r="C6" s="789"/>
      <c r="D6" s="789"/>
      <c r="E6" s="789"/>
      <c r="F6" s="789"/>
      <c r="G6" s="604">
        <f>SUM(G3:G5)</f>
        <v>0</v>
      </c>
      <c r="H6" s="605"/>
      <c r="I6" s="303">
        <f>I3+I4+I5</f>
        <v>0</v>
      </c>
      <c r="J6" s="225"/>
      <c r="K6" s="226"/>
    </row>
    <row r="7" spans="1:11" ht="43.5" customHeight="1" x14ac:dyDescent="0.25">
      <c r="H7" s="606"/>
    </row>
    <row r="8" spans="1:11" s="608" customFormat="1" ht="20.25" customHeight="1" x14ac:dyDescent="0.25">
      <c r="A8" s="607"/>
      <c r="B8" s="607"/>
      <c r="C8" s="607"/>
      <c r="D8" s="607"/>
      <c r="E8" s="607"/>
      <c r="F8" s="607"/>
      <c r="G8" s="607"/>
      <c r="H8" s="607"/>
      <c r="I8" s="607"/>
      <c r="J8" s="607"/>
      <c r="K8" s="607"/>
    </row>
    <row r="9" spans="1:11" s="608" customFormat="1" ht="20.25" customHeight="1" x14ac:dyDescent="0.25">
      <c r="A9" s="607"/>
      <c r="B9" s="607"/>
      <c r="C9" s="607"/>
      <c r="D9" s="607"/>
      <c r="E9" s="607"/>
      <c r="F9" s="607"/>
      <c r="G9" s="607"/>
      <c r="H9" s="607"/>
      <c r="I9" s="607"/>
      <c r="J9" s="607"/>
      <c r="K9" s="607"/>
    </row>
    <row r="10" spans="1:11" s="608" customFormat="1" ht="20.25" customHeight="1" x14ac:dyDescent="0.25">
      <c r="A10" s="607" t="s">
        <v>464</v>
      </c>
      <c r="B10" s="607"/>
      <c r="C10" s="607"/>
      <c r="D10" s="607"/>
      <c r="E10" s="607"/>
      <c r="F10" s="607"/>
      <c r="G10" s="607"/>
      <c r="H10" s="607"/>
      <c r="I10" s="607"/>
      <c r="J10" s="607"/>
      <c r="K10" s="607"/>
    </row>
    <row r="26" ht="23.4" customHeight="1" x14ac:dyDescent="0.25"/>
  </sheetData>
  <mergeCells count="3">
    <mergeCell ref="B1:G1"/>
    <mergeCell ref="J1:K1"/>
    <mergeCell ref="A6:F6"/>
  </mergeCells>
  <pageMargins left="0.70866141732283472" right="0.70866141732283472" top="0.74803149606299213" bottom="0.74803149606299213" header="0.31496062992125984" footer="0.31496062992125984"/>
  <pageSetup paperSize="9" scale="50" orientation="landscape" r:id="rId1"/>
  <headerFooter>
    <oddHeader>&amp;CZP/9/2022</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SheetLayoutView="100" workbookViewId="0">
      <selection activeCell="A10" sqref="A10"/>
    </sheetView>
  </sheetViews>
  <sheetFormatPr defaultColWidth="8.88671875" defaultRowHeight="11.4" x14ac:dyDescent="0.25"/>
  <cols>
    <col min="1" max="1" width="4.109375" style="2" customWidth="1"/>
    <col min="2" max="2" width="60" style="2" customWidth="1"/>
    <col min="3" max="3" width="22.109375" style="2" customWidth="1"/>
    <col min="4" max="4" width="5.33203125" style="2" customWidth="1"/>
    <col min="5" max="5" width="10.5546875" style="2" customWidth="1"/>
    <col min="6" max="6" width="10.6640625" style="2" customWidth="1"/>
    <col min="7" max="7" width="13.88671875" style="2" customWidth="1"/>
    <col min="8" max="8" width="7.5546875" style="2" customWidth="1"/>
    <col min="9" max="9" width="13.88671875" style="2" customWidth="1"/>
    <col min="10" max="10" width="9.33203125" style="2" customWidth="1"/>
    <col min="11" max="11" width="10.44140625" style="2" customWidth="1"/>
    <col min="12" max="16384" width="8.88671875" style="2"/>
  </cols>
  <sheetData>
    <row r="1" spans="1:11" s="1" customFormat="1" ht="32.25" customHeight="1" x14ac:dyDescent="0.25">
      <c r="B1" s="829" t="s">
        <v>261</v>
      </c>
      <c r="C1" s="829"/>
      <c r="D1" s="829"/>
      <c r="E1" s="829"/>
      <c r="F1" s="829"/>
      <c r="G1" s="829"/>
      <c r="I1" s="2"/>
      <c r="J1" s="784" t="s">
        <v>262</v>
      </c>
      <c r="K1" s="784"/>
    </row>
    <row r="2" spans="1:11" s="210" customFormat="1" ht="37.5" customHeight="1" x14ac:dyDescent="0.25">
      <c r="A2" s="4" t="s">
        <v>2</v>
      </c>
      <c r="B2" s="4" t="s">
        <v>3</v>
      </c>
      <c r="C2" s="4" t="s">
        <v>299</v>
      </c>
      <c r="D2" s="4" t="s">
        <v>4</v>
      </c>
      <c r="E2" s="4" t="s">
        <v>64</v>
      </c>
      <c r="F2" s="5" t="s">
        <v>6</v>
      </c>
      <c r="G2" s="4" t="s">
        <v>7</v>
      </c>
      <c r="H2" s="4" t="s">
        <v>8</v>
      </c>
      <c r="I2" s="4" t="s">
        <v>9</v>
      </c>
      <c r="J2" s="4" t="s">
        <v>10</v>
      </c>
      <c r="K2" s="4" t="s">
        <v>11</v>
      </c>
    </row>
    <row r="3" spans="1:11" ht="85.5" customHeight="1" x14ac:dyDescent="0.25">
      <c r="A3" s="253">
        <v>1</v>
      </c>
      <c r="B3" s="254" t="s">
        <v>402</v>
      </c>
      <c r="C3" s="92"/>
      <c r="D3" s="255" t="s">
        <v>26</v>
      </c>
      <c r="E3" s="255">
        <v>3000</v>
      </c>
      <c r="F3" s="256"/>
      <c r="G3" s="256">
        <f>F3*E3</f>
        <v>0</v>
      </c>
      <c r="H3" s="257"/>
      <c r="I3" s="258">
        <f>G3*1.08</f>
        <v>0</v>
      </c>
      <c r="J3" s="259"/>
      <c r="K3" s="259"/>
    </row>
    <row r="4" spans="1:11" ht="79.2" customHeight="1" x14ac:dyDescent="0.25">
      <c r="A4" s="253">
        <v>2</v>
      </c>
      <c r="B4" s="254" t="s">
        <v>94</v>
      </c>
      <c r="C4" s="92"/>
      <c r="D4" s="255" t="s">
        <v>26</v>
      </c>
      <c r="E4" s="255">
        <v>50</v>
      </c>
      <c r="F4" s="256"/>
      <c r="G4" s="256">
        <f>F4*E4</f>
        <v>0</v>
      </c>
      <c r="H4" s="257"/>
      <c r="I4" s="258">
        <f>G4*1.08</f>
        <v>0</v>
      </c>
      <c r="J4" s="259"/>
      <c r="K4" s="259"/>
    </row>
    <row r="5" spans="1:11" ht="21" customHeight="1" x14ac:dyDescent="0.25">
      <c r="A5" s="835" t="s">
        <v>5</v>
      </c>
      <c r="B5" s="835"/>
      <c r="C5" s="835"/>
      <c r="D5" s="835"/>
      <c r="E5" s="836"/>
      <c r="F5" s="836"/>
      <c r="G5" s="260">
        <f>SUM(G3:G4)</f>
        <v>0</v>
      </c>
      <c r="H5" s="261"/>
      <c r="I5" s="262">
        <f>SUM(I3:I4)</f>
        <v>0</v>
      </c>
      <c r="J5" s="263"/>
      <c r="K5" s="30"/>
    </row>
    <row r="6" spans="1:11" ht="30" customHeight="1" x14ac:dyDescent="0.25">
      <c r="A6" s="27"/>
      <c r="B6" s="27"/>
      <c r="C6" s="27"/>
      <c r="D6" s="27"/>
      <c r="E6" s="27"/>
      <c r="F6" s="27"/>
      <c r="G6" s="27"/>
      <c r="H6" s="95"/>
      <c r="I6" s="27"/>
      <c r="J6" s="27"/>
      <c r="K6" s="27"/>
    </row>
    <row r="7" spans="1:11" ht="20.25" customHeight="1" x14ac:dyDescent="0.25">
      <c r="A7" s="29"/>
      <c r="B7" s="29"/>
      <c r="C7" s="29"/>
      <c r="D7" s="29"/>
      <c r="E7" s="29"/>
      <c r="F7" s="29"/>
      <c r="G7" s="29"/>
      <c r="H7" s="29"/>
      <c r="I7" s="29"/>
      <c r="J7" s="29"/>
      <c r="K7" s="29"/>
    </row>
    <row r="8" spans="1:11" ht="20.25" customHeight="1" x14ac:dyDescent="0.25">
      <c r="A8" s="29"/>
      <c r="B8" s="29"/>
      <c r="C8" s="29"/>
      <c r="D8" s="29"/>
      <c r="E8" s="29"/>
      <c r="F8" s="29"/>
      <c r="G8" s="29"/>
      <c r="H8" s="29"/>
      <c r="I8" s="29"/>
      <c r="J8" s="29"/>
      <c r="K8" s="29"/>
    </row>
    <row r="9" spans="1:11" ht="20.25" customHeight="1" x14ac:dyDescent="0.25">
      <c r="A9" s="29" t="s">
        <v>453</v>
      </c>
      <c r="B9" s="29"/>
      <c r="C9" s="29"/>
      <c r="D9" s="29"/>
      <c r="E9" s="29"/>
      <c r="F9" s="29"/>
      <c r="G9" s="29"/>
      <c r="H9" s="29"/>
      <c r="I9" s="29"/>
      <c r="J9" s="29"/>
      <c r="K9" s="29"/>
    </row>
    <row r="25" ht="23.4" customHeight="1" x14ac:dyDescent="0.25"/>
  </sheetData>
  <mergeCells count="3">
    <mergeCell ref="B1:G1"/>
    <mergeCell ref="J1:K1"/>
    <mergeCell ref="A5:F5"/>
  </mergeCells>
  <pageMargins left="0.70866141732283472" right="0.70866141732283472" top="0.74803149606299213" bottom="0.74803149606299213" header="0.31496062992125984" footer="0.31496062992125984"/>
  <pageSetup paperSize="9" scale="50" orientation="landscape" r:id="rId1"/>
  <headerFooter>
    <oddHeader>&amp;CZP/9/2022</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SheetLayoutView="100" workbookViewId="0">
      <selection activeCell="A12" sqref="A12"/>
    </sheetView>
  </sheetViews>
  <sheetFormatPr defaultColWidth="8.88671875" defaultRowHeight="11.4" x14ac:dyDescent="0.25"/>
  <cols>
    <col min="1" max="1" width="4.109375" style="2" customWidth="1"/>
    <col min="2" max="2" width="60.6640625" style="2" customWidth="1"/>
    <col min="3" max="3" width="22.109375" style="2" customWidth="1"/>
    <col min="4" max="4" width="5.33203125" style="2" customWidth="1"/>
    <col min="5" max="5" width="10.5546875" style="2" customWidth="1"/>
    <col min="6" max="6" width="10.6640625" style="2" customWidth="1"/>
    <col min="7" max="7" width="11.6640625" style="2" customWidth="1"/>
    <col min="8" max="8" width="7.5546875" style="2" customWidth="1"/>
    <col min="9" max="9" width="13.88671875" style="2" customWidth="1"/>
    <col min="10" max="10" width="9.33203125" style="2" customWidth="1"/>
    <col min="11" max="11" width="10.44140625" style="2" customWidth="1"/>
    <col min="12" max="16384" width="8.88671875" style="2"/>
  </cols>
  <sheetData>
    <row r="1" spans="1:11" s="1" customFormat="1" ht="32.25" customHeight="1" x14ac:dyDescent="0.25">
      <c r="B1" s="837" t="s">
        <v>263</v>
      </c>
      <c r="C1" s="837"/>
      <c r="D1" s="837"/>
      <c r="E1" s="837"/>
      <c r="F1" s="837"/>
      <c r="G1" s="837"/>
      <c r="I1" s="2"/>
      <c r="J1" s="784" t="s">
        <v>264</v>
      </c>
      <c r="K1" s="784"/>
    </row>
    <row r="2" spans="1:11" s="210" customFormat="1" ht="37.5" customHeight="1" x14ac:dyDescent="0.25">
      <c r="A2" s="4" t="s">
        <v>2</v>
      </c>
      <c r="B2" s="4" t="s">
        <v>3</v>
      </c>
      <c r="C2" s="4" t="s">
        <v>299</v>
      </c>
      <c r="D2" s="4" t="s">
        <v>4</v>
      </c>
      <c r="E2" s="4" t="s">
        <v>64</v>
      </c>
      <c r="F2" s="5" t="s">
        <v>6</v>
      </c>
      <c r="G2" s="4" t="s">
        <v>7</v>
      </c>
      <c r="H2" s="4" t="s">
        <v>8</v>
      </c>
      <c r="I2" s="4" t="s">
        <v>9</v>
      </c>
      <c r="J2" s="4" t="s">
        <v>10</v>
      </c>
      <c r="K2" s="4" t="s">
        <v>11</v>
      </c>
    </row>
    <row r="3" spans="1:11" ht="62.25" customHeight="1" x14ac:dyDescent="0.25">
      <c r="A3" s="41">
        <v>1</v>
      </c>
      <c r="B3" s="282" t="s">
        <v>99</v>
      </c>
      <c r="C3" s="41"/>
      <c r="D3" s="41" t="s">
        <v>12</v>
      </c>
      <c r="E3" s="41">
        <v>60</v>
      </c>
      <c r="F3" s="55"/>
      <c r="G3" s="243">
        <f>F3*E3</f>
        <v>0</v>
      </c>
      <c r="H3" s="44"/>
      <c r="I3" s="283">
        <f>G3*1.08</f>
        <v>0</v>
      </c>
      <c r="J3" s="41"/>
      <c r="K3" s="41"/>
    </row>
    <row r="4" spans="1:11" ht="62.25" customHeight="1" x14ac:dyDescent="0.25">
      <c r="A4" s="284">
        <v>2</v>
      </c>
      <c r="B4" s="88" t="s">
        <v>100</v>
      </c>
      <c r="C4" s="285"/>
      <c r="D4" s="286" t="s">
        <v>12</v>
      </c>
      <c r="E4" s="41">
        <v>20</v>
      </c>
      <c r="F4" s="287"/>
      <c r="G4" s="243">
        <f>F4*E4</f>
        <v>0</v>
      </c>
      <c r="H4" s="44"/>
      <c r="I4" s="283">
        <f>G4*1.08</f>
        <v>0</v>
      </c>
      <c r="J4" s="288"/>
      <c r="K4" s="288"/>
    </row>
    <row r="5" spans="1:11" ht="29.25" customHeight="1" x14ac:dyDescent="0.25">
      <c r="A5" s="253">
        <v>3</v>
      </c>
      <c r="B5" s="289" t="s">
        <v>101</v>
      </c>
      <c r="C5" s="92"/>
      <c r="D5" s="290" t="s">
        <v>12</v>
      </c>
      <c r="E5" s="41">
        <v>1500</v>
      </c>
      <c r="F5" s="256"/>
      <c r="G5" s="243">
        <f>F5*E5</f>
        <v>0</v>
      </c>
      <c r="H5" s="44"/>
      <c r="I5" s="283">
        <f>G5*1.08</f>
        <v>0</v>
      </c>
      <c r="J5" s="259"/>
      <c r="K5" s="259"/>
    </row>
    <row r="6" spans="1:11" ht="30" customHeight="1" x14ac:dyDescent="0.25">
      <c r="A6" s="291">
        <v>4</v>
      </c>
      <c r="B6" s="88" t="s">
        <v>102</v>
      </c>
      <c r="C6" s="93"/>
      <c r="D6" s="10" t="s">
        <v>12</v>
      </c>
      <c r="E6" s="41">
        <v>100</v>
      </c>
      <c r="F6" s="292"/>
      <c r="G6" s="243">
        <f>F6*E6</f>
        <v>0</v>
      </c>
      <c r="H6" s="44"/>
      <c r="I6" s="283">
        <f>G6*1.08</f>
        <v>0</v>
      </c>
      <c r="J6" s="238"/>
      <c r="K6" s="238"/>
    </row>
    <row r="7" spans="1:11" ht="21" customHeight="1" x14ac:dyDescent="0.25">
      <c r="A7" s="838" t="s">
        <v>32</v>
      </c>
      <c r="B7" s="838"/>
      <c r="C7" s="838"/>
      <c r="D7" s="838"/>
      <c r="E7" s="839"/>
      <c r="F7" s="839"/>
      <c r="G7" s="70">
        <f>SUM(G3:G6)</f>
        <v>0</v>
      </c>
      <c r="H7" s="44"/>
      <c r="I7" s="293">
        <f>SUM(I3:I6)</f>
        <v>0</v>
      </c>
      <c r="J7" s="263"/>
      <c r="K7" s="30"/>
    </row>
    <row r="8" spans="1:11" x14ac:dyDescent="0.25">
      <c r="A8" s="27"/>
      <c r="B8" s="27"/>
      <c r="C8" s="27"/>
      <c r="D8" s="27"/>
      <c r="E8" s="27"/>
      <c r="F8" s="27"/>
      <c r="G8" s="27"/>
      <c r="H8" s="34"/>
      <c r="I8" s="27"/>
      <c r="J8" s="27"/>
      <c r="K8" s="27"/>
    </row>
    <row r="9" spans="1:11" ht="20.25" customHeight="1" x14ac:dyDescent="0.25">
      <c r="A9" s="29"/>
      <c r="B9" s="29"/>
      <c r="C9" s="29"/>
      <c r="D9" s="29"/>
      <c r="E9" s="29"/>
      <c r="F9" s="29"/>
      <c r="G9" s="29"/>
      <c r="H9" s="29"/>
      <c r="I9" s="29"/>
      <c r="J9" s="29"/>
      <c r="K9" s="29"/>
    </row>
    <row r="10" spans="1:11" ht="20.25" customHeight="1" x14ac:dyDescent="0.25">
      <c r="A10" s="29"/>
      <c r="B10" s="29"/>
      <c r="C10" s="29"/>
      <c r="D10" s="29"/>
      <c r="E10" s="29"/>
      <c r="F10" s="29"/>
      <c r="G10" s="29"/>
      <c r="H10" s="29"/>
      <c r="I10" s="29"/>
      <c r="J10" s="29"/>
      <c r="K10" s="29"/>
    </row>
    <row r="11" spans="1:11" ht="20.25" customHeight="1" x14ac:dyDescent="0.25">
      <c r="A11" s="29" t="s">
        <v>452</v>
      </c>
      <c r="B11" s="29"/>
      <c r="C11" s="29"/>
      <c r="D11" s="29"/>
      <c r="E11" s="29"/>
      <c r="F11" s="29"/>
      <c r="G11" s="29"/>
      <c r="H11" s="29"/>
      <c r="I11" s="29"/>
      <c r="J11" s="29"/>
      <c r="K11" s="29"/>
    </row>
    <row r="25" ht="23.4" customHeight="1" x14ac:dyDescent="0.25"/>
  </sheetData>
  <mergeCells count="3">
    <mergeCell ref="B1:G1"/>
    <mergeCell ref="J1:K1"/>
    <mergeCell ref="A7:F7"/>
  </mergeCells>
  <pageMargins left="0.70866141732283472" right="0.70866141732283472" top="0.74803149606299213" bottom="0.74803149606299213" header="0.31496062992125984" footer="0.31496062992125984"/>
  <pageSetup paperSize="9" scale="50" orientation="landscape" r:id="rId1"/>
  <headerFooter>
    <oddHeader>&amp;CZP/9/2022</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view="pageBreakPreview" zoomScaleNormal="90" zoomScaleSheetLayoutView="100" workbookViewId="0">
      <selection activeCell="A10" sqref="A10"/>
    </sheetView>
  </sheetViews>
  <sheetFormatPr defaultColWidth="8.88671875" defaultRowHeight="11.4" x14ac:dyDescent="0.25"/>
  <cols>
    <col min="1" max="1" width="4.109375" style="2" customWidth="1"/>
    <col min="2" max="2" width="60.6640625" style="2" customWidth="1"/>
    <col min="3" max="3" width="22.109375" style="2" customWidth="1"/>
    <col min="4" max="4" width="5.33203125" style="2" customWidth="1"/>
    <col min="5" max="5" width="10.5546875" style="2" customWidth="1"/>
    <col min="6" max="6" width="10.6640625" style="2" customWidth="1"/>
    <col min="7" max="7" width="13.88671875" style="2" customWidth="1"/>
    <col min="8" max="8" width="7.5546875" style="2" customWidth="1"/>
    <col min="9" max="9" width="13.88671875" style="2" customWidth="1"/>
    <col min="10" max="10" width="9.33203125" style="2" customWidth="1"/>
    <col min="11" max="11" width="10.44140625" style="2" customWidth="1"/>
    <col min="12" max="16384" width="8.88671875" style="2"/>
  </cols>
  <sheetData>
    <row r="1" spans="1:11" s="1" customFormat="1" ht="32.25" customHeight="1" x14ac:dyDescent="0.25">
      <c r="A1" s="206"/>
      <c r="B1" s="800" t="s">
        <v>265</v>
      </c>
      <c r="C1" s="800"/>
      <c r="D1" s="800"/>
      <c r="E1" s="800"/>
      <c r="F1" s="800"/>
      <c r="G1" s="800"/>
      <c r="H1" s="207"/>
      <c r="I1" s="208"/>
      <c r="J1" s="801" t="s">
        <v>266</v>
      </c>
      <c r="K1" s="801"/>
    </row>
    <row r="2" spans="1:11" s="210" customFormat="1" ht="37.5" customHeight="1" x14ac:dyDescent="0.25">
      <c r="A2" s="4" t="s">
        <v>2</v>
      </c>
      <c r="B2" s="4" t="s">
        <v>3</v>
      </c>
      <c r="C2" s="4" t="s">
        <v>299</v>
      </c>
      <c r="D2" s="4" t="s">
        <v>4</v>
      </c>
      <c r="E2" s="4" t="s">
        <v>64</v>
      </c>
      <c r="F2" s="209" t="s">
        <v>6</v>
      </c>
      <c r="G2" s="4" t="s">
        <v>7</v>
      </c>
      <c r="H2" s="4" t="s">
        <v>8</v>
      </c>
      <c r="I2" s="4" t="s">
        <v>9</v>
      </c>
      <c r="J2" s="4" t="s">
        <v>10</v>
      </c>
      <c r="K2" s="4" t="s">
        <v>11</v>
      </c>
    </row>
    <row r="3" spans="1:11" s="210" customFormat="1" ht="37.5" customHeight="1" x14ac:dyDescent="0.25">
      <c r="A3" s="4">
        <v>1</v>
      </c>
      <c r="B3" s="212" t="s">
        <v>103</v>
      </c>
      <c r="C3" s="294"/>
      <c r="D3" s="294" t="s">
        <v>26</v>
      </c>
      <c r="E3" s="294">
        <v>400</v>
      </c>
      <c r="F3" s="295"/>
      <c r="G3" s="70">
        <f>F3*E3</f>
        <v>0</v>
      </c>
      <c r="H3" s="4"/>
      <c r="I3" s="296">
        <f>G3*1.08</f>
        <v>0</v>
      </c>
      <c r="J3" s="4"/>
      <c r="K3" s="4"/>
    </row>
    <row r="4" spans="1:11" ht="44.25" customHeight="1" x14ac:dyDescent="0.25">
      <c r="A4" s="211">
        <v>2</v>
      </c>
      <c r="B4" s="212" t="s">
        <v>104</v>
      </c>
      <c r="C4" s="212"/>
      <c r="D4" s="213" t="s">
        <v>26</v>
      </c>
      <c r="E4" s="294">
        <v>100</v>
      </c>
      <c r="F4" s="215"/>
      <c r="G4" s="70">
        <f>F4*E4</f>
        <v>0</v>
      </c>
      <c r="H4" s="4"/>
      <c r="I4" s="296">
        <f>G4*1.08</f>
        <v>0</v>
      </c>
      <c r="J4" s="213"/>
      <c r="K4" s="218"/>
    </row>
    <row r="5" spans="1:11" ht="27.75" customHeight="1" x14ac:dyDescent="0.25">
      <c r="A5" s="786" t="s">
        <v>32</v>
      </c>
      <c r="B5" s="802"/>
      <c r="C5" s="802"/>
      <c r="D5" s="802"/>
      <c r="E5" s="802"/>
      <c r="F5" s="802"/>
      <c r="G5" s="70">
        <f>SUM(G3:G4)</f>
        <v>0</v>
      </c>
      <c r="H5" s="297"/>
      <c r="I5" s="72">
        <f>SUM(I3:I4)</f>
        <v>0</v>
      </c>
      <c r="J5" s="225"/>
      <c r="K5" s="226"/>
    </row>
    <row r="6" spans="1:11" x14ac:dyDescent="0.25">
      <c r="A6" s="27"/>
      <c r="B6" s="27"/>
      <c r="C6" s="27"/>
      <c r="D6" s="27"/>
      <c r="E6" s="27"/>
      <c r="F6" s="27"/>
      <c r="G6" s="27"/>
      <c r="H6" s="95"/>
      <c r="I6" s="27"/>
      <c r="J6" s="27"/>
      <c r="K6" s="27"/>
    </row>
    <row r="7" spans="1:11" ht="43.5" customHeight="1" x14ac:dyDescent="0.25">
      <c r="A7" s="29"/>
      <c r="B7" s="29"/>
      <c r="C7" s="29"/>
      <c r="D7" s="29"/>
      <c r="E7" s="29"/>
      <c r="F7" s="29"/>
      <c r="G7" s="29"/>
      <c r="H7" s="29"/>
      <c r="I7" s="29"/>
      <c r="J7" s="29"/>
      <c r="K7" s="29"/>
    </row>
    <row r="8" spans="1:11" ht="20.25" customHeight="1" x14ac:dyDescent="0.25">
      <c r="A8" s="29"/>
      <c r="B8" s="29"/>
      <c r="C8" s="29"/>
      <c r="D8" s="29"/>
      <c r="E8" s="29"/>
      <c r="F8" s="29"/>
      <c r="G8" s="29"/>
      <c r="H8" s="29"/>
      <c r="I8" s="29"/>
      <c r="J8" s="29"/>
      <c r="K8" s="29"/>
    </row>
    <row r="9" spans="1:11" ht="20.25" customHeight="1" x14ac:dyDescent="0.25">
      <c r="A9" s="29" t="s">
        <v>456</v>
      </c>
      <c r="B9" s="29"/>
      <c r="C9" s="29"/>
      <c r="D9" s="29"/>
      <c r="E9" s="29"/>
      <c r="F9" s="29"/>
      <c r="G9" s="29"/>
      <c r="H9" s="29"/>
      <c r="I9" s="29"/>
      <c r="J9" s="29"/>
      <c r="K9" s="29"/>
    </row>
    <row r="10" spans="1:11" x14ac:dyDescent="0.25">
      <c r="A10" s="27"/>
      <c r="B10" s="27"/>
      <c r="C10" s="27"/>
      <c r="D10" s="27"/>
      <c r="E10" s="27"/>
      <c r="F10" s="27"/>
      <c r="G10" s="27"/>
      <c r="H10" s="27"/>
      <c r="I10" s="27"/>
      <c r="J10" s="27"/>
      <c r="K10" s="27"/>
    </row>
    <row r="26" ht="23.4" customHeight="1" x14ac:dyDescent="0.25"/>
  </sheetData>
  <mergeCells count="3">
    <mergeCell ref="B1:G1"/>
    <mergeCell ref="J1:K1"/>
    <mergeCell ref="A5:F5"/>
  </mergeCells>
  <pageMargins left="0.70866141732283472" right="0.70866141732283472" top="0.74803149606299213" bottom="0.74803149606299213" header="0.31496062992125984" footer="0.31496062992125984"/>
  <pageSetup paperSize="9" scale="50" orientation="landscape" r:id="rId1"/>
  <headerFooter>
    <oddHeader>&amp;CZP/9/2022</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9"/>
  <sheetViews>
    <sheetView zoomScaleNormal="100" zoomScaleSheetLayoutView="100" workbookViewId="0">
      <selection activeCell="C23" sqref="C23"/>
    </sheetView>
  </sheetViews>
  <sheetFormatPr defaultRowHeight="13.2" x14ac:dyDescent="0.25"/>
  <cols>
    <col min="1" max="1" width="4.33203125" customWidth="1"/>
    <col min="2" max="2" width="46.33203125" customWidth="1"/>
    <col min="3" max="3" width="26.33203125" customWidth="1"/>
    <col min="7" max="7" width="16.33203125" customWidth="1"/>
    <col min="9" max="9" width="20.44140625" customWidth="1"/>
    <col min="10" max="10" width="14.88671875" customWidth="1"/>
    <col min="11" max="11" width="14.6640625" customWidth="1"/>
  </cols>
  <sheetData>
    <row r="2" spans="1:11" x14ac:dyDescent="0.25">
      <c r="A2" s="1"/>
      <c r="B2" s="783" t="s">
        <v>235</v>
      </c>
      <c r="C2" s="783"/>
      <c r="D2" s="783"/>
      <c r="E2" s="783"/>
      <c r="F2" s="783"/>
      <c r="G2" s="783"/>
      <c r="H2" s="1"/>
      <c r="I2" s="2"/>
      <c r="J2" s="784" t="s">
        <v>234</v>
      </c>
      <c r="K2" s="784"/>
    </row>
    <row r="3" spans="1:11" ht="30.6" x14ac:dyDescent="0.25">
      <c r="A3" s="3" t="s">
        <v>2</v>
      </c>
      <c r="B3" s="3" t="s">
        <v>3</v>
      </c>
      <c r="C3" s="3" t="s">
        <v>299</v>
      </c>
      <c r="D3" s="3" t="s">
        <v>4</v>
      </c>
      <c r="E3" s="4" t="s">
        <v>64</v>
      </c>
      <c r="F3" s="5" t="s">
        <v>6</v>
      </c>
      <c r="G3" s="3" t="s">
        <v>7</v>
      </c>
      <c r="H3" s="3" t="s">
        <v>8</v>
      </c>
      <c r="I3" s="3" t="s">
        <v>9</v>
      </c>
      <c r="J3" s="3" t="s">
        <v>10</v>
      </c>
      <c r="K3" s="3" t="s">
        <v>11</v>
      </c>
    </row>
    <row r="4" spans="1:11" ht="173.25" customHeight="1" x14ac:dyDescent="0.25">
      <c r="A4" s="7">
        <v>1</v>
      </c>
      <c r="B4" s="8" t="s">
        <v>233</v>
      </c>
      <c r="C4" s="9"/>
      <c r="D4" s="7" t="s">
        <v>12</v>
      </c>
      <c r="E4" s="61">
        <v>11000</v>
      </c>
      <c r="F4" s="11"/>
      <c r="G4" s="12">
        <f>F4*E4</f>
        <v>0</v>
      </c>
      <c r="H4" s="13"/>
      <c r="I4" s="14">
        <f>SUM(G4*1.08)</f>
        <v>0</v>
      </c>
      <c r="J4" s="15"/>
      <c r="K4" s="15"/>
    </row>
    <row r="5" spans="1:11" x14ac:dyDescent="0.25">
      <c r="A5" s="785" t="s">
        <v>13</v>
      </c>
      <c r="B5" s="785"/>
      <c r="C5" s="785"/>
      <c r="D5" s="785"/>
      <c r="E5" s="786"/>
      <c r="F5" s="786"/>
      <c r="G5" s="21">
        <f>SUM(G4)</f>
        <v>0</v>
      </c>
      <c r="H5" s="22"/>
      <c r="I5" s="23">
        <f>G5*1.08</f>
        <v>0</v>
      </c>
      <c r="J5" s="24"/>
      <c r="K5" s="25"/>
    </row>
    <row r="6" spans="1:11" x14ac:dyDescent="0.25">
      <c r="A6" s="2"/>
      <c r="B6" s="26"/>
      <c r="C6" s="2"/>
      <c r="D6" s="2"/>
      <c r="E6" s="27"/>
      <c r="F6" s="27"/>
      <c r="G6" s="2"/>
      <c r="H6" s="28"/>
      <c r="I6" s="2"/>
      <c r="J6" s="2"/>
      <c r="K6" s="2"/>
    </row>
    <row r="7" spans="1:11" x14ac:dyDescent="0.25">
      <c r="A7" s="29"/>
      <c r="B7" s="29"/>
      <c r="C7" s="29"/>
      <c r="D7" s="29"/>
      <c r="E7" s="29"/>
      <c r="F7" s="29"/>
      <c r="G7" s="29"/>
      <c r="H7" s="29"/>
      <c r="I7" s="29"/>
      <c r="J7" s="29"/>
      <c r="K7" s="29"/>
    </row>
    <row r="8" spans="1:11" x14ac:dyDescent="0.25">
      <c r="A8" s="29"/>
      <c r="B8" s="29"/>
      <c r="C8" s="29"/>
      <c r="D8" s="29"/>
      <c r="E8" s="29"/>
      <c r="F8" s="29"/>
      <c r="G8" s="29"/>
      <c r="H8" s="29"/>
      <c r="I8" s="29"/>
      <c r="J8" s="29"/>
      <c r="K8" s="29"/>
    </row>
    <row r="9" spans="1:11" x14ac:dyDescent="0.25">
      <c r="A9" s="29" t="s">
        <v>452</v>
      </c>
      <c r="B9" s="29"/>
      <c r="C9" s="29"/>
      <c r="D9" s="29"/>
      <c r="E9" s="29"/>
      <c r="F9" s="29"/>
      <c r="G9" s="29"/>
      <c r="H9" s="29"/>
      <c r="I9" s="29"/>
      <c r="J9" s="29"/>
      <c r="K9" s="29"/>
    </row>
  </sheetData>
  <mergeCells count="3">
    <mergeCell ref="B2:G2"/>
    <mergeCell ref="J2:K2"/>
    <mergeCell ref="A5:F5"/>
  </mergeCells>
  <pageMargins left="0.70866141732283472" right="0.70866141732283472" top="0.74803149606299213" bottom="0.74803149606299213" header="0.31496062992125984" footer="0.31496062992125984"/>
  <pageSetup paperSize="9" scale="50" orientation="landscape" r:id="rId1"/>
  <headerFooter>
    <oddHeader>&amp;CZP/9/2022</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A9" sqref="A9"/>
    </sheetView>
  </sheetViews>
  <sheetFormatPr defaultColWidth="8.88671875" defaultRowHeight="11.4" x14ac:dyDescent="0.25"/>
  <cols>
    <col min="1" max="1" width="4.109375" style="2" customWidth="1"/>
    <col min="2" max="2" width="60.6640625" style="2" customWidth="1"/>
    <col min="3" max="3" width="22.109375" style="2" customWidth="1"/>
    <col min="4" max="4" width="5.33203125" style="2" customWidth="1"/>
    <col min="5" max="5" width="10.5546875" style="2" customWidth="1"/>
    <col min="6" max="6" width="10.6640625" style="2" customWidth="1"/>
    <col min="7" max="7" width="13.88671875" style="2" customWidth="1"/>
    <col min="8" max="8" width="7.5546875" style="2" customWidth="1"/>
    <col min="9" max="9" width="13.88671875" style="2" customWidth="1"/>
    <col min="10" max="10" width="9.33203125" style="2" customWidth="1"/>
    <col min="11" max="11" width="10.44140625" style="2" customWidth="1"/>
    <col min="12" max="16384" width="8.88671875" style="2"/>
  </cols>
  <sheetData>
    <row r="1" spans="1:11" s="1" customFormat="1" ht="32.25" customHeight="1" x14ac:dyDescent="0.25">
      <c r="A1" s="206"/>
      <c r="B1" s="800" t="s">
        <v>267</v>
      </c>
      <c r="C1" s="800"/>
      <c r="D1" s="800"/>
      <c r="E1" s="800"/>
      <c r="F1" s="800"/>
      <c r="G1" s="800"/>
      <c r="H1" s="207"/>
      <c r="I1" s="208"/>
      <c r="J1" s="801" t="s">
        <v>268</v>
      </c>
      <c r="K1" s="801"/>
    </row>
    <row r="2" spans="1:11" s="210" customFormat="1" ht="37.5" customHeight="1" x14ac:dyDescent="0.25">
      <c r="A2" s="4" t="s">
        <v>2</v>
      </c>
      <c r="B2" s="4" t="s">
        <v>3</v>
      </c>
      <c r="C2" s="4" t="s">
        <v>299</v>
      </c>
      <c r="D2" s="4" t="s">
        <v>4</v>
      </c>
      <c r="E2" s="4" t="s">
        <v>64</v>
      </c>
      <c r="F2" s="209" t="s">
        <v>6</v>
      </c>
      <c r="G2" s="4" t="s">
        <v>7</v>
      </c>
      <c r="H2" s="4" t="s">
        <v>8</v>
      </c>
      <c r="I2" s="4" t="s">
        <v>9</v>
      </c>
      <c r="J2" s="4" t="s">
        <v>10</v>
      </c>
      <c r="K2" s="4" t="s">
        <v>11</v>
      </c>
    </row>
    <row r="3" spans="1:11" ht="45.75" customHeight="1" x14ac:dyDescent="0.25">
      <c r="A3" s="294">
        <v>1</v>
      </c>
      <c r="B3" s="89" t="s">
        <v>105</v>
      </c>
      <c r="C3" s="294"/>
      <c r="D3" s="294" t="s">
        <v>26</v>
      </c>
      <c r="E3" s="298">
        <v>2000</v>
      </c>
      <c r="F3" s="295"/>
      <c r="G3" s="70">
        <f>F3*E3</f>
        <v>0</v>
      </c>
      <c r="H3" s="299"/>
      <c r="I3" s="300">
        <f>G3*1.08</f>
        <v>0</v>
      </c>
      <c r="J3" s="294"/>
      <c r="K3" s="294"/>
    </row>
    <row r="4" spans="1:11" ht="23.25" customHeight="1" x14ac:dyDescent="0.25">
      <c r="A4" s="788" t="s">
        <v>32</v>
      </c>
      <c r="B4" s="789"/>
      <c r="C4" s="789"/>
      <c r="D4" s="789"/>
      <c r="E4" s="789"/>
      <c r="F4" s="789"/>
      <c r="G4" s="21">
        <f>SUM(G3)</f>
        <v>0</v>
      </c>
      <c r="H4" s="248"/>
      <c r="I4" s="300">
        <f>G4*1.08</f>
        <v>0</v>
      </c>
      <c r="J4" s="225"/>
      <c r="K4" s="226"/>
    </row>
    <row r="5" spans="1:11" x14ac:dyDescent="0.25">
      <c r="A5" s="27"/>
      <c r="B5" s="27"/>
      <c r="C5" s="27"/>
      <c r="D5" s="27"/>
      <c r="E5" s="27"/>
      <c r="F5" s="27"/>
      <c r="G5" s="27"/>
      <c r="H5" s="95"/>
      <c r="I5" s="27"/>
      <c r="J5" s="27"/>
      <c r="K5" s="27"/>
    </row>
    <row r="6" spans="1:11" ht="43.5" customHeight="1" x14ac:dyDescent="0.25">
      <c r="A6" s="29"/>
      <c r="B6" s="29"/>
      <c r="C6" s="29"/>
      <c r="D6" s="29"/>
      <c r="E6" s="29"/>
      <c r="F6" s="29"/>
      <c r="G6" s="29"/>
      <c r="H6" s="29"/>
      <c r="I6" s="29"/>
      <c r="J6" s="29"/>
      <c r="K6" s="29"/>
    </row>
    <row r="7" spans="1:11" ht="20.25" customHeight="1" x14ac:dyDescent="0.25">
      <c r="A7" s="29"/>
      <c r="B7" s="29"/>
      <c r="C7" s="29"/>
      <c r="D7" s="29"/>
      <c r="E7" s="29"/>
      <c r="F7" s="29"/>
      <c r="G7" s="29"/>
      <c r="H7" s="29"/>
      <c r="I7" s="29"/>
      <c r="J7" s="29"/>
      <c r="K7" s="29"/>
    </row>
    <row r="8" spans="1:11" ht="20.25" customHeight="1" x14ac:dyDescent="0.25">
      <c r="A8" s="29" t="s">
        <v>465</v>
      </c>
      <c r="B8" s="29"/>
      <c r="C8" s="29"/>
      <c r="D8" s="29"/>
      <c r="E8" s="29"/>
      <c r="F8" s="29"/>
      <c r="G8" s="29"/>
      <c r="H8" s="29"/>
      <c r="I8" s="29"/>
      <c r="J8" s="29"/>
      <c r="K8" s="29"/>
    </row>
    <row r="9" spans="1:11" x14ac:dyDescent="0.25">
      <c r="A9" s="27"/>
      <c r="B9" s="27"/>
      <c r="C9" s="27"/>
      <c r="D9" s="27"/>
      <c r="E9" s="27"/>
      <c r="F9" s="27"/>
      <c r="G9" s="27"/>
      <c r="H9" s="27"/>
      <c r="I9" s="27"/>
      <c r="J9" s="27"/>
      <c r="K9" s="27"/>
    </row>
    <row r="25" ht="23.4" customHeight="1" x14ac:dyDescent="0.25"/>
  </sheetData>
  <mergeCells count="3">
    <mergeCell ref="B1:G1"/>
    <mergeCell ref="J1:K1"/>
    <mergeCell ref="A4:F4"/>
  </mergeCells>
  <pageMargins left="0.70866141732283472" right="0.70866141732283472" top="0.74803149606299213" bottom="0.74803149606299213" header="0.31496062992125984" footer="0.31496062992125984"/>
  <pageSetup paperSize="9" scale="50" orientation="landscape" r:id="rId1"/>
  <headerFooter>
    <oddHeader>&amp;CZP/9/2022</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A10" sqref="A10"/>
    </sheetView>
  </sheetViews>
  <sheetFormatPr defaultColWidth="8.88671875" defaultRowHeight="11.4" x14ac:dyDescent="0.25"/>
  <cols>
    <col min="1" max="1" width="4.109375" style="2" customWidth="1"/>
    <col min="2" max="2" width="60.6640625" style="2" customWidth="1"/>
    <col min="3" max="3" width="22.109375" style="2" customWidth="1"/>
    <col min="4" max="4" width="5.33203125" style="2" customWidth="1"/>
    <col min="5" max="5" width="10.5546875" style="2" customWidth="1"/>
    <col min="6" max="6" width="10.6640625" style="2" customWidth="1"/>
    <col min="7" max="7" width="13.88671875" style="2" customWidth="1"/>
    <col min="8" max="8" width="7.5546875" style="2" customWidth="1"/>
    <col min="9" max="9" width="13.88671875" style="2" customWidth="1"/>
    <col min="10" max="10" width="9.33203125" style="2" customWidth="1"/>
    <col min="11" max="11" width="10.44140625" style="2" customWidth="1"/>
    <col min="12" max="16384" width="8.88671875" style="2"/>
  </cols>
  <sheetData>
    <row r="1" spans="1:11" s="1" customFormat="1" ht="32.25" customHeight="1" x14ac:dyDescent="0.25">
      <c r="A1" s="206"/>
      <c r="B1" s="800" t="s">
        <v>269</v>
      </c>
      <c r="C1" s="800"/>
      <c r="D1" s="800"/>
      <c r="E1" s="800"/>
      <c r="F1" s="800"/>
      <c r="G1" s="800"/>
      <c r="H1" s="207"/>
      <c r="I1" s="208"/>
      <c r="J1" s="801" t="s">
        <v>270</v>
      </c>
      <c r="K1" s="801"/>
    </row>
    <row r="2" spans="1:11" s="210" customFormat="1" ht="37.5" customHeight="1" x14ac:dyDescent="0.25">
      <c r="A2" s="4" t="s">
        <v>2</v>
      </c>
      <c r="B2" s="4" t="s">
        <v>3</v>
      </c>
      <c r="C2" s="4" t="s">
        <v>299</v>
      </c>
      <c r="D2" s="4" t="s">
        <v>4</v>
      </c>
      <c r="E2" s="4" t="s">
        <v>64</v>
      </c>
      <c r="F2" s="209" t="s">
        <v>6</v>
      </c>
      <c r="G2" s="4" t="s">
        <v>7</v>
      </c>
      <c r="H2" s="4" t="s">
        <v>8</v>
      </c>
      <c r="I2" s="4" t="s">
        <v>9</v>
      </c>
      <c r="J2" s="4" t="s">
        <v>10</v>
      </c>
      <c r="K2" s="4" t="s">
        <v>11</v>
      </c>
    </row>
    <row r="3" spans="1:11" ht="30.6" customHeight="1" x14ac:dyDescent="0.25">
      <c r="A3" s="294">
        <v>1</v>
      </c>
      <c r="B3" s="89" t="s">
        <v>106</v>
      </c>
      <c r="C3" s="294"/>
      <c r="D3" s="294" t="s">
        <v>107</v>
      </c>
      <c r="E3" s="294">
        <v>10</v>
      </c>
      <c r="F3" s="295"/>
      <c r="G3" s="70">
        <f>F3*E3</f>
        <v>0</v>
      </c>
      <c r="H3" s="299"/>
      <c r="I3" s="301">
        <f>G3*1.08</f>
        <v>0</v>
      </c>
      <c r="J3" s="294"/>
      <c r="K3" s="294"/>
    </row>
    <row r="4" spans="1:11" ht="30.6" customHeight="1" x14ac:dyDescent="0.25">
      <c r="A4" s="294">
        <v>2</v>
      </c>
      <c r="B4" s="89" t="s">
        <v>108</v>
      </c>
      <c r="C4" s="294"/>
      <c r="D4" s="294" t="s">
        <v>107</v>
      </c>
      <c r="E4" s="294">
        <v>50</v>
      </c>
      <c r="F4" s="295"/>
      <c r="G4" s="70">
        <f>F4*E4</f>
        <v>0</v>
      </c>
      <c r="H4" s="299"/>
      <c r="I4" s="301">
        <f>G4*1.08</f>
        <v>0</v>
      </c>
      <c r="J4" s="294"/>
      <c r="K4" s="294"/>
    </row>
    <row r="5" spans="1:11" ht="30.6" customHeight="1" x14ac:dyDescent="0.25">
      <c r="A5" s="788" t="s">
        <v>32</v>
      </c>
      <c r="B5" s="789"/>
      <c r="C5" s="789"/>
      <c r="D5" s="789"/>
      <c r="E5" s="789"/>
      <c r="F5" s="789"/>
      <c r="G5" s="21">
        <f>SUM(G3:G4)</f>
        <v>0</v>
      </c>
      <c r="H5" s="302"/>
      <c r="I5" s="303">
        <f>SUM(I3:I4)</f>
        <v>0</v>
      </c>
      <c r="J5" s="225"/>
      <c r="K5" s="226"/>
    </row>
    <row r="6" spans="1:11" ht="43.5" customHeight="1" x14ac:dyDescent="0.25">
      <c r="A6" s="27"/>
      <c r="B6" s="27"/>
      <c r="C6" s="27"/>
      <c r="D6" s="27"/>
      <c r="E6" s="27"/>
      <c r="F6" s="27"/>
      <c r="G6" s="27"/>
      <c r="H6" s="95"/>
      <c r="I6" s="27"/>
      <c r="J6" s="27"/>
      <c r="K6" s="27"/>
    </row>
    <row r="7" spans="1:11" ht="20.25" customHeight="1" x14ac:dyDescent="0.25">
      <c r="A7" s="29"/>
      <c r="B7" s="29"/>
      <c r="C7" s="29"/>
      <c r="D7" s="29"/>
      <c r="E7" s="29"/>
      <c r="F7" s="29"/>
      <c r="G7" s="29"/>
      <c r="H7" s="29"/>
      <c r="I7" s="29"/>
      <c r="J7" s="29"/>
      <c r="K7" s="29"/>
    </row>
    <row r="8" spans="1:11" ht="20.25" customHeight="1" x14ac:dyDescent="0.25">
      <c r="A8" s="29"/>
      <c r="B8" s="29"/>
      <c r="C8" s="29"/>
      <c r="D8" s="29"/>
      <c r="E8" s="29"/>
      <c r="F8" s="29"/>
      <c r="G8" s="29"/>
      <c r="H8" s="29"/>
      <c r="I8" s="29"/>
      <c r="J8" s="29"/>
      <c r="K8" s="29"/>
    </row>
    <row r="9" spans="1:11" ht="20.25" customHeight="1" x14ac:dyDescent="0.25">
      <c r="A9" s="29" t="s">
        <v>455</v>
      </c>
      <c r="B9" s="29"/>
      <c r="C9" s="29"/>
      <c r="D9" s="29"/>
      <c r="E9" s="29"/>
      <c r="F9" s="29"/>
      <c r="G9" s="29"/>
      <c r="H9" s="29"/>
      <c r="I9" s="29"/>
      <c r="J9" s="29"/>
      <c r="K9" s="29"/>
    </row>
    <row r="10" spans="1:11" x14ac:dyDescent="0.25">
      <c r="A10" s="27"/>
      <c r="B10" s="27"/>
      <c r="C10" s="27"/>
      <c r="D10" s="27"/>
      <c r="E10" s="27"/>
      <c r="F10" s="27"/>
      <c r="G10" s="27"/>
      <c r="H10" s="27"/>
      <c r="I10" s="27"/>
      <c r="J10" s="27"/>
      <c r="K10" s="27"/>
    </row>
    <row r="25" ht="23.4" customHeight="1" x14ac:dyDescent="0.25"/>
  </sheetData>
  <mergeCells count="3">
    <mergeCell ref="B1:G1"/>
    <mergeCell ref="J1:K1"/>
    <mergeCell ref="A5:F5"/>
  </mergeCells>
  <pageMargins left="0.70866141732283472" right="0.70866141732283472" top="0.74803149606299213" bottom="0.74803149606299213" header="0.31496062992125984" footer="0.31496062992125984"/>
  <pageSetup paperSize="9" scale="50" orientation="landscape" r:id="rId1"/>
  <headerFooter>
    <oddHeader>&amp;CZP/9/2022</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A11" sqref="A11"/>
    </sheetView>
  </sheetViews>
  <sheetFormatPr defaultColWidth="11.5546875" defaultRowHeight="11.4" x14ac:dyDescent="0.25"/>
  <cols>
    <col min="1" max="1" width="4.109375" style="27" customWidth="1"/>
    <col min="2" max="2" width="60.6640625" style="27" customWidth="1"/>
    <col min="3" max="3" width="22.109375" style="27" customWidth="1"/>
    <col min="4" max="4" width="5.33203125" style="27" customWidth="1"/>
    <col min="5" max="5" width="10.5546875" style="27" customWidth="1"/>
    <col min="6" max="6" width="10.6640625" style="27" customWidth="1"/>
    <col min="7" max="7" width="13.88671875" style="27" customWidth="1"/>
    <col min="8" max="8" width="7.5546875" style="27" customWidth="1"/>
    <col min="9" max="9" width="13.88671875" style="27" customWidth="1"/>
    <col min="10" max="10" width="9.33203125" style="27" customWidth="1"/>
    <col min="11" max="11" width="10.44140625" style="27" customWidth="1"/>
    <col min="12" max="16384" width="11.5546875" style="27"/>
  </cols>
  <sheetData>
    <row r="1" spans="1:11" s="35" customFormat="1" ht="32.25" customHeight="1" x14ac:dyDescent="0.25">
      <c r="B1" s="783" t="s">
        <v>271</v>
      </c>
      <c r="C1" s="783"/>
      <c r="D1" s="304"/>
      <c r="E1" s="304"/>
      <c r="F1" s="304"/>
      <c r="G1" s="305"/>
      <c r="I1" s="27"/>
      <c r="J1" s="787" t="s">
        <v>272</v>
      </c>
      <c r="K1" s="787"/>
    </row>
    <row r="2" spans="1:11" s="38" customFormat="1" ht="37.5" customHeight="1" x14ac:dyDescent="0.25">
      <c r="A2" s="4" t="s">
        <v>2</v>
      </c>
      <c r="B2" s="4" t="s">
        <v>3</v>
      </c>
      <c r="C2" s="4" t="s">
        <v>299</v>
      </c>
      <c r="D2" s="4" t="s">
        <v>4</v>
      </c>
      <c r="E2" s="4" t="s">
        <v>64</v>
      </c>
      <c r="F2" s="5" t="s">
        <v>6</v>
      </c>
      <c r="G2" s="4" t="s">
        <v>7</v>
      </c>
      <c r="H2" s="4" t="s">
        <v>8</v>
      </c>
      <c r="I2" s="4" t="s">
        <v>9</v>
      </c>
      <c r="J2" s="4" t="s">
        <v>10</v>
      </c>
      <c r="K2" s="4" t="s">
        <v>11</v>
      </c>
    </row>
    <row r="3" spans="1:11" s="46" customFormat="1" ht="36.75" customHeight="1" x14ac:dyDescent="0.25">
      <c r="A3" s="306">
        <v>1</v>
      </c>
      <c r="B3" s="307" t="s">
        <v>109</v>
      </c>
      <c r="C3" s="306"/>
      <c r="D3" s="306" t="s">
        <v>26</v>
      </c>
      <c r="E3" s="308">
        <v>1000</v>
      </c>
      <c r="F3" s="309"/>
      <c r="G3" s="70">
        <f>F3*E3</f>
        <v>0</v>
      </c>
      <c r="H3" s="310"/>
      <c r="I3" s="311">
        <f>G3*1.08</f>
        <v>0</v>
      </c>
      <c r="J3" s="306"/>
      <c r="K3" s="306"/>
    </row>
    <row r="4" spans="1:11" s="46" customFormat="1" ht="36.75" customHeight="1" x14ac:dyDescent="0.25">
      <c r="A4" s="312">
        <v>2</v>
      </c>
      <c r="B4" s="313" t="s">
        <v>110</v>
      </c>
      <c r="C4" s="312"/>
      <c r="D4" s="312" t="s">
        <v>26</v>
      </c>
      <c r="E4" s="308">
        <v>100</v>
      </c>
      <c r="F4" s="314"/>
      <c r="G4" s="70">
        <f>F4*E4</f>
        <v>0</v>
      </c>
      <c r="H4" s="310"/>
      <c r="I4" s="311">
        <f>G4*1.08</f>
        <v>0</v>
      </c>
      <c r="J4" s="312"/>
      <c r="K4" s="312"/>
    </row>
    <row r="5" spans="1:11" ht="81.75" customHeight="1" x14ac:dyDescent="0.25">
      <c r="A5" s="52">
        <v>3</v>
      </c>
      <c r="B5" s="88" t="s">
        <v>111</v>
      </c>
      <c r="C5" s="52"/>
      <c r="D5" s="52" t="s">
        <v>26</v>
      </c>
      <c r="E5" s="315">
        <v>100</v>
      </c>
      <c r="F5" s="316"/>
      <c r="G5" s="70">
        <f>F5*E5</f>
        <v>0</v>
      </c>
      <c r="H5" s="310"/>
      <c r="I5" s="311">
        <f>G5*1.08</f>
        <v>0</v>
      </c>
      <c r="J5" s="57"/>
      <c r="K5" s="57"/>
    </row>
    <row r="6" spans="1:11" s="46" customFormat="1" ht="31.95" customHeight="1" x14ac:dyDescent="0.25">
      <c r="A6" s="786" t="s">
        <v>32</v>
      </c>
      <c r="B6" s="802"/>
      <c r="C6" s="802"/>
      <c r="D6" s="802"/>
      <c r="E6" s="802"/>
      <c r="F6" s="802"/>
      <c r="G6" s="70">
        <f>SUM(G3:G5)</f>
        <v>0</v>
      </c>
      <c r="H6" s="224"/>
      <c r="I6" s="317">
        <f>SUM(I3:I5)</f>
        <v>0</v>
      </c>
      <c r="J6" s="24"/>
    </row>
    <row r="7" spans="1:11" x14ac:dyDescent="0.25">
      <c r="H7" s="95"/>
    </row>
    <row r="8" spans="1:11" s="2" customFormat="1" ht="20.25" customHeight="1" x14ac:dyDescent="0.25">
      <c r="A8" s="29"/>
      <c r="B8" s="29"/>
      <c r="C8" s="29"/>
      <c r="D8" s="29"/>
      <c r="E8" s="29"/>
      <c r="F8" s="29"/>
      <c r="G8" s="29"/>
      <c r="H8" s="29"/>
      <c r="I8" s="29"/>
      <c r="J8" s="29"/>
      <c r="K8" s="29"/>
    </row>
    <row r="9" spans="1:11" s="2" customFormat="1" ht="20.25" customHeight="1" x14ac:dyDescent="0.25">
      <c r="A9" s="29"/>
      <c r="B9" s="29"/>
      <c r="C9" s="29"/>
      <c r="D9" s="29"/>
      <c r="E9" s="29"/>
      <c r="F9" s="29"/>
      <c r="G9" s="29"/>
      <c r="H9" s="29"/>
      <c r="I9" s="29"/>
      <c r="J9" s="29"/>
      <c r="K9" s="29"/>
    </row>
    <row r="10" spans="1:11" s="2" customFormat="1" ht="20.25" customHeight="1" x14ac:dyDescent="0.25">
      <c r="A10" s="29" t="s">
        <v>456</v>
      </c>
      <c r="B10" s="29"/>
      <c r="C10" s="29"/>
      <c r="D10" s="29"/>
      <c r="E10" s="29"/>
      <c r="F10" s="29"/>
      <c r="G10" s="29"/>
      <c r="H10" s="29"/>
      <c r="I10" s="29"/>
      <c r="J10" s="29"/>
      <c r="K10" s="29"/>
    </row>
    <row r="25" ht="23.4" customHeight="1" x14ac:dyDescent="0.25"/>
  </sheetData>
  <sheetProtection selectLockedCells="1" selectUnlockedCells="1"/>
  <mergeCells count="3">
    <mergeCell ref="B1:C1"/>
    <mergeCell ref="J1:K1"/>
    <mergeCell ref="A6:F6"/>
  </mergeCells>
  <pageMargins left="0.70866141732283472" right="0.70866141732283472" top="0.74803149606299213" bottom="0.74803149606299213" header="0.31496062992125984" footer="0.31496062992125984"/>
  <pageSetup paperSize="9" scale="50" firstPageNumber="0" orientation="landscape" r:id="rId1"/>
  <headerFooter>
    <oddHeader>&amp;CZP/9/2022</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A14" sqref="A14"/>
    </sheetView>
  </sheetViews>
  <sheetFormatPr defaultColWidth="9" defaultRowHeight="11.4" x14ac:dyDescent="0.25"/>
  <cols>
    <col min="1" max="1" width="4.109375" style="27" customWidth="1"/>
    <col min="2" max="2" width="60.6640625" style="27" customWidth="1"/>
    <col min="3" max="3" width="22.109375" style="27" customWidth="1"/>
    <col min="4" max="4" width="5.33203125" style="27" customWidth="1"/>
    <col min="5" max="5" width="10.5546875" style="27" customWidth="1"/>
    <col min="6" max="6" width="10.6640625" style="27" customWidth="1"/>
    <col min="7" max="7" width="13.88671875" style="27" customWidth="1"/>
    <col min="8" max="8" width="7.5546875" style="27" customWidth="1"/>
    <col min="9" max="9" width="13.88671875" style="27" customWidth="1"/>
    <col min="10" max="10" width="9.33203125" style="27" customWidth="1"/>
    <col min="11" max="11" width="10.44140625" style="27" customWidth="1"/>
    <col min="12" max="16384" width="9" style="27"/>
  </cols>
  <sheetData>
    <row r="1" spans="1:11" s="35" customFormat="1" ht="32.25" customHeight="1" x14ac:dyDescent="0.25">
      <c r="A1" s="33"/>
      <c r="B1" s="783" t="s">
        <v>273</v>
      </c>
      <c r="C1" s="783"/>
      <c r="D1" s="304"/>
      <c r="E1" s="304"/>
      <c r="F1" s="304"/>
      <c r="G1" s="318"/>
      <c r="I1" s="27"/>
      <c r="J1" s="787" t="s">
        <v>274</v>
      </c>
      <c r="K1" s="787"/>
    </row>
    <row r="2" spans="1:11" s="320" customFormat="1" ht="37.5" customHeight="1" x14ac:dyDescent="0.25">
      <c r="A2" s="4" t="s">
        <v>2</v>
      </c>
      <c r="B2" s="4" t="s">
        <v>3</v>
      </c>
      <c r="C2" s="4" t="s">
        <v>299</v>
      </c>
      <c r="D2" s="4" t="s">
        <v>4</v>
      </c>
      <c r="E2" s="4" t="s">
        <v>64</v>
      </c>
      <c r="F2" s="5" t="s">
        <v>6</v>
      </c>
      <c r="G2" s="319" t="s">
        <v>7</v>
      </c>
      <c r="H2" s="4" t="s">
        <v>8</v>
      </c>
      <c r="I2" s="4" t="s">
        <v>9</v>
      </c>
      <c r="J2" s="4" t="s">
        <v>10</v>
      </c>
      <c r="K2" s="4" t="s">
        <v>11</v>
      </c>
    </row>
    <row r="3" spans="1:11" ht="33" customHeight="1" x14ac:dyDescent="0.25">
      <c r="A3" s="321">
        <v>1</v>
      </c>
      <c r="B3" s="322" t="s">
        <v>112</v>
      </c>
      <c r="C3" s="323"/>
      <c r="D3" s="321" t="s">
        <v>26</v>
      </c>
      <c r="E3" s="324">
        <v>1400</v>
      </c>
      <c r="F3" s="325"/>
      <c r="G3" s="326">
        <f t="shared" ref="G3:G8" si="0">F3*E3</f>
        <v>0</v>
      </c>
      <c r="H3" s="327"/>
      <c r="I3" s="328">
        <f t="shared" ref="I3:I8" si="1">G3*1.23</f>
        <v>0</v>
      </c>
      <c r="J3" s="323"/>
      <c r="K3" s="323"/>
    </row>
    <row r="4" spans="1:11" ht="33" customHeight="1" x14ac:dyDescent="0.25">
      <c r="A4" s="290">
        <v>2</v>
      </c>
      <c r="B4" s="329" t="s">
        <v>113</v>
      </c>
      <c r="C4" s="259"/>
      <c r="D4" s="290" t="s">
        <v>26</v>
      </c>
      <c r="E4" s="324">
        <v>9000</v>
      </c>
      <c r="F4" s="330"/>
      <c r="G4" s="326">
        <f t="shared" si="0"/>
        <v>0</v>
      </c>
      <c r="H4" s="327"/>
      <c r="I4" s="328">
        <f t="shared" si="1"/>
        <v>0</v>
      </c>
      <c r="J4" s="259"/>
      <c r="K4" s="259"/>
    </row>
    <row r="5" spans="1:11" ht="27.75" customHeight="1" x14ac:dyDescent="0.25">
      <c r="A5" s="290">
        <v>3</v>
      </c>
      <c r="B5" s="329" t="s">
        <v>114</v>
      </c>
      <c r="C5" s="331"/>
      <c r="D5" s="290" t="s">
        <v>26</v>
      </c>
      <c r="E5" s="324">
        <v>5300</v>
      </c>
      <c r="F5" s="330"/>
      <c r="G5" s="326">
        <f t="shared" si="0"/>
        <v>0</v>
      </c>
      <c r="H5" s="327"/>
      <c r="I5" s="328">
        <f t="shared" si="1"/>
        <v>0</v>
      </c>
      <c r="J5" s="259"/>
      <c r="K5" s="259"/>
    </row>
    <row r="6" spans="1:11" ht="31.2" customHeight="1" x14ac:dyDescent="0.25">
      <c r="A6" s="290">
        <v>4</v>
      </c>
      <c r="B6" s="329" t="s">
        <v>115</v>
      </c>
      <c r="C6" s="259"/>
      <c r="D6" s="290" t="s">
        <v>26</v>
      </c>
      <c r="E6" s="324">
        <v>1100</v>
      </c>
      <c r="F6" s="330"/>
      <c r="G6" s="326">
        <f t="shared" si="0"/>
        <v>0</v>
      </c>
      <c r="H6" s="327"/>
      <c r="I6" s="328">
        <f t="shared" si="1"/>
        <v>0</v>
      </c>
      <c r="J6" s="259"/>
      <c r="K6" s="259"/>
    </row>
    <row r="7" spans="1:11" ht="32.25" customHeight="1" x14ac:dyDescent="0.25">
      <c r="A7" s="290">
        <v>5</v>
      </c>
      <c r="B7" s="329" t="s">
        <v>116</v>
      </c>
      <c r="C7" s="259"/>
      <c r="D7" s="290" t="s">
        <v>26</v>
      </c>
      <c r="E7" s="324">
        <v>1400</v>
      </c>
      <c r="F7" s="330"/>
      <c r="G7" s="326">
        <f t="shared" si="0"/>
        <v>0</v>
      </c>
      <c r="H7" s="327"/>
      <c r="I7" s="328">
        <f t="shared" si="1"/>
        <v>0</v>
      </c>
      <c r="J7" s="259"/>
      <c r="K7" s="259"/>
    </row>
    <row r="8" spans="1:11" ht="31.5" customHeight="1" x14ac:dyDescent="0.25">
      <c r="A8" s="125">
        <v>6</v>
      </c>
      <c r="B8" s="329" t="s">
        <v>117</v>
      </c>
      <c r="C8" s="259"/>
      <c r="D8" s="290" t="s">
        <v>26</v>
      </c>
      <c r="E8" s="324">
        <v>6000</v>
      </c>
      <c r="F8" s="330"/>
      <c r="G8" s="326">
        <f t="shared" si="0"/>
        <v>0</v>
      </c>
      <c r="H8" s="327"/>
      <c r="I8" s="328">
        <f t="shared" si="1"/>
        <v>0</v>
      </c>
      <c r="J8" s="259"/>
      <c r="K8" s="259"/>
    </row>
    <row r="9" spans="1:11" ht="24.6" customHeight="1" x14ac:dyDescent="0.25">
      <c r="A9" s="332"/>
      <c r="B9" s="840" t="s">
        <v>32</v>
      </c>
      <c r="C9" s="840"/>
      <c r="D9" s="840"/>
      <c r="E9" s="841"/>
      <c r="F9" s="841"/>
      <c r="G9" s="70">
        <f>SUM(G3:G8)</f>
        <v>0</v>
      </c>
      <c r="H9" s="248"/>
      <c r="I9" s="333">
        <f>SUM(I3:I8)</f>
        <v>0</v>
      </c>
      <c r="J9" s="334"/>
    </row>
    <row r="10" spans="1:11" x14ac:dyDescent="0.25">
      <c r="A10" s="34"/>
      <c r="D10" s="34"/>
      <c r="G10" s="318"/>
      <c r="H10" s="95"/>
    </row>
    <row r="11" spans="1:11" s="2" customFormat="1" ht="20.25" customHeight="1" x14ac:dyDescent="0.25">
      <c r="A11" s="29"/>
      <c r="B11" s="29"/>
      <c r="C11" s="29"/>
      <c r="D11" s="29"/>
      <c r="E11" s="29"/>
      <c r="F11" s="29"/>
      <c r="G11" s="29"/>
      <c r="H11" s="29"/>
      <c r="I11" s="29"/>
      <c r="J11" s="29"/>
      <c r="K11" s="29"/>
    </row>
    <row r="12" spans="1:11" s="2" customFormat="1" ht="20.25" customHeight="1" x14ac:dyDescent="0.25">
      <c r="A12" s="29"/>
      <c r="B12" s="29"/>
      <c r="C12" s="29"/>
      <c r="D12" s="29"/>
      <c r="E12" s="29"/>
      <c r="F12" s="29"/>
      <c r="G12" s="29"/>
      <c r="H12" s="29"/>
      <c r="I12" s="29"/>
      <c r="J12" s="29"/>
      <c r="K12" s="29"/>
    </row>
    <row r="13" spans="1:11" s="2" customFormat="1" ht="20.25" customHeight="1" x14ac:dyDescent="0.25">
      <c r="A13" s="29" t="s">
        <v>466</v>
      </c>
      <c r="B13" s="29"/>
      <c r="C13" s="29"/>
      <c r="D13" s="29"/>
      <c r="E13" s="29"/>
      <c r="F13" s="29"/>
      <c r="G13" s="29"/>
      <c r="H13" s="29"/>
      <c r="I13" s="29"/>
      <c r="J13" s="29"/>
      <c r="K13" s="29"/>
    </row>
    <row r="25" ht="23.4" customHeight="1" x14ac:dyDescent="0.25"/>
  </sheetData>
  <mergeCells count="3">
    <mergeCell ref="B1:C1"/>
    <mergeCell ref="J1:K1"/>
    <mergeCell ref="B9:F9"/>
  </mergeCells>
  <pageMargins left="0.70866141732283472" right="0.70866141732283472" top="0.74803149606299213" bottom="0.74803149606299213" header="0.31496062992125984" footer="0.31496062992125984"/>
  <pageSetup paperSize="9" scale="50" orientation="landscape" r:id="rId1"/>
  <headerFooter>
    <oddHeader>&amp;CZP/9/2022</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view="pageBreakPreview" topLeftCell="A31" zoomScale="80" zoomScaleSheetLayoutView="80" workbookViewId="0">
      <selection activeCell="A43" sqref="A43"/>
    </sheetView>
  </sheetViews>
  <sheetFormatPr defaultColWidth="22" defaultRowHeight="11.4" x14ac:dyDescent="0.2"/>
  <cols>
    <col min="1" max="1" width="5.109375" style="378" customWidth="1"/>
    <col min="2" max="2" width="55.109375" style="378" customWidth="1"/>
    <col min="3" max="3" width="29.33203125" style="378" customWidth="1"/>
    <col min="4" max="4" width="6" style="378" customWidth="1"/>
    <col min="5" max="5" width="10.6640625" style="378" customWidth="1"/>
    <col min="6" max="6" width="10.33203125" style="379" customWidth="1"/>
    <col min="7" max="7" width="17.33203125" style="378" customWidth="1"/>
    <col min="8" max="8" width="8" style="378" customWidth="1"/>
    <col min="9" max="9" width="15" style="378" customWidth="1"/>
    <col min="10" max="10" width="10.33203125" style="378" customWidth="1"/>
    <col min="11" max="11" width="12.5546875" style="378" customWidth="1"/>
    <col min="12" max="16384" width="22" style="378"/>
  </cols>
  <sheetData>
    <row r="1" spans="1:11" s="46" customFormat="1" ht="30" customHeight="1" x14ac:dyDescent="0.25">
      <c r="A1" s="346"/>
      <c r="B1" s="335" t="s">
        <v>275</v>
      </c>
      <c r="C1" s="347"/>
      <c r="F1" s="208"/>
      <c r="G1" s="208"/>
      <c r="H1" s="348"/>
      <c r="I1" s="208"/>
      <c r="J1" s="842" t="s">
        <v>37</v>
      </c>
      <c r="K1" s="842"/>
    </row>
    <row r="2" spans="1:11" s="46" customFormat="1" ht="30.6" x14ac:dyDescent="0.25">
      <c r="A2" s="4" t="s">
        <v>2</v>
      </c>
      <c r="B2" s="4" t="s">
        <v>3</v>
      </c>
      <c r="C2" s="4" t="s">
        <v>299</v>
      </c>
      <c r="D2" s="4" t="s">
        <v>4</v>
      </c>
      <c r="E2" s="349" t="s">
        <v>64</v>
      </c>
      <c r="F2" s="209" t="s">
        <v>124</v>
      </c>
      <c r="G2" s="4" t="s">
        <v>7</v>
      </c>
      <c r="H2" s="4" t="s">
        <v>125</v>
      </c>
      <c r="I2" s="4" t="s">
        <v>9</v>
      </c>
      <c r="J2" s="4" t="s">
        <v>10</v>
      </c>
      <c r="K2" s="4" t="s">
        <v>11</v>
      </c>
    </row>
    <row r="3" spans="1:11" s="46" customFormat="1" ht="25.2" customHeight="1" x14ac:dyDescent="0.25">
      <c r="A3" s="219">
        <v>1</v>
      </c>
      <c r="B3" s="220" t="s">
        <v>126</v>
      </c>
      <c r="C3" s="220"/>
      <c r="D3" s="87" t="s">
        <v>26</v>
      </c>
      <c r="E3" s="350">
        <v>1000</v>
      </c>
      <c r="F3" s="351"/>
      <c r="G3" s="352">
        <f>F3*E3</f>
        <v>0</v>
      </c>
      <c r="H3" s="353"/>
      <c r="I3" s="352">
        <f>G3*1.08</f>
        <v>0</v>
      </c>
      <c r="J3" s="87"/>
      <c r="K3" s="222"/>
    </row>
    <row r="4" spans="1:11" s="46" customFormat="1" ht="25.2" customHeight="1" x14ac:dyDescent="0.25">
      <c r="A4" s="223">
        <v>2</v>
      </c>
      <c r="B4" s="220" t="s">
        <v>127</v>
      </c>
      <c r="C4" s="220"/>
      <c r="D4" s="87" t="s">
        <v>26</v>
      </c>
      <c r="E4" s="350">
        <v>300</v>
      </c>
      <c r="F4" s="354"/>
      <c r="G4" s="352">
        <f t="shared" ref="G4:G38" si="0">F4*E4</f>
        <v>0</v>
      </c>
      <c r="H4" s="353"/>
      <c r="I4" s="352">
        <f t="shared" ref="I4:I38" si="1">G4*1.08</f>
        <v>0</v>
      </c>
      <c r="J4" s="87"/>
      <c r="K4" s="222"/>
    </row>
    <row r="5" spans="1:11" s="46" customFormat="1" ht="25.2" customHeight="1" x14ac:dyDescent="0.25">
      <c r="A5" s="219">
        <v>3</v>
      </c>
      <c r="B5" s="220" t="s">
        <v>128</v>
      </c>
      <c r="C5" s="220"/>
      <c r="D5" s="87" t="s">
        <v>26</v>
      </c>
      <c r="E5" s="350">
        <v>40000</v>
      </c>
      <c r="F5" s="354"/>
      <c r="G5" s="352">
        <f t="shared" si="0"/>
        <v>0</v>
      </c>
      <c r="H5" s="353"/>
      <c r="I5" s="352">
        <f t="shared" si="1"/>
        <v>0</v>
      </c>
      <c r="J5" s="87"/>
      <c r="K5" s="222"/>
    </row>
    <row r="6" spans="1:11" s="46" customFormat="1" ht="25.2" customHeight="1" x14ac:dyDescent="0.25">
      <c r="A6" s="223">
        <v>4</v>
      </c>
      <c r="B6" s="220" t="s">
        <v>129</v>
      </c>
      <c r="C6" s="220"/>
      <c r="D6" s="87" t="s">
        <v>130</v>
      </c>
      <c r="E6" s="350">
        <v>1000</v>
      </c>
      <c r="F6" s="354"/>
      <c r="G6" s="352">
        <f t="shared" si="0"/>
        <v>0</v>
      </c>
      <c r="H6" s="353"/>
      <c r="I6" s="352">
        <f t="shared" si="1"/>
        <v>0</v>
      </c>
      <c r="J6" s="87"/>
      <c r="K6" s="222"/>
    </row>
    <row r="7" spans="1:11" s="46" customFormat="1" ht="25.2" customHeight="1" x14ac:dyDescent="0.25">
      <c r="A7" s="219">
        <v>5</v>
      </c>
      <c r="B7" s="220" t="s">
        <v>131</v>
      </c>
      <c r="C7" s="220"/>
      <c r="D7" s="87" t="s">
        <v>26</v>
      </c>
      <c r="E7" s="350">
        <v>20000</v>
      </c>
      <c r="F7" s="354"/>
      <c r="G7" s="352">
        <f t="shared" si="0"/>
        <v>0</v>
      </c>
      <c r="H7" s="353"/>
      <c r="I7" s="352">
        <f t="shared" si="1"/>
        <v>0</v>
      </c>
      <c r="J7" s="87"/>
      <c r="K7" s="222"/>
    </row>
    <row r="8" spans="1:11" s="46" customFormat="1" ht="25.2" customHeight="1" x14ac:dyDescent="0.25">
      <c r="A8" s="223">
        <v>6</v>
      </c>
      <c r="B8" s="220" t="s">
        <v>132</v>
      </c>
      <c r="C8" s="220"/>
      <c r="D8" s="87" t="s">
        <v>26</v>
      </c>
      <c r="E8" s="350">
        <v>3000</v>
      </c>
      <c r="F8" s="354"/>
      <c r="G8" s="352">
        <f t="shared" si="0"/>
        <v>0</v>
      </c>
      <c r="H8" s="353"/>
      <c r="I8" s="352">
        <f t="shared" si="1"/>
        <v>0</v>
      </c>
      <c r="J8" s="87"/>
      <c r="K8" s="222"/>
    </row>
    <row r="9" spans="1:11" s="46" customFormat="1" ht="25.2" customHeight="1" x14ac:dyDescent="0.25">
      <c r="A9" s="219">
        <v>7</v>
      </c>
      <c r="B9" s="220" t="s">
        <v>133</v>
      </c>
      <c r="C9" s="220"/>
      <c r="D9" s="87" t="s">
        <v>12</v>
      </c>
      <c r="E9" s="350">
        <v>2000</v>
      </c>
      <c r="F9" s="354"/>
      <c r="G9" s="352">
        <f t="shared" si="0"/>
        <v>0</v>
      </c>
      <c r="H9" s="353"/>
      <c r="I9" s="352">
        <f t="shared" si="1"/>
        <v>0</v>
      </c>
      <c r="J9" s="87"/>
      <c r="K9" s="222"/>
    </row>
    <row r="10" spans="1:11" s="46" customFormat="1" ht="25.2" customHeight="1" x14ac:dyDescent="0.25">
      <c r="A10" s="223">
        <v>8</v>
      </c>
      <c r="B10" s="220" t="s">
        <v>134</v>
      </c>
      <c r="C10" s="220"/>
      <c r="D10" s="87" t="s">
        <v>135</v>
      </c>
      <c r="E10" s="350">
        <v>2</v>
      </c>
      <c r="F10" s="354"/>
      <c r="G10" s="352">
        <f t="shared" si="0"/>
        <v>0</v>
      </c>
      <c r="H10" s="353"/>
      <c r="I10" s="352">
        <f t="shared" si="1"/>
        <v>0</v>
      </c>
      <c r="J10" s="87"/>
      <c r="K10" s="222"/>
    </row>
    <row r="11" spans="1:11" s="46" customFormat="1" ht="25.2" customHeight="1" x14ac:dyDescent="0.25">
      <c r="A11" s="219">
        <v>9</v>
      </c>
      <c r="B11" s="220" t="s">
        <v>136</v>
      </c>
      <c r="C11" s="140"/>
      <c r="D11" s="87" t="s">
        <v>135</v>
      </c>
      <c r="E11" s="355">
        <v>5</v>
      </c>
      <c r="F11" s="354"/>
      <c r="G11" s="352">
        <f t="shared" si="0"/>
        <v>0</v>
      </c>
      <c r="H11" s="353"/>
      <c r="I11" s="352">
        <f t="shared" si="1"/>
        <v>0</v>
      </c>
      <c r="J11" s="87"/>
      <c r="K11" s="222"/>
    </row>
    <row r="12" spans="1:11" s="46" customFormat="1" ht="25.2" customHeight="1" x14ac:dyDescent="0.25">
      <c r="A12" s="223">
        <v>10</v>
      </c>
      <c r="B12" s="220" t="s">
        <v>137</v>
      </c>
      <c r="C12" s="140"/>
      <c r="D12" s="356" t="s">
        <v>26</v>
      </c>
      <c r="E12" s="350">
        <v>1500</v>
      </c>
      <c r="F12" s="354"/>
      <c r="G12" s="352">
        <f t="shared" si="0"/>
        <v>0</v>
      </c>
      <c r="H12" s="353"/>
      <c r="I12" s="352">
        <f t="shared" si="1"/>
        <v>0</v>
      </c>
      <c r="J12" s="87"/>
      <c r="K12" s="222"/>
    </row>
    <row r="13" spans="1:11" s="46" customFormat="1" ht="25.2" customHeight="1" x14ac:dyDescent="0.25">
      <c r="A13" s="219">
        <v>11</v>
      </c>
      <c r="B13" s="220" t="s">
        <v>138</v>
      </c>
      <c r="C13" s="140"/>
      <c r="D13" s="87" t="s">
        <v>26</v>
      </c>
      <c r="E13" s="492">
        <v>10500</v>
      </c>
      <c r="F13" s="493"/>
      <c r="G13" s="352">
        <f t="shared" si="0"/>
        <v>0</v>
      </c>
      <c r="H13" s="353"/>
      <c r="I13" s="352">
        <f t="shared" si="1"/>
        <v>0</v>
      </c>
      <c r="J13" s="87"/>
      <c r="K13" s="222"/>
    </row>
    <row r="14" spans="1:11" s="46" customFormat="1" ht="25.2" customHeight="1" x14ac:dyDescent="0.25">
      <c r="A14" s="223">
        <v>12</v>
      </c>
      <c r="B14" s="220" t="s">
        <v>139</v>
      </c>
      <c r="C14" s="140"/>
      <c r="D14" s="87" t="s">
        <v>26</v>
      </c>
      <c r="E14" s="492">
        <v>11500</v>
      </c>
      <c r="F14" s="493"/>
      <c r="G14" s="352">
        <f t="shared" si="0"/>
        <v>0</v>
      </c>
      <c r="H14" s="353"/>
      <c r="I14" s="352">
        <f t="shared" si="1"/>
        <v>0</v>
      </c>
      <c r="J14" s="87"/>
      <c r="K14" s="222"/>
    </row>
    <row r="15" spans="1:11" s="46" customFormat="1" ht="25.2" customHeight="1" x14ac:dyDescent="0.25">
      <c r="A15" s="219">
        <v>13</v>
      </c>
      <c r="B15" s="357" t="s">
        <v>140</v>
      </c>
      <c r="C15" s="220"/>
      <c r="D15" s="358" t="s">
        <v>26</v>
      </c>
      <c r="E15" s="359">
        <v>11000</v>
      </c>
      <c r="F15" s="360"/>
      <c r="G15" s="352">
        <f t="shared" si="0"/>
        <v>0</v>
      </c>
      <c r="H15" s="353"/>
      <c r="I15" s="352">
        <f t="shared" si="1"/>
        <v>0</v>
      </c>
      <c r="J15" s="87"/>
      <c r="K15" s="222"/>
    </row>
    <row r="16" spans="1:11" s="46" customFormat="1" ht="25.2" customHeight="1" x14ac:dyDescent="0.25">
      <c r="A16" s="223">
        <v>14</v>
      </c>
      <c r="B16" s="361" t="s">
        <v>141</v>
      </c>
      <c r="C16" s="491"/>
      <c r="D16" s="358" t="s">
        <v>26</v>
      </c>
      <c r="E16" s="359">
        <v>8000</v>
      </c>
      <c r="F16" s="362"/>
      <c r="G16" s="352">
        <f t="shared" si="0"/>
        <v>0</v>
      </c>
      <c r="H16" s="353"/>
      <c r="I16" s="352">
        <f t="shared" si="1"/>
        <v>0</v>
      </c>
      <c r="J16" s="87"/>
      <c r="K16" s="222"/>
    </row>
    <row r="17" spans="1:11" s="46" customFormat="1" ht="25.2" customHeight="1" x14ac:dyDescent="0.25">
      <c r="A17" s="223">
        <v>16</v>
      </c>
      <c r="B17" s="363" t="s">
        <v>142</v>
      </c>
      <c r="C17" s="220"/>
      <c r="D17" s="358" t="s">
        <v>26</v>
      </c>
      <c r="E17" s="359">
        <v>12000</v>
      </c>
      <c r="F17" s="362"/>
      <c r="G17" s="352">
        <f t="shared" si="0"/>
        <v>0</v>
      </c>
      <c r="H17" s="353"/>
      <c r="I17" s="352">
        <f t="shared" si="1"/>
        <v>0</v>
      </c>
      <c r="J17" s="87"/>
      <c r="K17" s="222"/>
    </row>
    <row r="18" spans="1:11" s="46" customFormat="1" ht="25.2" customHeight="1" x14ac:dyDescent="0.25">
      <c r="A18" s="219">
        <v>18</v>
      </c>
      <c r="B18" s="363" t="s">
        <v>143</v>
      </c>
      <c r="C18" s="220"/>
      <c r="D18" s="358" t="s">
        <v>144</v>
      </c>
      <c r="E18" s="359">
        <v>60</v>
      </c>
      <c r="F18" s="362"/>
      <c r="G18" s="352">
        <f>F18*E18</f>
        <v>0</v>
      </c>
      <c r="H18" s="353"/>
      <c r="I18" s="352">
        <f t="shared" si="1"/>
        <v>0</v>
      </c>
      <c r="J18" s="87"/>
      <c r="K18" s="222"/>
    </row>
    <row r="19" spans="1:11" s="46" customFormat="1" ht="25.2" customHeight="1" x14ac:dyDescent="0.25">
      <c r="A19" s="223">
        <v>19</v>
      </c>
      <c r="B19" s="363" t="s">
        <v>145</v>
      </c>
      <c r="C19" s="220"/>
      <c r="D19" s="358" t="s">
        <v>26</v>
      </c>
      <c r="E19" s="359">
        <v>40000</v>
      </c>
      <c r="F19" s="362"/>
      <c r="G19" s="352">
        <f t="shared" si="0"/>
        <v>0</v>
      </c>
      <c r="H19" s="353"/>
      <c r="I19" s="352">
        <f t="shared" si="1"/>
        <v>0</v>
      </c>
      <c r="J19" s="87"/>
      <c r="K19" s="222"/>
    </row>
    <row r="20" spans="1:11" s="46" customFormat="1" ht="25.2" customHeight="1" x14ac:dyDescent="0.25">
      <c r="A20" s="219">
        <v>20</v>
      </c>
      <c r="B20" s="363" t="s">
        <v>146</v>
      </c>
      <c r="C20" s="220"/>
      <c r="D20" s="358" t="s">
        <v>144</v>
      </c>
      <c r="E20" s="359">
        <v>200</v>
      </c>
      <c r="F20" s="362"/>
      <c r="G20" s="352">
        <f t="shared" si="0"/>
        <v>0</v>
      </c>
      <c r="H20" s="353"/>
      <c r="I20" s="352">
        <f t="shared" si="1"/>
        <v>0</v>
      </c>
      <c r="J20" s="87"/>
      <c r="K20" s="222"/>
    </row>
    <row r="21" spans="1:11" s="46" customFormat="1" ht="25.2" customHeight="1" x14ac:dyDescent="0.25">
      <c r="A21" s="223">
        <v>21</v>
      </c>
      <c r="B21" s="363" t="s">
        <v>147</v>
      </c>
      <c r="C21" s="220"/>
      <c r="D21" s="364" t="s">
        <v>26</v>
      </c>
      <c r="E21" s="359">
        <v>3000</v>
      </c>
      <c r="F21" s="365"/>
      <c r="G21" s="352">
        <f t="shared" si="0"/>
        <v>0</v>
      </c>
      <c r="H21" s="353"/>
      <c r="I21" s="352">
        <f t="shared" si="1"/>
        <v>0</v>
      </c>
      <c r="J21" s="87"/>
      <c r="K21" s="222"/>
    </row>
    <row r="22" spans="1:11" s="46" customFormat="1" ht="25.2" customHeight="1" x14ac:dyDescent="0.25">
      <c r="A22" s="223">
        <v>22</v>
      </c>
      <c r="B22" s="363" t="s">
        <v>148</v>
      </c>
      <c r="C22" s="220"/>
      <c r="D22" s="364" t="s">
        <v>26</v>
      </c>
      <c r="E22" s="359">
        <v>3000</v>
      </c>
      <c r="F22" s="365"/>
      <c r="G22" s="352">
        <f t="shared" si="0"/>
        <v>0</v>
      </c>
      <c r="H22" s="353"/>
      <c r="I22" s="352">
        <f>G22*1.08</f>
        <v>0</v>
      </c>
      <c r="J22" s="87"/>
      <c r="K22" s="222"/>
    </row>
    <row r="23" spans="1:11" s="46" customFormat="1" ht="25.2" customHeight="1" x14ac:dyDescent="0.25">
      <c r="A23" s="223">
        <v>23</v>
      </c>
      <c r="B23" s="363" t="s">
        <v>149</v>
      </c>
      <c r="C23" s="139"/>
      <c r="D23" s="364" t="s">
        <v>26</v>
      </c>
      <c r="E23" s="359">
        <v>45000</v>
      </c>
      <c r="F23" s="365"/>
      <c r="G23" s="352">
        <f t="shared" si="0"/>
        <v>0</v>
      </c>
      <c r="H23" s="353"/>
      <c r="I23" s="352">
        <f t="shared" si="1"/>
        <v>0</v>
      </c>
      <c r="J23" s="87"/>
      <c r="K23" s="222"/>
    </row>
    <row r="24" spans="1:11" s="46" customFormat="1" ht="25.2" customHeight="1" x14ac:dyDescent="0.25">
      <c r="A24" s="219">
        <v>24</v>
      </c>
      <c r="B24" s="363" t="s">
        <v>150</v>
      </c>
      <c r="C24" s="139"/>
      <c r="D24" s="364" t="s">
        <v>26</v>
      </c>
      <c r="E24" s="359">
        <v>9000</v>
      </c>
      <c r="F24" s="366"/>
      <c r="G24" s="352">
        <f t="shared" si="0"/>
        <v>0</v>
      </c>
      <c r="H24" s="353"/>
      <c r="I24" s="352">
        <f t="shared" si="1"/>
        <v>0</v>
      </c>
      <c r="J24" s="87"/>
      <c r="K24" s="222"/>
    </row>
    <row r="25" spans="1:11" s="46" customFormat="1" ht="25.2" customHeight="1" x14ac:dyDescent="0.25">
      <c r="A25" s="223">
        <v>25</v>
      </c>
      <c r="B25" s="363" t="s">
        <v>151</v>
      </c>
      <c r="C25" s="139"/>
      <c r="D25" s="364" t="s">
        <v>26</v>
      </c>
      <c r="E25" s="359">
        <v>1000</v>
      </c>
      <c r="F25" s="366"/>
      <c r="G25" s="352">
        <f t="shared" si="0"/>
        <v>0</v>
      </c>
      <c r="H25" s="353"/>
      <c r="I25" s="352">
        <f t="shared" si="1"/>
        <v>0</v>
      </c>
      <c r="J25" s="87"/>
      <c r="K25" s="222"/>
    </row>
    <row r="26" spans="1:11" s="46" customFormat="1" ht="25.2" customHeight="1" x14ac:dyDescent="0.25">
      <c r="A26" s="219">
        <v>26</v>
      </c>
      <c r="B26" s="363" t="s">
        <v>152</v>
      </c>
      <c r="C26" s="139"/>
      <c r="D26" s="364" t="s">
        <v>26</v>
      </c>
      <c r="E26" s="359">
        <v>2500</v>
      </c>
      <c r="F26" s="366"/>
      <c r="G26" s="352">
        <f t="shared" si="0"/>
        <v>0</v>
      </c>
      <c r="H26" s="353"/>
      <c r="I26" s="352">
        <f t="shared" si="1"/>
        <v>0</v>
      </c>
      <c r="J26" s="87"/>
      <c r="K26" s="222"/>
    </row>
    <row r="27" spans="1:11" s="46" customFormat="1" ht="25.2" customHeight="1" x14ac:dyDescent="0.25">
      <c r="A27" s="223">
        <v>27</v>
      </c>
      <c r="B27" s="48" t="s">
        <v>153</v>
      </c>
      <c r="C27" s="139"/>
      <c r="D27" s="364" t="s">
        <v>26</v>
      </c>
      <c r="E27" s="359">
        <v>6000</v>
      </c>
      <c r="F27" s="366"/>
      <c r="G27" s="352">
        <f t="shared" si="0"/>
        <v>0</v>
      </c>
      <c r="H27" s="353"/>
      <c r="I27" s="352">
        <f t="shared" si="1"/>
        <v>0</v>
      </c>
      <c r="J27" s="87"/>
      <c r="K27" s="222"/>
    </row>
    <row r="28" spans="1:11" s="46" customFormat="1" ht="25.2" customHeight="1" x14ac:dyDescent="0.25">
      <c r="A28" s="494">
        <v>28</v>
      </c>
      <c r="B28" s="89" t="s">
        <v>154</v>
      </c>
      <c r="C28" s="496"/>
      <c r="D28" s="364" t="s">
        <v>26</v>
      </c>
      <c r="E28" s="359">
        <v>43000</v>
      </c>
      <c r="F28" s="366"/>
      <c r="G28" s="352">
        <f t="shared" si="0"/>
        <v>0</v>
      </c>
      <c r="H28" s="353"/>
      <c r="I28" s="352">
        <f t="shared" si="1"/>
        <v>0</v>
      </c>
      <c r="J28" s="87"/>
      <c r="K28" s="222"/>
    </row>
    <row r="29" spans="1:11" s="46" customFormat="1" ht="25.2" customHeight="1" x14ac:dyDescent="0.25">
      <c r="A29" s="223">
        <v>29</v>
      </c>
      <c r="B29" s="497" t="s">
        <v>155</v>
      </c>
      <c r="C29" s="139"/>
      <c r="D29" s="364" t="s">
        <v>26</v>
      </c>
      <c r="E29" s="359">
        <v>500</v>
      </c>
      <c r="F29" s="366"/>
      <c r="G29" s="352">
        <f t="shared" si="0"/>
        <v>0</v>
      </c>
      <c r="H29" s="353"/>
      <c r="I29" s="352">
        <f t="shared" si="1"/>
        <v>0</v>
      </c>
      <c r="J29" s="87"/>
      <c r="K29" s="222"/>
    </row>
    <row r="30" spans="1:11" s="46" customFormat="1" ht="25.2" customHeight="1" x14ac:dyDescent="0.25">
      <c r="A30" s="219">
        <v>30</v>
      </c>
      <c r="B30" s="363" t="s">
        <v>156</v>
      </c>
      <c r="C30" s="139"/>
      <c r="D30" s="364" t="s">
        <v>26</v>
      </c>
      <c r="E30" s="359">
        <v>15000</v>
      </c>
      <c r="F30" s="366"/>
      <c r="G30" s="352">
        <f t="shared" si="0"/>
        <v>0</v>
      </c>
      <c r="H30" s="353"/>
      <c r="I30" s="352">
        <f t="shared" si="1"/>
        <v>0</v>
      </c>
      <c r="J30" s="87"/>
      <c r="K30" s="222"/>
    </row>
    <row r="31" spans="1:11" s="46" customFormat="1" ht="25.2" customHeight="1" x14ac:dyDescent="0.25">
      <c r="A31" s="223">
        <v>31</v>
      </c>
      <c r="B31" s="363" t="s">
        <v>158</v>
      </c>
      <c r="C31" s="139"/>
      <c r="D31" s="364" t="s">
        <v>26</v>
      </c>
      <c r="E31" s="359">
        <v>200</v>
      </c>
      <c r="F31" s="366"/>
      <c r="G31" s="352">
        <f t="shared" si="0"/>
        <v>0</v>
      </c>
      <c r="H31" s="353"/>
      <c r="I31" s="352">
        <f t="shared" si="1"/>
        <v>0</v>
      </c>
      <c r="J31" s="87"/>
      <c r="K31" s="222"/>
    </row>
    <row r="32" spans="1:11" s="27" customFormat="1" ht="56.25" customHeight="1" x14ac:dyDescent="0.25">
      <c r="A32" s="219">
        <v>32</v>
      </c>
      <c r="B32" s="368" t="s">
        <v>169</v>
      </c>
      <c r="C32" s="115"/>
      <c r="D32" s="364" t="s">
        <v>144</v>
      </c>
      <c r="E32" s="359">
        <v>140</v>
      </c>
      <c r="F32" s="369"/>
      <c r="G32" s="352">
        <f t="shared" si="0"/>
        <v>0</v>
      </c>
      <c r="H32" s="353"/>
      <c r="I32" s="352">
        <f t="shared" si="1"/>
        <v>0</v>
      </c>
      <c r="J32" s="57"/>
      <c r="K32" s="57"/>
    </row>
    <row r="33" spans="1:11" s="27" customFormat="1" ht="26.4" customHeight="1" x14ac:dyDescent="0.25">
      <c r="A33" s="223">
        <v>33</v>
      </c>
      <c r="B33" s="368" t="s">
        <v>170</v>
      </c>
      <c r="C33" s="115"/>
      <c r="D33" s="364" t="s">
        <v>144</v>
      </c>
      <c r="E33" s="359">
        <v>140</v>
      </c>
      <c r="F33" s="366"/>
      <c r="G33" s="352">
        <f>F33*E33</f>
        <v>0</v>
      </c>
      <c r="H33" s="353"/>
      <c r="I33" s="352">
        <f t="shared" si="1"/>
        <v>0</v>
      </c>
      <c r="J33" s="57"/>
      <c r="K33" s="57"/>
    </row>
    <row r="34" spans="1:11" s="27" customFormat="1" ht="26.4" customHeight="1" x14ac:dyDescent="0.25">
      <c r="A34" s="474">
        <v>34</v>
      </c>
      <c r="B34" s="495" t="s">
        <v>171</v>
      </c>
      <c r="C34" s="122"/>
      <c r="D34" s="372" t="s">
        <v>12</v>
      </c>
      <c r="E34" s="370">
        <v>1000</v>
      </c>
      <c r="F34" s="369"/>
      <c r="G34" s="352">
        <f t="shared" si="0"/>
        <v>0</v>
      </c>
      <c r="H34" s="373"/>
      <c r="I34" s="352">
        <f t="shared" si="1"/>
        <v>0</v>
      </c>
      <c r="J34" s="371"/>
      <c r="K34" s="371"/>
    </row>
    <row r="35" spans="1:11" s="27" customFormat="1" ht="26.4" customHeight="1" x14ac:dyDescent="0.25">
      <c r="A35" s="374">
        <v>35</v>
      </c>
      <c r="B35" s="89" t="s">
        <v>172</v>
      </c>
      <c r="C35" s="124"/>
      <c r="D35" s="490" t="s">
        <v>12</v>
      </c>
      <c r="E35" s="375">
        <v>45</v>
      </c>
      <c r="F35" s="376"/>
      <c r="G35" s="352">
        <f t="shared" si="0"/>
        <v>0</v>
      </c>
      <c r="H35" s="299"/>
      <c r="I35" s="352">
        <f t="shared" si="1"/>
        <v>0</v>
      </c>
      <c r="J35" s="468"/>
      <c r="K35" s="468"/>
    </row>
    <row r="36" spans="1:11" s="27" customFormat="1" ht="26.4" customHeight="1" x14ac:dyDescent="0.25">
      <c r="A36" s="498">
        <v>36</v>
      </c>
      <c r="B36" s="124" t="s">
        <v>173</v>
      </c>
      <c r="C36" s="124"/>
      <c r="D36" s="490" t="s">
        <v>26</v>
      </c>
      <c r="E36" s="490">
        <v>1100</v>
      </c>
      <c r="F36" s="376"/>
      <c r="G36" s="352">
        <f t="shared" si="0"/>
        <v>0</v>
      </c>
      <c r="H36" s="299"/>
      <c r="I36" s="352">
        <f t="shared" si="1"/>
        <v>0</v>
      </c>
      <c r="J36" s="468"/>
      <c r="K36" s="468"/>
    </row>
    <row r="37" spans="1:11" s="27" customFormat="1" ht="26.4" customHeight="1" x14ac:dyDescent="0.25">
      <c r="A37" s="374">
        <v>37</v>
      </c>
      <c r="B37" s="89" t="s">
        <v>177</v>
      </c>
      <c r="C37" s="124"/>
      <c r="D37" s="490" t="s">
        <v>26</v>
      </c>
      <c r="E37" s="375">
        <v>1095</v>
      </c>
      <c r="F37" s="376"/>
      <c r="G37" s="352">
        <f t="shared" si="0"/>
        <v>0</v>
      </c>
      <c r="H37" s="299"/>
      <c r="I37" s="352">
        <f t="shared" si="1"/>
        <v>0</v>
      </c>
      <c r="J37" s="468"/>
      <c r="K37" s="468"/>
    </row>
    <row r="38" spans="1:11" s="27" customFormat="1" ht="26.4" customHeight="1" x14ac:dyDescent="0.25">
      <c r="A38" s="498">
        <v>38</v>
      </c>
      <c r="B38" s="89" t="s">
        <v>205</v>
      </c>
      <c r="C38" s="124"/>
      <c r="D38" s="490" t="s">
        <v>26</v>
      </c>
      <c r="E38" s="375">
        <v>4000</v>
      </c>
      <c r="F38" s="376"/>
      <c r="G38" s="352">
        <f t="shared" si="0"/>
        <v>0</v>
      </c>
      <c r="H38" s="299"/>
      <c r="I38" s="352">
        <f t="shared" si="1"/>
        <v>0</v>
      </c>
      <c r="J38" s="468"/>
      <c r="K38" s="468"/>
    </row>
    <row r="39" spans="1:11" s="27" customFormat="1" ht="26.4" customHeight="1" x14ac:dyDescent="0.25">
      <c r="A39" s="843" t="s">
        <v>32</v>
      </c>
      <c r="B39" s="843"/>
      <c r="C39" s="843"/>
      <c r="D39" s="843"/>
      <c r="E39" s="843"/>
      <c r="F39" s="843"/>
      <c r="G39" s="303">
        <f>SUM(G3:G38)</f>
        <v>0</v>
      </c>
      <c r="H39" s="302"/>
      <c r="I39" s="303">
        <f>SUM(I3:I38)</f>
        <v>0</v>
      </c>
      <c r="J39" s="225"/>
      <c r="K39" s="226"/>
    </row>
    <row r="40" spans="1:11" s="27" customFormat="1" ht="26.4" customHeight="1" x14ac:dyDescent="0.25">
      <c r="A40" s="29"/>
      <c r="B40" s="29"/>
      <c r="C40" s="29"/>
      <c r="D40" s="29"/>
      <c r="E40" s="29"/>
      <c r="F40" s="29"/>
      <c r="G40" s="29"/>
      <c r="H40" s="29"/>
      <c r="I40" s="29"/>
      <c r="J40" s="29"/>
      <c r="K40" s="29"/>
    </row>
    <row r="41" spans="1:11" s="27" customFormat="1" ht="26.4" customHeight="1" x14ac:dyDescent="0.25">
      <c r="A41" s="29"/>
      <c r="B41" s="29"/>
      <c r="C41" s="29"/>
      <c r="D41" s="29"/>
      <c r="E41" s="29"/>
      <c r="F41" s="29"/>
      <c r="G41" s="29"/>
      <c r="H41" s="29"/>
      <c r="I41" s="29"/>
      <c r="J41" s="29"/>
      <c r="K41" s="29"/>
    </row>
    <row r="42" spans="1:11" s="46" customFormat="1" ht="21.75" customHeight="1" x14ac:dyDescent="0.25">
      <c r="A42" s="29" t="s">
        <v>459</v>
      </c>
      <c r="B42" s="29"/>
      <c r="C42" s="29"/>
      <c r="D42" s="29"/>
      <c r="E42" s="29"/>
      <c r="F42" s="29"/>
      <c r="G42" s="29"/>
      <c r="H42" s="29"/>
      <c r="I42" s="29"/>
      <c r="J42" s="29"/>
      <c r="K42" s="29"/>
    </row>
    <row r="43" spans="1:11" s="2" customFormat="1" ht="43.5" customHeight="1" x14ac:dyDescent="0.2">
      <c r="A43" s="378"/>
      <c r="B43" s="378"/>
      <c r="C43" s="378"/>
      <c r="D43" s="378"/>
      <c r="E43" s="378"/>
      <c r="F43" s="379"/>
      <c r="G43" s="378"/>
      <c r="H43" s="378"/>
      <c r="I43" s="378"/>
      <c r="J43" s="378"/>
      <c r="K43" s="378"/>
    </row>
    <row r="44" spans="1:11" s="2" customFormat="1" ht="20.25" customHeight="1" x14ac:dyDescent="0.2">
      <c r="A44" s="378"/>
      <c r="B44" s="378"/>
      <c r="C44" s="378"/>
      <c r="D44" s="378"/>
      <c r="E44" s="378"/>
      <c r="F44" s="379"/>
      <c r="G44" s="378"/>
      <c r="H44" s="378"/>
      <c r="I44" s="378"/>
      <c r="J44" s="378"/>
      <c r="K44" s="378"/>
    </row>
    <row r="45" spans="1:11" s="2" customFormat="1" ht="20.25" customHeight="1" x14ac:dyDescent="0.2">
      <c r="A45" s="378"/>
      <c r="B45" s="378"/>
      <c r="C45" s="378"/>
      <c r="D45" s="378"/>
      <c r="E45" s="378"/>
      <c r="F45" s="379"/>
      <c r="G45" s="378"/>
      <c r="H45" s="378"/>
      <c r="I45" s="378"/>
      <c r="J45" s="378"/>
      <c r="K45" s="378"/>
    </row>
  </sheetData>
  <mergeCells count="2">
    <mergeCell ref="J1:K1"/>
    <mergeCell ref="A39:F39"/>
  </mergeCells>
  <pageMargins left="0.70866141732283472" right="0.70866141732283472" top="0.74803149606299213" bottom="0.74803149606299213" header="0.31496062992125984" footer="0.31496062992125984"/>
  <pageSetup paperSize="9" scale="50" orientation="landscape" r:id="rId1"/>
  <headerFooter>
    <oddHeader>&amp;CZP/9/2022</oddHeader>
  </headerFooter>
  <rowBreaks count="1" manualBreakCount="1">
    <brk id="32" max="1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view="pageBreakPreview" zoomScale="80" zoomScaleSheetLayoutView="80" workbookViewId="0">
      <selection activeCell="A17" sqref="A17:F17"/>
    </sheetView>
  </sheetViews>
  <sheetFormatPr defaultColWidth="22" defaultRowHeight="11.4" x14ac:dyDescent="0.2"/>
  <cols>
    <col min="1" max="1" width="5.109375" style="378" customWidth="1"/>
    <col min="2" max="2" width="55.109375" style="378" customWidth="1"/>
    <col min="3" max="3" width="29.33203125" style="378" customWidth="1"/>
    <col min="4" max="4" width="6" style="378" customWidth="1"/>
    <col min="5" max="5" width="10.6640625" style="378" customWidth="1"/>
    <col min="6" max="6" width="10.33203125" style="379" customWidth="1"/>
    <col min="7" max="7" width="12.6640625" style="378" customWidth="1"/>
    <col min="8" max="8" width="8" style="378" customWidth="1"/>
    <col min="9" max="9" width="15" style="378" customWidth="1"/>
    <col min="10" max="10" width="10.33203125" style="378" customWidth="1"/>
    <col min="11" max="11" width="12.5546875" style="378" customWidth="1"/>
    <col min="12" max="16384" width="22" style="378"/>
  </cols>
  <sheetData>
    <row r="1" spans="1:11" s="46" customFormat="1" ht="30" customHeight="1" x14ac:dyDescent="0.25">
      <c r="A1" s="346"/>
      <c r="B1" s="335" t="s">
        <v>276</v>
      </c>
      <c r="C1" s="347"/>
      <c r="F1" s="208"/>
      <c r="G1" s="208"/>
      <c r="H1" s="348"/>
      <c r="I1" s="208"/>
      <c r="J1" s="842" t="s">
        <v>277</v>
      </c>
      <c r="K1" s="842"/>
    </row>
    <row r="2" spans="1:11" s="46" customFormat="1" ht="30.6" x14ac:dyDescent="0.25">
      <c r="A2" s="4" t="s">
        <v>2</v>
      </c>
      <c r="B2" s="4" t="s">
        <v>3</v>
      </c>
      <c r="C2" s="4" t="s">
        <v>299</v>
      </c>
      <c r="D2" s="4" t="s">
        <v>4</v>
      </c>
      <c r="E2" s="349" t="s">
        <v>64</v>
      </c>
      <c r="F2" s="209" t="s">
        <v>124</v>
      </c>
      <c r="G2" s="4" t="s">
        <v>7</v>
      </c>
      <c r="H2" s="4" t="s">
        <v>125</v>
      </c>
      <c r="I2" s="4" t="s">
        <v>9</v>
      </c>
      <c r="J2" s="4" t="s">
        <v>10</v>
      </c>
      <c r="K2" s="4" t="s">
        <v>11</v>
      </c>
    </row>
    <row r="3" spans="1:11" s="46" customFormat="1" ht="25.2" customHeight="1" x14ac:dyDescent="0.25">
      <c r="A3" s="223">
        <v>1</v>
      </c>
      <c r="B3" s="363" t="s">
        <v>157</v>
      </c>
      <c r="C3" s="139"/>
      <c r="D3" s="364" t="s">
        <v>26</v>
      </c>
      <c r="E3" s="359">
        <v>3000</v>
      </c>
      <c r="F3" s="366"/>
      <c r="G3" s="352">
        <f>F3*E3</f>
        <v>0</v>
      </c>
      <c r="H3" s="353"/>
      <c r="I3" s="352">
        <f>G3*1.08</f>
        <v>0</v>
      </c>
      <c r="J3" s="87"/>
      <c r="K3" s="222"/>
    </row>
    <row r="4" spans="1:11" s="46" customFormat="1" ht="25.2" customHeight="1" x14ac:dyDescent="0.25">
      <c r="A4" s="223">
        <v>2</v>
      </c>
      <c r="B4" s="48" t="s">
        <v>159</v>
      </c>
      <c r="C4" s="367"/>
      <c r="D4" s="364" t="s">
        <v>26</v>
      </c>
      <c r="E4" s="359">
        <v>1500</v>
      </c>
      <c r="F4" s="366"/>
      <c r="G4" s="352">
        <f>F4*E4</f>
        <v>0</v>
      </c>
      <c r="H4" s="353"/>
      <c r="I4" s="352">
        <f t="shared" ref="I4:I16" si="0">G4*1.08</f>
        <v>0</v>
      </c>
      <c r="J4" s="467"/>
      <c r="K4" s="466"/>
    </row>
    <row r="5" spans="1:11" s="27" customFormat="1" ht="25.2" customHeight="1" x14ac:dyDescent="0.25">
      <c r="A5" s="499">
        <v>3</v>
      </c>
      <c r="B5" s="500" t="s">
        <v>160</v>
      </c>
      <c r="C5" s="501"/>
      <c r="D5" s="502" t="s">
        <v>26</v>
      </c>
      <c r="E5" s="503">
        <v>1500</v>
      </c>
      <c r="F5" s="504"/>
      <c r="G5" s="352">
        <f t="shared" ref="G5:G16" si="1">F5*E5</f>
        <v>0</v>
      </c>
      <c r="H5" s="505"/>
      <c r="I5" s="352">
        <f t="shared" si="0"/>
        <v>0</v>
      </c>
      <c r="J5" s="57"/>
      <c r="K5" s="57"/>
    </row>
    <row r="6" spans="1:11" s="27" customFormat="1" ht="25.2" customHeight="1" x14ac:dyDescent="0.25">
      <c r="A6" s="223">
        <v>4</v>
      </c>
      <c r="B6" s="368" t="s">
        <v>161</v>
      </c>
      <c r="C6" s="115"/>
      <c r="D6" s="364" t="s">
        <v>26</v>
      </c>
      <c r="E6" s="359">
        <v>7000</v>
      </c>
      <c r="F6" s="366"/>
      <c r="G6" s="352">
        <f t="shared" si="1"/>
        <v>0</v>
      </c>
      <c r="H6" s="353"/>
      <c r="I6" s="352">
        <f t="shared" si="0"/>
        <v>0</v>
      </c>
      <c r="J6" s="57"/>
      <c r="K6" s="57"/>
    </row>
    <row r="7" spans="1:11" s="27" customFormat="1" ht="25.2" customHeight="1" x14ac:dyDescent="0.25">
      <c r="A7" s="223">
        <v>5</v>
      </c>
      <c r="B7" s="124" t="s">
        <v>174</v>
      </c>
      <c r="C7" s="124"/>
      <c r="D7" s="125" t="s">
        <v>26</v>
      </c>
      <c r="E7" s="375">
        <v>2000</v>
      </c>
      <c r="F7" s="376"/>
      <c r="G7" s="352">
        <f t="shared" si="1"/>
        <v>0</v>
      </c>
      <c r="H7" s="373"/>
      <c r="I7" s="352">
        <f t="shared" si="0"/>
        <v>0</v>
      </c>
      <c r="J7" s="259"/>
      <c r="K7" s="259"/>
    </row>
    <row r="8" spans="1:11" s="27" customFormat="1" ht="25.2" customHeight="1" x14ac:dyDescent="0.25">
      <c r="A8" s="223">
        <v>6</v>
      </c>
      <c r="B8" s="124" t="s">
        <v>175</v>
      </c>
      <c r="C8" s="124"/>
      <c r="D8" s="125" t="s">
        <v>26</v>
      </c>
      <c r="E8" s="125">
        <v>500</v>
      </c>
      <c r="F8" s="376"/>
      <c r="G8" s="352">
        <f t="shared" si="1"/>
        <v>0</v>
      </c>
      <c r="H8" s="373"/>
      <c r="I8" s="352">
        <f t="shared" si="0"/>
        <v>0</v>
      </c>
      <c r="J8" s="259"/>
      <c r="K8" s="259"/>
    </row>
    <row r="9" spans="1:11" s="27" customFormat="1" ht="25.2" customHeight="1" x14ac:dyDescent="0.25">
      <c r="A9" s="223">
        <v>7</v>
      </c>
      <c r="B9" s="89" t="s">
        <v>176</v>
      </c>
      <c r="C9" s="124"/>
      <c r="D9" s="125" t="s">
        <v>26</v>
      </c>
      <c r="E9" s="375">
        <v>4000</v>
      </c>
      <c r="F9" s="376"/>
      <c r="G9" s="352">
        <f t="shared" si="1"/>
        <v>0</v>
      </c>
      <c r="H9" s="373"/>
      <c r="I9" s="352">
        <f t="shared" si="0"/>
        <v>0</v>
      </c>
      <c r="J9" s="259"/>
      <c r="K9" s="259"/>
    </row>
    <row r="10" spans="1:11" s="27" customFormat="1" ht="32.25" customHeight="1" x14ac:dyDescent="0.25">
      <c r="A10" s="223">
        <v>8</v>
      </c>
      <c r="B10" s="368" t="s">
        <v>162</v>
      </c>
      <c r="C10" s="115"/>
      <c r="D10" s="364" t="s">
        <v>26</v>
      </c>
      <c r="E10" s="359">
        <v>1400</v>
      </c>
      <c r="F10" s="366"/>
      <c r="G10" s="352">
        <f t="shared" si="1"/>
        <v>0</v>
      </c>
      <c r="H10" s="353"/>
      <c r="I10" s="352">
        <f t="shared" si="0"/>
        <v>0</v>
      </c>
      <c r="J10" s="57"/>
      <c r="K10" s="57"/>
    </row>
    <row r="11" spans="1:11" s="27" customFormat="1" ht="40.5" customHeight="1" x14ac:dyDescent="0.25">
      <c r="A11" s="223">
        <v>9</v>
      </c>
      <c r="B11" s="368" t="s">
        <v>163</v>
      </c>
      <c r="C11" s="115"/>
      <c r="D11" s="364" t="s">
        <v>26</v>
      </c>
      <c r="E11" s="359">
        <v>3300</v>
      </c>
      <c r="F11" s="366"/>
      <c r="G11" s="352">
        <f t="shared" si="1"/>
        <v>0</v>
      </c>
      <c r="H11" s="353"/>
      <c r="I11" s="352">
        <f t="shared" si="0"/>
        <v>0</v>
      </c>
      <c r="J11" s="57"/>
      <c r="K11" s="57"/>
    </row>
    <row r="12" spans="1:11" s="27" customFormat="1" ht="27" customHeight="1" x14ac:dyDescent="0.25">
      <c r="A12" s="223">
        <v>10</v>
      </c>
      <c r="B12" s="368" t="s">
        <v>164</v>
      </c>
      <c r="C12" s="115"/>
      <c r="D12" s="364" t="s">
        <v>26</v>
      </c>
      <c r="E12" s="359">
        <v>400</v>
      </c>
      <c r="F12" s="366"/>
      <c r="G12" s="352">
        <f t="shared" si="1"/>
        <v>0</v>
      </c>
      <c r="H12" s="353"/>
      <c r="I12" s="352">
        <f t="shared" si="0"/>
        <v>0</v>
      </c>
      <c r="J12" s="57"/>
      <c r="K12" s="57"/>
    </row>
    <row r="13" spans="1:11" s="27" customFormat="1" ht="31.5" customHeight="1" x14ac:dyDescent="0.25">
      <c r="A13" s="223">
        <v>11</v>
      </c>
      <c r="B13" s="368" t="s">
        <v>165</v>
      </c>
      <c r="C13" s="115"/>
      <c r="D13" s="364" t="s">
        <v>26</v>
      </c>
      <c r="E13" s="359">
        <v>200</v>
      </c>
      <c r="F13" s="366"/>
      <c r="G13" s="352">
        <f t="shared" si="1"/>
        <v>0</v>
      </c>
      <c r="H13" s="353"/>
      <c r="I13" s="352">
        <f t="shared" si="0"/>
        <v>0</v>
      </c>
      <c r="J13" s="57"/>
      <c r="K13" s="57"/>
    </row>
    <row r="14" spans="1:11" s="27" customFormat="1" ht="31.5" customHeight="1" x14ac:dyDescent="0.25">
      <c r="A14" s="223">
        <v>12</v>
      </c>
      <c r="B14" s="368" t="s">
        <v>225</v>
      </c>
      <c r="C14" s="115"/>
      <c r="D14" s="364" t="s">
        <v>26</v>
      </c>
      <c r="E14" s="359">
        <v>1000</v>
      </c>
      <c r="F14" s="366"/>
      <c r="G14" s="352">
        <f t="shared" si="1"/>
        <v>0</v>
      </c>
      <c r="H14" s="353"/>
      <c r="I14" s="352">
        <f t="shared" si="0"/>
        <v>0</v>
      </c>
      <c r="J14" s="57"/>
      <c r="K14" s="57"/>
    </row>
    <row r="15" spans="1:11" s="27" customFormat="1" ht="27" customHeight="1" x14ac:dyDescent="0.25">
      <c r="A15" s="223">
        <v>13</v>
      </c>
      <c r="B15" s="368" t="s">
        <v>166</v>
      </c>
      <c r="C15" s="115"/>
      <c r="D15" s="364" t="s">
        <v>167</v>
      </c>
      <c r="E15" s="359">
        <v>5</v>
      </c>
      <c r="F15" s="366"/>
      <c r="G15" s="352">
        <f t="shared" si="1"/>
        <v>0</v>
      </c>
      <c r="H15" s="353"/>
      <c r="I15" s="352">
        <f t="shared" si="0"/>
        <v>0</v>
      </c>
      <c r="J15" s="57"/>
      <c r="K15" s="57"/>
    </row>
    <row r="16" spans="1:11" s="27" customFormat="1" ht="27" customHeight="1" x14ac:dyDescent="0.25">
      <c r="A16" s="223">
        <v>14</v>
      </c>
      <c r="B16" s="368" t="s">
        <v>168</v>
      </c>
      <c r="C16" s="115"/>
      <c r="D16" s="364" t="s">
        <v>167</v>
      </c>
      <c r="E16" s="359">
        <v>3</v>
      </c>
      <c r="F16" s="366"/>
      <c r="G16" s="352">
        <f t="shared" si="1"/>
        <v>0</v>
      </c>
      <c r="H16" s="353"/>
      <c r="I16" s="352">
        <f t="shared" si="0"/>
        <v>0</v>
      </c>
      <c r="J16" s="57"/>
      <c r="K16" s="57"/>
    </row>
    <row r="17" spans="1:11" s="46" customFormat="1" ht="21.75" customHeight="1" x14ac:dyDescent="0.25">
      <c r="A17" s="843" t="s">
        <v>32</v>
      </c>
      <c r="B17" s="843"/>
      <c r="C17" s="843"/>
      <c r="D17" s="843"/>
      <c r="E17" s="843"/>
      <c r="F17" s="843"/>
      <c r="G17" s="303">
        <f>SUM(G3:G16)</f>
        <v>0</v>
      </c>
      <c r="H17" s="302"/>
      <c r="I17" s="303">
        <f>SUM(I3:I16)</f>
        <v>0</v>
      </c>
      <c r="J17" s="225"/>
      <c r="K17" s="226"/>
    </row>
    <row r="18" spans="1:11" s="2" customFormat="1" ht="43.5" customHeight="1" x14ac:dyDescent="0.25">
      <c r="A18" s="29"/>
      <c r="B18" s="29"/>
      <c r="C18" s="29"/>
      <c r="D18" s="29"/>
      <c r="E18" s="29"/>
      <c r="F18" s="29"/>
      <c r="G18" s="29"/>
      <c r="H18" s="29"/>
      <c r="I18" s="29"/>
      <c r="J18" s="29"/>
      <c r="K18" s="29"/>
    </row>
    <row r="19" spans="1:11" s="2" customFormat="1" ht="20.25" customHeight="1" x14ac:dyDescent="0.25">
      <c r="A19" s="29"/>
      <c r="B19" s="29"/>
      <c r="C19" s="29"/>
      <c r="D19" s="29"/>
      <c r="E19" s="29"/>
      <c r="F19" s="29"/>
      <c r="G19" s="29"/>
      <c r="H19" s="29"/>
      <c r="I19" s="29"/>
      <c r="J19" s="29"/>
      <c r="K19" s="29"/>
    </row>
    <row r="20" spans="1:11" s="2" customFormat="1" ht="20.25" customHeight="1" x14ac:dyDescent="0.25">
      <c r="A20" s="29" t="s">
        <v>460</v>
      </c>
      <c r="B20" s="29"/>
      <c r="C20" s="29"/>
      <c r="D20" s="29"/>
      <c r="E20" s="29"/>
      <c r="F20" s="29"/>
      <c r="G20" s="29"/>
      <c r="H20" s="29"/>
      <c r="I20" s="29"/>
      <c r="J20" s="29"/>
      <c r="K20" s="29"/>
    </row>
  </sheetData>
  <mergeCells count="2">
    <mergeCell ref="J1:K1"/>
    <mergeCell ref="A17:F17"/>
  </mergeCells>
  <pageMargins left="0.70866141732283472" right="0.70866141732283472" top="0.74803149606299213" bottom="0.74803149606299213" header="0.31496062992125984" footer="0.31496062992125984"/>
  <pageSetup paperSize="9" scale="50" orientation="landscape" r:id="rId1"/>
  <headerFooter>
    <oddHeader>&amp;CZP/9/2022</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view="pageBreakPreview" zoomScaleSheetLayoutView="100" workbookViewId="0">
      <selection activeCell="A9" sqref="A9"/>
    </sheetView>
  </sheetViews>
  <sheetFormatPr defaultRowHeight="13.2" x14ac:dyDescent="0.25"/>
  <cols>
    <col min="1" max="1" width="4.109375" customWidth="1"/>
    <col min="2" max="2" width="60.6640625" customWidth="1"/>
    <col min="3" max="3" width="22.109375" customWidth="1"/>
    <col min="4" max="4" width="5.33203125" customWidth="1"/>
    <col min="5" max="5" width="10.5546875" customWidth="1"/>
    <col min="6" max="6" width="10.6640625" customWidth="1"/>
    <col min="7" max="7" width="13.88671875" customWidth="1"/>
    <col min="8" max="8" width="7.5546875" customWidth="1"/>
    <col min="9" max="9" width="13.88671875" customWidth="1"/>
    <col min="10" max="10" width="9.33203125" customWidth="1"/>
    <col min="11" max="11" width="10.44140625" customWidth="1"/>
  </cols>
  <sheetData>
    <row r="1" spans="1:11" ht="35.4" customHeight="1" x14ac:dyDescent="0.25">
      <c r="A1" s="35"/>
      <c r="B1" s="783" t="s">
        <v>278</v>
      </c>
      <c r="C1" s="783"/>
      <c r="D1" s="783"/>
      <c r="E1" s="456"/>
      <c r="F1" s="304"/>
      <c r="G1" s="305"/>
      <c r="H1" s="35"/>
      <c r="I1" s="27"/>
      <c r="J1" s="787" t="s">
        <v>279</v>
      </c>
      <c r="K1" s="787"/>
    </row>
    <row r="2" spans="1:11" ht="30.6" x14ac:dyDescent="0.25">
      <c r="A2" s="4" t="s">
        <v>2</v>
      </c>
      <c r="B2" s="4" t="s">
        <v>3</v>
      </c>
      <c r="C2" s="4" t="s">
        <v>299</v>
      </c>
      <c r="D2" s="4" t="s">
        <v>4</v>
      </c>
      <c r="E2" s="4" t="s">
        <v>64</v>
      </c>
      <c r="F2" s="5" t="s">
        <v>6</v>
      </c>
      <c r="G2" s="4" t="s">
        <v>7</v>
      </c>
      <c r="H2" s="4" t="s">
        <v>8</v>
      </c>
      <c r="I2" s="4" t="s">
        <v>9</v>
      </c>
      <c r="J2" s="4" t="s">
        <v>10</v>
      </c>
      <c r="K2" s="4" t="s">
        <v>11</v>
      </c>
    </row>
    <row r="3" spans="1:11" ht="88.5" customHeight="1" x14ac:dyDescent="0.25">
      <c r="A3" s="211">
        <v>1</v>
      </c>
      <c r="B3" s="212" t="s">
        <v>197</v>
      </c>
      <c r="C3" s="212"/>
      <c r="D3" s="213" t="s">
        <v>26</v>
      </c>
      <c r="E3" s="457">
        <v>850</v>
      </c>
      <c r="F3" s="217"/>
      <c r="G3" s="234">
        <f>F3*E3</f>
        <v>0</v>
      </c>
      <c r="H3" s="458"/>
      <c r="I3" s="459">
        <f>G3*1.23</f>
        <v>0</v>
      </c>
      <c r="J3" s="213"/>
      <c r="K3" s="218"/>
    </row>
    <row r="4" spans="1:11" ht="29.4" customHeight="1" x14ac:dyDescent="0.25">
      <c r="A4" s="460" t="s">
        <v>198</v>
      </c>
      <c r="B4" s="802" t="s">
        <v>32</v>
      </c>
      <c r="C4" s="802"/>
      <c r="D4" s="802"/>
      <c r="E4" s="802"/>
      <c r="F4" s="802"/>
      <c r="G4" s="21">
        <f>SUM(G3)</f>
        <v>0</v>
      </c>
      <c r="H4" s="248"/>
      <c r="I4" s="459">
        <f>G4*1.23</f>
        <v>0</v>
      </c>
      <c r="J4" s="225"/>
      <c r="K4" s="226"/>
    </row>
    <row r="5" spans="1:11" x14ac:dyDescent="0.25">
      <c r="A5" s="27"/>
      <c r="B5" s="27"/>
      <c r="C5" s="27"/>
      <c r="D5" s="27"/>
      <c r="E5" s="27"/>
      <c r="F5" s="27"/>
      <c r="G5" s="27"/>
      <c r="H5" s="95"/>
      <c r="I5" s="27"/>
      <c r="J5" s="27"/>
      <c r="K5" s="27"/>
    </row>
    <row r="6" spans="1:11" x14ac:dyDescent="0.25">
      <c r="A6" s="29"/>
      <c r="B6" s="29"/>
      <c r="C6" s="29"/>
      <c r="D6" s="29"/>
      <c r="E6" s="29"/>
      <c r="F6" s="29"/>
      <c r="G6" s="29"/>
      <c r="H6" s="29"/>
      <c r="I6" s="29"/>
      <c r="J6" s="29"/>
      <c r="K6" s="29"/>
    </row>
    <row r="7" spans="1:11" x14ac:dyDescent="0.25">
      <c r="A7" s="29"/>
      <c r="B7" s="29"/>
      <c r="C7" s="29"/>
      <c r="D7" s="29"/>
      <c r="E7" s="29"/>
      <c r="F7" s="29"/>
      <c r="G7" s="29"/>
      <c r="H7" s="29"/>
      <c r="I7" s="29"/>
      <c r="J7" s="29"/>
      <c r="K7" s="29"/>
    </row>
    <row r="8" spans="1:11" x14ac:dyDescent="0.25">
      <c r="A8" s="29" t="s">
        <v>465</v>
      </c>
      <c r="B8" s="29"/>
      <c r="C8" s="29"/>
      <c r="D8" s="29"/>
      <c r="E8" s="29"/>
      <c r="F8" s="29"/>
      <c r="G8" s="29"/>
      <c r="H8" s="29"/>
      <c r="I8" s="29"/>
      <c r="J8" s="29"/>
      <c r="K8" s="29"/>
    </row>
    <row r="9" spans="1:11" x14ac:dyDescent="0.25">
      <c r="A9" s="27"/>
      <c r="B9" s="27"/>
      <c r="C9" s="27"/>
      <c r="D9" s="27"/>
      <c r="E9" s="27"/>
      <c r="F9" s="27"/>
      <c r="G9" s="27"/>
      <c r="H9" s="27"/>
      <c r="I9" s="27"/>
      <c r="J9" s="27"/>
      <c r="K9" s="27"/>
    </row>
  </sheetData>
  <mergeCells count="3">
    <mergeCell ref="B1:D1"/>
    <mergeCell ref="J1:K1"/>
    <mergeCell ref="B4:F4"/>
  </mergeCells>
  <pageMargins left="0.70866141732283472" right="0.70866141732283472" top="0.74803149606299213" bottom="0.74803149606299213" header="0.31496062992125984" footer="0.31496062992125984"/>
  <pageSetup paperSize="9" scale="50" orientation="landscape" r:id="rId1"/>
  <headerFooter>
    <oddHeader>&amp;CZP/9/2022</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view="pageBreakPreview" zoomScaleSheetLayoutView="100" workbookViewId="0">
      <selection activeCell="A9" sqref="A9"/>
    </sheetView>
  </sheetViews>
  <sheetFormatPr defaultRowHeight="13.2" x14ac:dyDescent="0.25"/>
  <cols>
    <col min="1" max="1" width="4.109375" customWidth="1"/>
    <col min="2" max="2" width="60.6640625" customWidth="1"/>
    <col min="3" max="3" width="22.109375" customWidth="1"/>
    <col min="4" max="4" width="5.33203125" customWidth="1"/>
    <col min="5" max="5" width="10.5546875" customWidth="1"/>
    <col min="6" max="6" width="11.33203125" customWidth="1"/>
    <col min="7" max="7" width="13.109375" customWidth="1"/>
    <col min="8" max="8" width="9.33203125" customWidth="1"/>
    <col min="9" max="9" width="13.88671875" customWidth="1"/>
  </cols>
  <sheetData>
    <row r="1" spans="1:11" s="1" customFormat="1" ht="32.25" customHeight="1" x14ac:dyDescent="0.25">
      <c r="A1" s="206"/>
      <c r="B1" s="829" t="s">
        <v>280</v>
      </c>
      <c r="C1" s="829"/>
      <c r="D1" s="206"/>
      <c r="E1" s="206"/>
      <c r="F1" s="381"/>
      <c r="G1" s="382"/>
      <c r="H1" s="207"/>
      <c r="I1" s="208"/>
      <c r="J1" s="801" t="s">
        <v>281</v>
      </c>
      <c r="K1" s="801"/>
    </row>
    <row r="2" spans="1:11" s="210" customFormat="1" ht="37.5" customHeight="1" x14ac:dyDescent="0.25">
      <c r="A2" s="4" t="s">
        <v>2</v>
      </c>
      <c r="B2" s="4" t="s">
        <v>3</v>
      </c>
      <c r="C2" s="4" t="s">
        <v>299</v>
      </c>
      <c r="D2" s="4" t="s">
        <v>4</v>
      </c>
      <c r="E2" s="4" t="s">
        <v>64</v>
      </c>
      <c r="F2" s="209" t="s">
        <v>124</v>
      </c>
      <c r="G2" s="4" t="s">
        <v>7</v>
      </c>
      <c r="H2" s="4" t="s">
        <v>125</v>
      </c>
      <c r="I2" s="4" t="s">
        <v>9</v>
      </c>
      <c r="J2" s="4" t="s">
        <v>10</v>
      </c>
      <c r="K2" s="4" t="s">
        <v>11</v>
      </c>
    </row>
    <row r="3" spans="1:11" s="2" customFormat="1" ht="27" customHeight="1" x14ac:dyDescent="0.25">
      <c r="A3" s="383">
        <v>1</v>
      </c>
      <c r="B3" s="377" t="s">
        <v>178</v>
      </c>
      <c r="C3" s="383"/>
      <c r="D3" s="383" t="s">
        <v>26</v>
      </c>
      <c r="E3" s="383">
        <v>80</v>
      </c>
      <c r="F3" s="384"/>
      <c r="G3" s="260">
        <f>F3*E3</f>
        <v>0</v>
      </c>
      <c r="H3" s="385"/>
      <c r="I3" s="386">
        <f>G3*1.08</f>
        <v>0</v>
      </c>
      <c r="J3" s="387"/>
      <c r="K3" s="387"/>
    </row>
    <row r="4" spans="1:11" s="2" customFormat="1" ht="25.95" customHeight="1" x14ac:dyDescent="0.25">
      <c r="A4" s="830" t="s">
        <v>32</v>
      </c>
      <c r="B4" s="831"/>
      <c r="C4" s="831"/>
      <c r="D4" s="831"/>
      <c r="E4" s="831"/>
      <c r="F4" s="832"/>
      <c r="G4" s="388">
        <f>SUM(G3:G3)</f>
        <v>0</v>
      </c>
      <c r="H4" s="389"/>
      <c r="I4" s="386">
        <f>G4*1.08</f>
        <v>0</v>
      </c>
      <c r="J4" s="390"/>
      <c r="K4" s="148"/>
    </row>
    <row r="5" spans="1:11" s="2" customFormat="1" ht="25.95" customHeight="1" x14ac:dyDescent="0.25">
      <c r="A5" s="391"/>
      <c r="B5" s="391"/>
      <c r="C5" s="391"/>
      <c r="D5" s="391"/>
      <c r="E5" s="391"/>
      <c r="F5" s="391"/>
      <c r="G5" s="391"/>
      <c r="H5" s="40"/>
      <c r="I5" s="391"/>
      <c r="J5" s="391"/>
      <c r="K5" s="391"/>
    </row>
    <row r="6" spans="1:11" s="2" customFormat="1" ht="20.25" customHeight="1" x14ac:dyDescent="0.25">
      <c r="A6" s="29"/>
      <c r="B6" s="29"/>
      <c r="C6" s="29"/>
      <c r="D6" s="29"/>
      <c r="E6" s="29"/>
      <c r="F6" s="29"/>
      <c r="G6" s="29"/>
      <c r="H6" s="29"/>
      <c r="I6" s="29"/>
      <c r="J6" s="29"/>
      <c r="K6" s="29"/>
    </row>
    <row r="7" spans="1:11" s="2" customFormat="1" ht="20.25" customHeight="1" x14ac:dyDescent="0.25">
      <c r="A7" s="29"/>
      <c r="B7" s="29"/>
      <c r="C7" s="29"/>
      <c r="D7" s="29"/>
      <c r="E7" s="29"/>
      <c r="F7" s="29"/>
      <c r="G7" s="29"/>
      <c r="H7" s="29"/>
      <c r="I7" s="29"/>
      <c r="J7" s="29"/>
      <c r="K7" s="29"/>
    </row>
    <row r="8" spans="1:11" s="2" customFormat="1" ht="23.4" customHeight="1" x14ac:dyDescent="0.25">
      <c r="A8" s="29" t="s">
        <v>467</v>
      </c>
      <c r="B8" s="29"/>
      <c r="C8" s="29"/>
      <c r="D8" s="29"/>
      <c r="E8" s="29"/>
      <c r="F8" s="29"/>
      <c r="G8" s="29"/>
      <c r="H8" s="29"/>
      <c r="I8" s="29"/>
      <c r="J8" s="29"/>
      <c r="K8" s="29"/>
    </row>
  </sheetData>
  <mergeCells count="3">
    <mergeCell ref="B1:C1"/>
    <mergeCell ref="J1:K1"/>
    <mergeCell ref="A4:F4"/>
  </mergeCells>
  <pageMargins left="0.70866141732283472" right="0.70866141732283472" top="0.74803149606299213" bottom="0.74803149606299213" header="0.31496062992125984" footer="0.31496062992125984"/>
  <pageSetup paperSize="9" scale="50" orientation="landscape" r:id="rId1"/>
  <headerFooter>
    <oddHeader>&amp;CZP/9/2022</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view="pageBreakPreview" topLeftCell="A7" zoomScale="80" zoomScaleSheetLayoutView="80" workbookViewId="0">
      <selection activeCell="A13" sqref="A13"/>
    </sheetView>
  </sheetViews>
  <sheetFormatPr defaultRowHeight="13.2" x14ac:dyDescent="0.25"/>
  <cols>
    <col min="1" max="1" width="4.109375" customWidth="1"/>
    <col min="2" max="2" width="64" customWidth="1"/>
    <col min="3" max="3" width="22.109375" customWidth="1"/>
    <col min="4" max="4" width="5.33203125" customWidth="1"/>
    <col min="5" max="5" width="10.5546875" style="403" customWidth="1"/>
    <col min="6" max="6" width="10.6640625" customWidth="1"/>
    <col min="7" max="7" width="13.6640625" customWidth="1"/>
    <col min="8" max="8" width="7.33203125" customWidth="1"/>
    <col min="9" max="9" width="14.44140625" customWidth="1"/>
  </cols>
  <sheetData>
    <row r="1" spans="1:11" s="1" customFormat="1" ht="32.25" customHeight="1" x14ac:dyDescent="0.25">
      <c r="A1" s="206"/>
      <c r="B1" s="829" t="s">
        <v>282</v>
      </c>
      <c r="C1" s="829"/>
      <c r="D1" s="206"/>
      <c r="E1" s="392"/>
      <c r="F1" s="381"/>
      <c r="G1" s="382"/>
      <c r="H1" s="207"/>
      <c r="I1" s="208"/>
      <c r="J1" s="801" t="s">
        <v>49</v>
      </c>
      <c r="K1" s="801"/>
    </row>
    <row r="2" spans="1:11" s="210" customFormat="1" ht="37.5" customHeight="1" x14ac:dyDescent="0.25">
      <c r="A2" s="4" t="s">
        <v>2</v>
      </c>
      <c r="B2" s="4" t="s">
        <v>3</v>
      </c>
      <c r="C2" s="4" t="s">
        <v>299</v>
      </c>
      <c r="D2" s="4" t="s">
        <v>4</v>
      </c>
      <c r="E2" s="4" t="s">
        <v>64</v>
      </c>
      <c r="F2" s="209" t="s">
        <v>124</v>
      </c>
      <c r="G2" s="4" t="s">
        <v>7</v>
      </c>
      <c r="H2" s="4" t="s">
        <v>125</v>
      </c>
      <c r="I2" s="4" t="s">
        <v>9</v>
      </c>
      <c r="J2" s="4" t="s">
        <v>10</v>
      </c>
      <c r="K2" s="4" t="s">
        <v>11</v>
      </c>
    </row>
    <row r="3" spans="1:11" s="2" customFormat="1" ht="51.6" customHeight="1" x14ac:dyDescent="0.25">
      <c r="A3" s="393">
        <v>1</v>
      </c>
      <c r="B3" s="394" t="s">
        <v>179</v>
      </c>
      <c r="C3" s="329"/>
      <c r="D3" s="395" t="s">
        <v>26</v>
      </c>
      <c r="E3" s="383">
        <v>2100</v>
      </c>
      <c r="F3" s="396"/>
      <c r="G3" s="397">
        <f>F3*E3</f>
        <v>0</v>
      </c>
      <c r="H3" s="398"/>
      <c r="I3" s="399">
        <f>G3*1.08</f>
        <v>0</v>
      </c>
      <c r="J3" s="260"/>
      <c r="K3" s="387"/>
    </row>
    <row r="4" spans="1:11" s="2" customFormat="1" ht="67.2" customHeight="1" x14ac:dyDescent="0.25">
      <c r="A4" s="393">
        <v>2</v>
      </c>
      <c r="B4" s="394" t="s">
        <v>180</v>
      </c>
      <c r="C4" s="329"/>
      <c r="D4" s="395" t="s">
        <v>26</v>
      </c>
      <c r="E4" s="383">
        <v>200</v>
      </c>
      <c r="F4" s="396"/>
      <c r="G4" s="397">
        <f t="shared" ref="G4:G7" si="0">F4*E4</f>
        <v>0</v>
      </c>
      <c r="H4" s="398"/>
      <c r="I4" s="399">
        <f t="shared" ref="I4:I7" si="1">G4*1.08</f>
        <v>0</v>
      </c>
      <c r="J4" s="260"/>
      <c r="K4" s="387"/>
    </row>
    <row r="5" spans="1:11" s="2" customFormat="1" ht="65.400000000000006" customHeight="1" x14ac:dyDescent="0.25">
      <c r="A5" s="393">
        <v>3</v>
      </c>
      <c r="B5" s="394" t="s">
        <v>181</v>
      </c>
      <c r="C5" s="329"/>
      <c r="D5" s="395" t="s">
        <v>26</v>
      </c>
      <c r="E5" s="383">
        <v>200</v>
      </c>
      <c r="F5" s="400"/>
      <c r="G5" s="397">
        <f t="shared" si="0"/>
        <v>0</v>
      </c>
      <c r="H5" s="398"/>
      <c r="I5" s="399">
        <f t="shared" si="1"/>
        <v>0</v>
      </c>
      <c r="J5" s="260"/>
      <c r="K5" s="387"/>
    </row>
    <row r="6" spans="1:11" s="2" customFormat="1" ht="240" customHeight="1" x14ac:dyDescent="0.25">
      <c r="A6" s="393">
        <v>4</v>
      </c>
      <c r="B6" s="394" t="s">
        <v>182</v>
      </c>
      <c r="C6" s="329"/>
      <c r="D6" s="395" t="s">
        <v>26</v>
      </c>
      <c r="E6" s="383">
        <v>150</v>
      </c>
      <c r="F6" s="396"/>
      <c r="G6" s="397">
        <f t="shared" si="0"/>
        <v>0</v>
      </c>
      <c r="H6" s="398"/>
      <c r="I6" s="399">
        <f t="shared" si="1"/>
        <v>0</v>
      </c>
      <c r="J6" s="260"/>
      <c r="K6" s="387"/>
    </row>
    <row r="7" spans="1:11" s="2" customFormat="1" ht="243.75" customHeight="1" x14ac:dyDescent="0.25">
      <c r="A7" s="393">
        <v>5</v>
      </c>
      <c r="B7" s="394" t="s">
        <v>183</v>
      </c>
      <c r="C7" s="329"/>
      <c r="D7" s="395" t="s">
        <v>26</v>
      </c>
      <c r="E7" s="383">
        <v>50</v>
      </c>
      <c r="F7" s="396"/>
      <c r="G7" s="397">
        <f t="shared" si="0"/>
        <v>0</v>
      </c>
      <c r="H7" s="398"/>
      <c r="I7" s="399">
        <f t="shared" si="1"/>
        <v>0</v>
      </c>
      <c r="J7" s="260"/>
      <c r="K7" s="387"/>
    </row>
    <row r="8" spans="1:11" s="2" customFormat="1" ht="25.95" customHeight="1" x14ac:dyDescent="0.25">
      <c r="A8" s="830" t="s">
        <v>32</v>
      </c>
      <c r="B8" s="831"/>
      <c r="C8" s="831"/>
      <c r="D8" s="831"/>
      <c r="E8" s="831"/>
      <c r="F8" s="832"/>
      <c r="G8" s="388">
        <f>SUM(G3:G7)</f>
        <v>0</v>
      </c>
      <c r="H8" s="388"/>
      <c r="I8" s="388">
        <f t="shared" ref="I8" si="2">SUM(I3:I7)</f>
        <v>0</v>
      </c>
      <c r="J8" s="390"/>
      <c r="K8" s="148"/>
    </row>
    <row r="9" spans="1:11" s="2" customFormat="1" ht="25.95" customHeight="1" x14ac:dyDescent="0.25">
      <c r="A9" s="391"/>
      <c r="B9" s="391"/>
      <c r="C9" s="391"/>
      <c r="D9" s="391"/>
      <c r="E9" s="401"/>
      <c r="F9" s="391"/>
      <c r="G9" s="391"/>
      <c r="H9" s="40"/>
      <c r="I9" s="391"/>
      <c r="J9" s="391"/>
      <c r="K9" s="391"/>
    </row>
    <row r="10" spans="1:11" s="2" customFormat="1" ht="20.25" customHeight="1" x14ac:dyDescent="0.25">
      <c r="A10" s="29"/>
      <c r="B10" s="29"/>
      <c r="C10" s="29"/>
      <c r="D10" s="29"/>
      <c r="E10" s="402"/>
      <c r="F10" s="29"/>
      <c r="G10" s="29"/>
      <c r="H10" s="29"/>
      <c r="I10" s="29"/>
      <c r="J10" s="29"/>
      <c r="K10" s="29"/>
    </row>
    <row r="11" spans="1:11" s="2" customFormat="1" ht="20.25" customHeight="1" x14ac:dyDescent="0.25">
      <c r="A11" s="29"/>
      <c r="B11" s="29"/>
      <c r="C11" s="29"/>
      <c r="D11" s="29"/>
      <c r="E11" s="402"/>
      <c r="F11" s="29"/>
      <c r="G11" s="29"/>
      <c r="H11" s="29"/>
      <c r="I11" s="29"/>
      <c r="J11" s="29"/>
      <c r="K11" s="29"/>
    </row>
    <row r="12" spans="1:11" s="2" customFormat="1" ht="23.4" customHeight="1" x14ac:dyDescent="0.25">
      <c r="A12" s="29" t="s">
        <v>459</v>
      </c>
      <c r="B12" s="29"/>
      <c r="C12" s="29"/>
      <c r="D12" s="29"/>
      <c r="E12" s="402"/>
      <c r="F12" s="29"/>
      <c r="G12" s="29"/>
      <c r="H12" s="29"/>
      <c r="I12" s="29"/>
      <c r="J12" s="29"/>
      <c r="K12" s="29"/>
    </row>
  </sheetData>
  <mergeCells count="3">
    <mergeCell ref="B1:C1"/>
    <mergeCell ref="J1:K1"/>
    <mergeCell ref="A8:F8"/>
  </mergeCells>
  <pageMargins left="0.70866141732283472" right="0.70866141732283472" top="0.74803149606299213" bottom="0.74803149606299213" header="0.31496062992125984" footer="0.31496062992125984"/>
  <pageSetup paperSize="9" scale="50" orientation="landscape" r:id="rId1"/>
  <headerFooter>
    <oddHeader>&amp;CZP/9/2022</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view="pageBreakPreview" zoomScaleSheetLayoutView="100" workbookViewId="0">
      <selection activeCell="G5" sqref="G5"/>
    </sheetView>
  </sheetViews>
  <sheetFormatPr defaultRowHeight="13.2" x14ac:dyDescent="0.25"/>
  <cols>
    <col min="1" max="1" width="4.109375" style="403" customWidth="1"/>
    <col min="2" max="2" width="60.6640625" customWidth="1"/>
    <col min="3" max="3" width="22.109375" customWidth="1"/>
    <col min="4" max="4" width="5.33203125" customWidth="1"/>
    <col min="5" max="5" width="10.5546875" customWidth="1"/>
    <col min="6" max="6" width="11.109375" customWidth="1"/>
    <col min="7" max="7" width="16.5546875" customWidth="1"/>
    <col min="8" max="8" width="9.33203125" customWidth="1"/>
    <col min="9" max="9" width="13.5546875" customWidth="1"/>
  </cols>
  <sheetData>
    <row r="1" spans="1:11" s="1" customFormat="1" ht="32.25" customHeight="1" x14ac:dyDescent="0.25">
      <c r="A1" s="392"/>
      <c r="B1" s="829" t="s">
        <v>283</v>
      </c>
      <c r="C1" s="829"/>
      <c r="D1" s="206"/>
      <c r="E1" s="206"/>
      <c r="F1" s="381"/>
      <c r="G1" s="382"/>
      <c r="H1" s="207"/>
      <c r="I1" s="208"/>
      <c r="J1" s="801" t="s">
        <v>73</v>
      </c>
      <c r="K1" s="801"/>
    </row>
    <row r="2" spans="1:11" s="210" customFormat="1" ht="37.5" customHeight="1" x14ac:dyDescent="0.25">
      <c r="A2" s="4" t="s">
        <v>2</v>
      </c>
      <c r="B2" s="4" t="s">
        <v>3</v>
      </c>
      <c r="C2" s="4" t="s">
        <v>299</v>
      </c>
      <c r="D2" s="4" t="s">
        <v>4</v>
      </c>
      <c r="E2" s="4" t="s">
        <v>64</v>
      </c>
      <c r="F2" s="209" t="s">
        <v>124</v>
      </c>
      <c r="G2" s="4" t="s">
        <v>7</v>
      </c>
      <c r="H2" s="4" t="s">
        <v>125</v>
      </c>
      <c r="I2" s="4" t="s">
        <v>9</v>
      </c>
      <c r="J2" s="4" t="s">
        <v>10</v>
      </c>
      <c r="K2" s="4" t="s">
        <v>11</v>
      </c>
    </row>
    <row r="3" spans="1:11" s="2" customFormat="1" ht="27" customHeight="1" x14ac:dyDescent="0.25">
      <c r="A3" s="393">
        <v>1</v>
      </c>
      <c r="B3" s="329" t="s">
        <v>184</v>
      </c>
      <c r="C3" s="387"/>
      <c r="D3" s="383" t="s">
        <v>26</v>
      </c>
      <c r="E3" s="387">
        <v>130</v>
      </c>
      <c r="F3" s="404"/>
      <c r="G3" s="404">
        <f>F3*E3</f>
        <v>0</v>
      </c>
      <c r="H3" s="405"/>
      <c r="I3" s="260">
        <f>G3*1.08</f>
        <v>0</v>
      </c>
      <c r="J3" s="387"/>
      <c r="K3" s="387"/>
    </row>
    <row r="4" spans="1:11" s="2" customFormat="1" ht="25.95" customHeight="1" x14ac:dyDescent="0.25">
      <c r="A4" s="830"/>
      <c r="B4" s="831"/>
      <c r="C4" s="831"/>
      <c r="D4" s="831"/>
      <c r="E4" s="831"/>
      <c r="F4" s="832"/>
      <c r="G4" s="406">
        <f>SUM(G3:G3)</f>
        <v>0</v>
      </c>
      <c r="H4" s="389"/>
      <c r="I4" s="260">
        <f>G4*1.08</f>
        <v>0</v>
      </c>
      <c r="J4" s="390"/>
      <c r="K4" s="148"/>
    </row>
    <row r="5" spans="1:11" s="2" customFormat="1" ht="15" customHeight="1" x14ac:dyDescent="0.25">
      <c r="A5" s="401"/>
      <c r="B5" s="391"/>
      <c r="C5" s="391"/>
      <c r="D5" s="391"/>
      <c r="E5" s="391"/>
      <c r="F5" s="391"/>
      <c r="G5" s="391"/>
      <c r="H5" s="40"/>
      <c r="I5" s="391"/>
      <c r="J5" s="391"/>
      <c r="K5" s="391"/>
    </row>
    <row r="6" spans="1:11" s="2" customFormat="1" ht="20.25" customHeight="1" x14ac:dyDescent="0.25">
      <c r="A6" s="29"/>
      <c r="B6" s="29"/>
      <c r="C6" s="29"/>
      <c r="D6" s="29"/>
      <c r="E6" s="402"/>
      <c r="F6" s="29"/>
      <c r="G6" s="29"/>
      <c r="H6" s="29"/>
      <c r="I6" s="29"/>
      <c r="J6" s="29"/>
      <c r="K6" s="29"/>
    </row>
    <row r="7" spans="1:11" s="2" customFormat="1" ht="20.25" customHeight="1" x14ac:dyDescent="0.25">
      <c r="A7" s="29"/>
      <c r="B7" s="29"/>
      <c r="C7" s="29"/>
      <c r="D7" s="29"/>
      <c r="E7" s="402"/>
      <c r="F7" s="29"/>
      <c r="G7" s="29"/>
      <c r="H7" s="29"/>
      <c r="I7" s="29"/>
      <c r="J7" s="29"/>
      <c r="K7" s="29"/>
    </row>
    <row r="8" spans="1:11" s="2" customFormat="1" ht="23.4" customHeight="1" x14ac:dyDescent="0.25">
      <c r="A8" s="29" t="s">
        <v>468</v>
      </c>
      <c r="B8" s="29"/>
      <c r="C8" s="29"/>
      <c r="D8" s="29"/>
      <c r="E8" s="402"/>
      <c r="F8" s="29"/>
      <c r="G8" s="29"/>
      <c r="H8" s="29"/>
      <c r="I8" s="29"/>
      <c r="J8" s="29"/>
      <c r="K8" s="29"/>
    </row>
  </sheetData>
  <mergeCells count="3">
    <mergeCell ref="B1:C1"/>
    <mergeCell ref="J1:K1"/>
    <mergeCell ref="A4:F4"/>
  </mergeCells>
  <pageMargins left="0.70866141732283472" right="0.70866141732283472" top="0.74803149606299213" bottom="0.74803149606299213" header="0.31496062992125984" footer="0.31496062992125984"/>
  <pageSetup paperSize="9" scale="50" orientation="landscape" r:id="rId1"/>
  <headerFooter>
    <oddHeader>&amp;CZP/9/2022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S40"/>
  <sheetViews>
    <sheetView view="pageBreakPreview" topLeftCell="A31" zoomScale="90" zoomScaleNormal="90" zoomScaleSheetLayoutView="90" workbookViewId="0">
      <selection activeCell="B40" sqref="B40"/>
    </sheetView>
  </sheetViews>
  <sheetFormatPr defaultColWidth="9" defaultRowHeight="11.4" x14ac:dyDescent="0.25"/>
  <cols>
    <col min="1" max="1" width="4.109375" style="30" customWidth="1"/>
    <col min="2" max="2" width="72.33203125" style="27" customWidth="1"/>
    <col min="3" max="3" width="24.6640625" style="27" customWidth="1"/>
    <col min="4" max="4" width="5.33203125" style="27" customWidth="1"/>
    <col min="5" max="5" width="10.5546875" style="59" customWidth="1"/>
    <col min="6" max="6" width="10.6640625" style="577" customWidth="1"/>
    <col min="7" max="7" width="13.88671875" style="27" customWidth="1"/>
    <col min="8" max="8" width="7.5546875" style="27" customWidth="1"/>
    <col min="9" max="9" width="13.88671875" style="27" customWidth="1"/>
    <col min="10" max="10" width="9.33203125" style="27" customWidth="1"/>
    <col min="11" max="11" width="10.44140625" style="27" customWidth="1"/>
    <col min="12" max="16384" width="9" style="27"/>
  </cols>
  <sheetData>
    <row r="1" spans="1:11" s="35" customFormat="1" ht="32.25" customHeight="1" x14ac:dyDescent="0.25">
      <c r="A1" s="32"/>
      <c r="B1" s="783" t="s">
        <v>236</v>
      </c>
      <c r="C1" s="783"/>
      <c r="D1" s="783"/>
      <c r="E1" s="783"/>
      <c r="F1" s="783"/>
      <c r="G1" s="783"/>
      <c r="H1" s="33"/>
      <c r="I1" s="34"/>
      <c r="J1" s="787" t="s">
        <v>237</v>
      </c>
      <c r="K1" s="787"/>
    </row>
    <row r="2" spans="1:11" s="38" customFormat="1" ht="37.5" customHeight="1" x14ac:dyDescent="0.25">
      <c r="A2" s="36" t="s">
        <v>2</v>
      </c>
      <c r="B2" s="4" t="s">
        <v>3</v>
      </c>
      <c r="C2" s="37" t="s">
        <v>299</v>
      </c>
      <c r="D2" s="4" t="s">
        <v>4</v>
      </c>
      <c r="E2" s="4" t="s">
        <v>64</v>
      </c>
      <c r="F2" s="575" t="s">
        <v>6</v>
      </c>
      <c r="G2" s="4" t="s">
        <v>7</v>
      </c>
      <c r="H2" s="4" t="s">
        <v>8</v>
      </c>
      <c r="I2" s="4" t="s">
        <v>9</v>
      </c>
      <c r="J2" s="4" t="s">
        <v>10</v>
      </c>
      <c r="K2" s="4" t="s">
        <v>11</v>
      </c>
    </row>
    <row r="3" spans="1:11" s="46" customFormat="1" ht="24.9" customHeight="1" x14ac:dyDescent="0.25">
      <c r="A3" s="39">
        <v>1</v>
      </c>
      <c r="B3" s="40" t="s">
        <v>340</v>
      </c>
      <c r="C3" s="41"/>
      <c r="D3" s="41" t="s">
        <v>12</v>
      </c>
      <c r="E3" s="42">
        <v>80</v>
      </c>
      <c r="F3" s="578"/>
      <c r="G3" s="43">
        <f>F3*E3</f>
        <v>0</v>
      </c>
      <c r="H3" s="44"/>
      <c r="I3" s="45">
        <f>G3*1.08</f>
        <v>0</v>
      </c>
      <c r="J3" s="41"/>
      <c r="K3" s="41"/>
    </row>
    <row r="4" spans="1:11" s="46" customFormat="1" ht="24.9" customHeight="1" x14ac:dyDescent="0.25">
      <c r="A4" s="574">
        <v>2</v>
      </c>
      <c r="B4" s="48" t="s">
        <v>341</v>
      </c>
      <c r="C4" s="10"/>
      <c r="D4" s="49" t="s">
        <v>12</v>
      </c>
      <c r="E4" s="50">
        <v>20</v>
      </c>
      <c r="F4" s="578"/>
      <c r="G4" s="43">
        <f>F4*E4</f>
        <v>0</v>
      </c>
      <c r="H4" s="51"/>
      <c r="I4" s="45">
        <f t="shared" ref="I4:I35" si="0">G4*1.08</f>
        <v>0</v>
      </c>
      <c r="J4" s="49"/>
      <c r="K4" s="49"/>
    </row>
    <row r="5" spans="1:11" s="46" customFormat="1" ht="24.9" customHeight="1" x14ac:dyDescent="0.25">
      <c r="A5" s="574">
        <v>3</v>
      </c>
      <c r="B5" s="48" t="s">
        <v>342</v>
      </c>
      <c r="C5" s="10"/>
      <c r="D5" s="49" t="s">
        <v>12</v>
      </c>
      <c r="E5" s="50">
        <v>10</v>
      </c>
      <c r="F5" s="578"/>
      <c r="G5" s="43">
        <f t="shared" ref="G5:G35" si="1">F5*E5</f>
        <v>0</v>
      </c>
      <c r="H5" s="51"/>
      <c r="I5" s="45">
        <f t="shared" si="0"/>
        <v>0</v>
      </c>
      <c r="J5" s="49"/>
      <c r="K5" s="49"/>
    </row>
    <row r="6" spans="1:11" s="46" customFormat="1" ht="31.5" customHeight="1" x14ac:dyDescent="0.25">
      <c r="A6" s="574">
        <v>4</v>
      </c>
      <c r="B6" s="48" t="s">
        <v>343</v>
      </c>
      <c r="C6" s="49"/>
      <c r="D6" s="49" t="s">
        <v>12</v>
      </c>
      <c r="E6" s="50">
        <v>10</v>
      </c>
      <c r="F6" s="578"/>
      <c r="G6" s="43">
        <f t="shared" si="1"/>
        <v>0</v>
      </c>
      <c r="H6" s="51"/>
      <c r="I6" s="45">
        <f t="shared" si="0"/>
        <v>0</v>
      </c>
      <c r="J6" s="49"/>
      <c r="K6" s="49"/>
    </row>
    <row r="7" spans="1:11" s="46" customFormat="1" ht="17.399999999999999" customHeight="1" x14ac:dyDescent="0.25">
      <c r="A7" s="39">
        <v>5</v>
      </c>
      <c r="B7" s="48" t="s">
        <v>15</v>
      </c>
      <c r="C7" s="52"/>
      <c r="D7" s="49" t="s">
        <v>12</v>
      </c>
      <c r="E7" s="50">
        <v>25</v>
      </c>
      <c r="F7" s="578"/>
      <c r="G7" s="43">
        <f t="shared" si="1"/>
        <v>0</v>
      </c>
      <c r="H7" s="44"/>
      <c r="I7" s="45">
        <f t="shared" si="0"/>
        <v>0</v>
      </c>
      <c r="J7" s="49"/>
      <c r="K7" s="49"/>
    </row>
    <row r="8" spans="1:11" s="46" customFormat="1" ht="17.399999999999999" customHeight="1" x14ac:dyDescent="0.25">
      <c r="A8" s="574">
        <v>6</v>
      </c>
      <c r="B8" s="48" t="s">
        <v>16</v>
      </c>
      <c r="C8" s="52"/>
      <c r="D8" s="49" t="s">
        <v>12</v>
      </c>
      <c r="E8" s="50">
        <v>30</v>
      </c>
      <c r="F8" s="578"/>
      <c r="G8" s="43">
        <f t="shared" si="1"/>
        <v>0</v>
      </c>
      <c r="H8" s="51"/>
      <c r="I8" s="45">
        <f t="shared" si="0"/>
        <v>0</v>
      </c>
      <c r="J8" s="49"/>
      <c r="K8" s="49"/>
    </row>
    <row r="9" spans="1:11" s="46" customFormat="1" ht="17.399999999999999" customHeight="1" x14ac:dyDescent="0.25">
      <c r="A9" s="574">
        <v>7</v>
      </c>
      <c r="B9" s="48" t="s">
        <v>17</v>
      </c>
      <c r="C9" s="52"/>
      <c r="D9" s="49" t="s">
        <v>12</v>
      </c>
      <c r="E9" s="50">
        <v>30</v>
      </c>
      <c r="F9" s="578"/>
      <c r="G9" s="43">
        <f t="shared" si="1"/>
        <v>0</v>
      </c>
      <c r="H9" s="51"/>
      <c r="I9" s="45">
        <f t="shared" si="0"/>
        <v>0</v>
      </c>
      <c r="J9" s="49"/>
      <c r="K9" s="49"/>
    </row>
    <row r="10" spans="1:11" s="46" customFormat="1" ht="17.399999999999999" customHeight="1" x14ac:dyDescent="0.25">
      <c r="A10" s="574">
        <v>8</v>
      </c>
      <c r="B10" s="48" t="s">
        <v>18</v>
      </c>
      <c r="C10" s="52"/>
      <c r="D10" s="49" t="s">
        <v>12</v>
      </c>
      <c r="E10" s="50">
        <v>20</v>
      </c>
      <c r="F10" s="578"/>
      <c r="G10" s="43">
        <f t="shared" si="1"/>
        <v>0</v>
      </c>
      <c r="H10" s="44"/>
      <c r="I10" s="45">
        <f t="shared" si="0"/>
        <v>0</v>
      </c>
      <c r="J10" s="49"/>
      <c r="K10" s="49"/>
    </row>
    <row r="11" spans="1:11" s="46" customFormat="1" ht="17.399999999999999" customHeight="1" x14ac:dyDescent="0.25">
      <c r="A11" s="39">
        <v>9</v>
      </c>
      <c r="B11" s="48" t="s">
        <v>19</v>
      </c>
      <c r="C11" s="52"/>
      <c r="D11" s="49" t="s">
        <v>12</v>
      </c>
      <c r="E11" s="50">
        <v>20</v>
      </c>
      <c r="F11" s="578"/>
      <c r="G11" s="43">
        <f t="shared" si="1"/>
        <v>0</v>
      </c>
      <c r="H11" s="51"/>
      <c r="I11" s="45">
        <f t="shared" si="0"/>
        <v>0</v>
      </c>
      <c r="J11" s="49"/>
      <c r="K11" s="49"/>
    </row>
    <row r="12" spans="1:11" s="46" customFormat="1" ht="17.399999999999999" customHeight="1" x14ac:dyDescent="0.25">
      <c r="A12" s="574">
        <v>10</v>
      </c>
      <c r="B12" s="48" t="s">
        <v>20</v>
      </c>
      <c r="C12" s="52"/>
      <c r="D12" s="49" t="s">
        <v>12</v>
      </c>
      <c r="E12" s="50">
        <v>80</v>
      </c>
      <c r="F12" s="578"/>
      <c r="G12" s="43">
        <f t="shared" si="1"/>
        <v>0</v>
      </c>
      <c r="H12" s="51"/>
      <c r="I12" s="45">
        <f t="shared" si="0"/>
        <v>0</v>
      </c>
      <c r="J12" s="49"/>
      <c r="K12" s="49"/>
    </row>
    <row r="13" spans="1:11" s="46" customFormat="1" ht="17.399999999999999" customHeight="1" x14ac:dyDescent="0.25">
      <c r="A13" s="574">
        <v>11</v>
      </c>
      <c r="B13" s="48" t="s">
        <v>21</v>
      </c>
      <c r="C13" s="52"/>
      <c r="D13" s="49" t="s">
        <v>12</v>
      </c>
      <c r="E13" s="50">
        <v>25</v>
      </c>
      <c r="F13" s="578"/>
      <c r="G13" s="43">
        <f t="shared" si="1"/>
        <v>0</v>
      </c>
      <c r="H13" s="44"/>
      <c r="I13" s="45">
        <f t="shared" si="0"/>
        <v>0</v>
      </c>
      <c r="J13" s="49"/>
      <c r="K13" s="49"/>
    </row>
    <row r="14" spans="1:11" s="46" customFormat="1" ht="21" customHeight="1" x14ac:dyDescent="0.25">
      <c r="A14" s="574">
        <v>12</v>
      </c>
      <c r="B14" s="48" t="s">
        <v>22</v>
      </c>
      <c r="C14" s="49"/>
      <c r="D14" s="49" t="s">
        <v>12</v>
      </c>
      <c r="E14" s="50">
        <v>5</v>
      </c>
      <c r="F14" s="578"/>
      <c r="G14" s="43">
        <f t="shared" si="1"/>
        <v>0</v>
      </c>
      <c r="H14" s="51"/>
      <c r="I14" s="45">
        <f t="shared" si="0"/>
        <v>0</v>
      </c>
      <c r="J14" s="49"/>
      <c r="K14" s="49"/>
    </row>
    <row r="15" spans="1:11" s="46" customFormat="1" ht="17.399999999999999" customHeight="1" x14ac:dyDescent="0.25">
      <c r="A15" s="39">
        <v>13</v>
      </c>
      <c r="B15" s="48" t="s">
        <v>23</v>
      </c>
      <c r="C15" s="52"/>
      <c r="D15" s="49" t="s">
        <v>12</v>
      </c>
      <c r="E15" s="50">
        <v>5</v>
      </c>
      <c r="F15" s="578"/>
      <c r="G15" s="43">
        <f t="shared" si="1"/>
        <v>0</v>
      </c>
      <c r="H15" s="51"/>
      <c r="I15" s="45">
        <f t="shared" si="0"/>
        <v>0</v>
      </c>
      <c r="J15" s="49"/>
      <c r="K15" s="49"/>
    </row>
    <row r="16" spans="1:11" s="46" customFormat="1" ht="17.399999999999999" customHeight="1" x14ac:dyDescent="0.25">
      <c r="A16" s="574">
        <v>14</v>
      </c>
      <c r="B16" s="48" t="s">
        <v>24</v>
      </c>
      <c r="C16" s="52"/>
      <c r="D16" s="49" t="s">
        <v>12</v>
      </c>
      <c r="E16" s="50">
        <v>5</v>
      </c>
      <c r="F16" s="578"/>
      <c r="G16" s="43">
        <f t="shared" si="1"/>
        <v>0</v>
      </c>
      <c r="H16" s="44"/>
      <c r="I16" s="45">
        <f t="shared" si="0"/>
        <v>0</v>
      </c>
      <c r="J16" s="49"/>
      <c r="K16" s="49"/>
    </row>
    <row r="17" spans="1:11" s="46" customFormat="1" ht="17.399999999999999" customHeight="1" x14ac:dyDescent="0.25">
      <c r="A17" s="574">
        <v>15</v>
      </c>
      <c r="B17" s="48" t="s">
        <v>344</v>
      </c>
      <c r="C17" s="52"/>
      <c r="D17" s="49" t="s">
        <v>12</v>
      </c>
      <c r="E17" s="50">
        <v>450</v>
      </c>
      <c r="F17" s="578"/>
      <c r="G17" s="43">
        <f t="shared" si="1"/>
        <v>0</v>
      </c>
      <c r="H17" s="51"/>
      <c r="I17" s="45">
        <f t="shared" si="0"/>
        <v>0</v>
      </c>
      <c r="J17" s="49"/>
      <c r="K17" s="49"/>
    </row>
    <row r="18" spans="1:11" s="46" customFormat="1" ht="17.399999999999999" customHeight="1" x14ac:dyDescent="0.25">
      <c r="A18" s="574">
        <v>16</v>
      </c>
      <c r="B18" s="48" t="s">
        <v>25</v>
      </c>
      <c r="C18" s="52"/>
      <c r="D18" s="49" t="s">
        <v>26</v>
      </c>
      <c r="E18" s="50">
        <v>20</v>
      </c>
      <c r="F18" s="578"/>
      <c r="G18" s="43">
        <f t="shared" si="1"/>
        <v>0</v>
      </c>
      <c r="H18" s="44"/>
      <c r="I18" s="45">
        <f t="shared" si="0"/>
        <v>0</v>
      </c>
      <c r="J18" s="49"/>
      <c r="K18" s="49"/>
    </row>
    <row r="19" spans="1:11" s="46" customFormat="1" ht="45.75" customHeight="1" x14ac:dyDescent="0.25">
      <c r="A19" s="39">
        <v>17</v>
      </c>
      <c r="B19" s="48" t="s">
        <v>354</v>
      </c>
      <c r="C19" s="52"/>
      <c r="D19" s="49" t="s">
        <v>82</v>
      </c>
      <c r="E19" s="42">
        <v>30</v>
      </c>
      <c r="F19" s="578"/>
      <c r="G19" s="43">
        <f t="shared" si="1"/>
        <v>0</v>
      </c>
      <c r="H19" s="51"/>
      <c r="I19" s="45">
        <f t="shared" si="0"/>
        <v>0</v>
      </c>
      <c r="J19" s="49"/>
      <c r="K19" s="49"/>
    </row>
    <row r="20" spans="1:11" s="46" customFormat="1" ht="17.399999999999999" customHeight="1" x14ac:dyDescent="0.25">
      <c r="A20" s="574">
        <v>18</v>
      </c>
      <c r="B20" s="48" t="s">
        <v>27</v>
      </c>
      <c r="C20" s="52"/>
      <c r="D20" s="49" t="s">
        <v>12</v>
      </c>
      <c r="E20" s="42">
        <v>40</v>
      </c>
      <c r="F20" s="578"/>
      <c r="G20" s="43">
        <f t="shared" si="1"/>
        <v>0</v>
      </c>
      <c r="H20" s="51"/>
      <c r="I20" s="45">
        <f t="shared" si="0"/>
        <v>0</v>
      </c>
      <c r="J20" s="49"/>
      <c r="K20" s="49"/>
    </row>
    <row r="21" spans="1:11" s="46" customFormat="1" ht="17.399999999999999" customHeight="1" x14ac:dyDescent="0.25">
      <c r="A21" s="574">
        <v>19</v>
      </c>
      <c r="B21" s="48" t="s">
        <v>345</v>
      </c>
      <c r="C21" s="52"/>
      <c r="D21" s="49" t="s">
        <v>12</v>
      </c>
      <c r="E21" s="42">
        <v>250</v>
      </c>
      <c r="F21" s="578"/>
      <c r="G21" s="43">
        <f t="shared" si="1"/>
        <v>0</v>
      </c>
      <c r="H21" s="44"/>
      <c r="I21" s="45">
        <f t="shared" si="0"/>
        <v>0</v>
      </c>
      <c r="J21" s="49"/>
      <c r="K21" s="49"/>
    </row>
    <row r="22" spans="1:11" s="46" customFormat="1" ht="17.399999999999999" customHeight="1" x14ac:dyDescent="0.25">
      <c r="A22" s="574">
        <v>20</v>
      </c>
      <c r="B22" s="48" t="s">
        <v>346</v>
      </c>
      <c r="C22" s="52"/>
      <c r="D22" s="49" t="s">
        <v>26</v>
      </c>
      <c r="E22" s="42">
        <v>20</v>
      </c>
      <c r="F22" s="578"/>
      <c r="G22" s="43">
        <f t="shared" si="1"/>
        <v>0</v>
      </c>
      <c r="H22" s="44"/>
      <c r="I22" s="45">
        <f t="shared" si="0"/>
        <v>0</v>
      </c>
      <c r="J22" s="49"/>
      <c r="K22" s="49"/>
    </row>
    <row r="23" spans="1:11" s="46" customFormat="1" ht="17.399999999999999" customHeight="1" x14ac:dyDescent="0.25">
      <c r="A23" s="39">
        <v>21</v>
      </c>
      <c r="B23" s="48" t="s">
        <v>28</v>
      </c>
      <c r="C23" s="52"/>
      <c r="D23" s="49" t="s">
        <v>12</v>
      </c>
      <c r="E23" s="50">
        <v>250</v>
      </c>
      <c r="F23" s="578"/>
      <c r="G23" s="43">
        <f t="shared" si="1"/>
        <v>0</v>
      </c>
      <c r="H23" s="51"/>
      <c r="I23" s="45">
        <f t="shared" si="0"/>
        <v>0</v>
      </c>
      <c r="J23" s="49"/>
      <c r="K23" s="49"/>
    </row>
    <row r="24" spans="1:11" s="46" customFormat="1" ht="38.25" customHeight="1" x14ac:dyDescent="0.25">
      <c r="A24" s="574">
        <v>22</v>
      </c>
      <c r="B24" s="48" t="s">
        <v>355</v>
      </c>
      <c r="C24" s="52"/>
      <c r="D24" s="49" t="s">
        <v>135</v>
      </c>
      <c r="E24" s="50">
        <v>4</v>
      </c>
      <c r="F24" s="578"/>
      <c r="G24" s="43">
        <f t="shared" si="1"/>
        <v>0</v>
      </c>
      <c r="H24" s="44"/>
      <c r="I24" s="45">
        <f t="shared" si="0"/>
        <v>0</v>
      </c>
      <c r="J24" s="49"/>
      <c r="K24" s="49"/>
    </row>
    <row r="25" spans="1:11" s="46" customFormat="1" ht="17.399999999999999" customHeight="1" x14ac:dyDescent="0.25">
      <c r="A25" s="574">
        <v>23</v>
      </c>
      <c r="B25" s="48" t="s">
        <v>347</v>
      </c>
      <c r="C25" s="52"/>
      <c r="D25" s="49" t="s">
        <v>12</v>
      </c>
      <c r="E25" s="50">
        <v>25</v>
      </c>
      <c r="F25" s="578"/>
      <c r="G25" s="43">
        <f t="shared" si="1"/>
        <v>0</v>
      </c>
      <c r="H25" s="51"/>
      <c r="I25" s="45">
        <f t="shared" si="0"/>
        <v>0</v>
      </c>
      <c r="J25" s="49"/>
      <c r="K25" s="49"/>
    </row>
    <row r="26" spans="1:11" s="46" customFormat="1" ht="17.399999999999999" customHeight="1" x14ac:dyDescent="0.25">
      <c r="A26" s="574">
        <v>24</v>
      </c>
      <c r="B26" s="48" t="s">
        <v>29</v>
      </c>
      <c r="C26" s="52"/>
      <c r="D26" s="49" t="s">
        <v>12</v>
      </c>
      <c r="E26" s="50">
        <v>20</v>
      </c>
      <c r="F26" s="578"/>
      <c r="G26" s="43">
        <f t="shared" si="1"/>
        <v>0</v>
      </c>
      <c r="H26" s="51"/>
      <c r="I26" s="45">
        <f>G26*1.08</f>
        <v>0</v>
      </c>
      <c r="J26" s="49"/>
      <c r="K26" s="49"/>
    </row>
    <row r="27" spans="1:11" s="46" customFormat="1" ht="17.399999999999999" customHeight="1" x14ac:dyDescent="0.25">
      <c r="A27" s="39">
        <v>25</v>
      </c>
      <c r="B27" s="48" t="s">
        <v>30</v>
      </c>
      <c r="C27" s="52"/>
      <c r="D27" s="49" t="s">
        <v>12</v>
      </c>
      <c r="E27" s="50">
        <v>10</v>
      </c>
      <c r="F27" s="578"/>
      <c r="G27" s="43">
        <f t="shared" si="1"/>
        <v>0</v>
      </c>
      <c r="H27" s="44"/>
      <c r="I27" s="45">
        <f t="shared" si="0"/>
        <v>0</v>
      </c>
      <c r="J27" s="49"/>
      <c r="K27" s="49"/>
    </row>
    <row r="28" spans="1:11" s="46" customFormat="1" ht="17.399999999999999" customHeight="1" x14ac:dyDescent="0.25">
      <c r="A28" s="574">
        <v>26</v>
      </c>
      <c r="B28" s="53" t="s">
        <v>31</v>
      </c>
      <c r="C28" s="52"/>
      <c r="D28" s="49" t="s">
        <v>12</v>
      </c>
      <c r="E28" s="50">
        <v>20</v>
      </c>
      <c r="F28" s="578"/>
      <c r="G28" s="43">
        <f t="shared" si="1"/>
        <v>0</v>
      </c>
      <c r="H28" s="56"/>
      <c r="I28" s="45">
        <f t="shared" si="0"/>
        <v>0</v>
      </c>
      <c r="J28" s="49"/>
      <c r="K28" s="49"/>
    </row>
    <row r="29" spans="1:11" s="46" customFormat="1" ht="81.75" customHeight="1" x14ac:dyDescent="0.25">
      <c r="A29" s="574">
        <v>27</v>
      </c>
      <c r="B29" s="54" t="s">
        <v>348</v>
      </c>
      <c r="C29" s="10"/>
      <c r="D29" s="41" t="s">
        <v>12</v>
      </c>
      <c r="E29" s="50">
        <v>100</v>
      </c>
      <c r="F29" s="578"/>
      <c r="G29" s="43">
        <f t="shared" si="1"/>
        <v>0</v>
      </c>
      <c r="H29" s="579"/>
      <c r="I29" s="45">
        <f t="shared" si="0"/>
        <v>0</v>
      </c>
      <c r="J29" s="10"/>
      <c r="K29" s="41"/>
    </row>
    <row r="30" spans="1:11" s="46" customFormat="1" ht="79.5" customHeight="1" x14ac:dyDescent="0.25">
      <c r="A30" s="574">
        <v>28</v>
      </c>
      <c r="B30" s="568" t="s">
        <v>349</v>
      </c>
      <c r="C30" s="290"/>
      <c r="D30" s="41" t="s">
        <v>12</v>
      </c>
      <c r="E30" s="375">
        <v>25</v>
      </c>
      <c r="F30" s="578"/>
      <c r="G30" s="43">
        <f t="shared" si="1"/>
        <v>0</v>
      </c>
      <c r="H30" s="579"/>
      <c r="I30" s="45">
        <f t="shared" si="0"/>
        <v>0</v>
      </c>
      <c r="J30" s="294"/>
      <c r="K30" s="294"/>
    </row>
    <row r="31" spans="1:11" s="46" customFormat="1" ht="50.25" customHeight="1" x14ac:dyDescent="0.2">
      <c r="A31" s="39">
        <v>29</v>
      </c>
      <c r="B31" s="615" t="s">
        <v>350</v>
      </c>
      <c r="C31" s="290"/>
      <c r="D31" s="41" t="s">
        <v>12</v>
      </c>
      <c r="E31" s="375">
        <v>50</v>
      </c>
      <c r="F31" s="578"/>
      <c r="G31" s="43">
        <f t="shared" si="1"/>
        <v>0</v>
      </c>
      <c r="H31" s="579"/>
      <c r="I31" s="45">
        <f t="shared" si="0"/>
        <v>0</v>
      </c>
      <c r="J31" s="294"/>
      <c r="K31" s="294"/>
    </row>
    <row r="32" spans="1:11" s="46" customFormat="1" ht="48.75" customHeight="1" x14ac:dyDescent="0.25">
      <c r="A32" s="574">
        <v>30</v>
      </c>
      <c r="B32" s="568" t="s">
        <v>351</v>
      </c>
      <c r="C32" s="290"/>
      <c r="D32" s="41" t="s">
        <v>12</v>
      </c>
      <c r="E32" s="375">
        <v>100</v>
      </c>
      <c r="F32" s="578"/>
      <c r="G32" s="43">
        <f t="shared" si="1"/>
        <v>0</v>
      </c>
      <c r="H32" s="579"/>
      <c r="I32" s="45">
        <f>G32*1.08</f>
        <v>0</v>
      </c>
      <c r="J32" s="294"/>
      <c r="K32" s="294"/>
    </row>
    <row r="33" spans="1:253" s="46" customFormat="1" ht="29.25" customHeight="1" x14ac:dyDescent="0.25">
      <c r="A33" s="574">
        <v>31</v>
      </c>
      <c r="B33" s="568" t="s">
        <v>352</v>
      </c>
      <c r="C33" s="290"/>
      <c r="D33" s="41" t="s">
        <v>12</v>
      </c>
      <c r="E33" s="375">
        <v>1</v>
      </c>
      <c r="F33" s="578"/>
      <c r="G33" s="43">
        <f t="shared" si="1"/>
        <v>0</v>
      </c>
      <c r="H33" s="579"/>
      <c r="I33" s="45">
        <f t="shared" si="0"/>
        <v>0</v>
      </c>
      <c r="J33" s="294"/>
      <c r="K33" s="294"/>
    </row>
    <row r="34" spans="1:253" s="46" customFormat="1" ht="36.75" customHeight="1" x14ac:dyDescent="0.25">
      <c r="A34" s="574">
        <v>32</v>
      </c>
      <c r="B34" s="568" t="s">
        <v>356</v>
      </c>
      <c r="C34" s="290"/>
      <c r="D34" s="294" t="s">
        <v>82</v>
      </c>
      <c r="E34" s="375">
        <v>1</v>
      </c>
      <c r="F34" s="578"/>
      <c r="G34" s="43">
        <f t="shared" si="1"/>
        <v>0</v>
      </c>
      <c r="H34" s="579"/>
      <c r="I34" s="45">
        <f t="shared" si="0"/>
        <v>0</v>
      </c>
      <c r="J34" s="294"/>
      <c r="K34" s="294"/>
    </row>
    <row r="35" spans="1:253" s="46" customFormat="1" ht="17.399999999999999" customHeight="1" x14ac:dyDescent="0.25">
      <c r="A35" s="39">
        <v>33</v>
      </c>
      <c r="B35" s="568" t="s">
        <v>353</v>
      </c>
      <c r="C35" s="290"/>
      <c r="D35" s="294" t="s">
        <v>26</v>
      </c>
      <c r="E35" s="375">
        <v>1</v>
      </c>
      <c r="F35" s="578"/>
      <c r="G35" s="43">
        <f t="shared" si="1"/>
        <v>0</v>
      </c>
      <c r="H35" s="579"/>
      <c r="I35" s="45">
        <f t="shared" si="0"/>
        <v>0</v>
      </c>
      <c r="J35" s="294"/>
      <c r="K35" s="294"/>
    </row>
    <row r="36" spans="1:253" s="46" customFormat="1" ht="17.399999999999999" customHeight="1" x14ac:dyDescent="0.25">
      <c r="A36" s="788" t="s">
        <v>32</v>
      </c>
      <c r="B36" s="789"/>
      <c r="C36" s="789"/>
      <c r="D36" s="789"/>
      <c r="E36" s="789"/>
      <c r="F36" s="790"/>
      <c r="G36" s="23">
        <f>SUM(G3:G35)</f>
        <v>0</v>
      </c>
      <c r="H36" s="22"/>
      <c r="I36" s="23">
        <f>SUM(I3:I35)</f>
        <v>0</v>
      </c>
      <c r="J36" s="24"/>
      <c r="K36" s="57"/>
    </row>
    <row r="37" spans="1:253" ht="40.950000000000003" customHeight="1" x14ac:dyDescent="0.25">
      <c r="A37" s="29"/>
      <c r="B37" s="29"/>
      <c r="C37" s="29"/>
      <c r="D37" s="29"/>
      <c r="E37" s="29"/>
      <c r="F37" s="576"/>
      <c r="G37" s="29"/>
      <c r="H37" s="29"/>
      <c r="I37" s="29"/>
      <c r="J37" s="29"/>
    </row>
    <row r="38" spans="1:253" s="46" customFormat="1" ht="23.1" customHeight="1" x14ac:dyDescent="0.25">
      <c r="A38" s="30"/>
      <c r="B38" s="29"/>
      <c r="C38" s="29"/>
      <c r="D38" s="29"/>
      <c r="E38" s="29"/>
      <c r="F38" s="577"/>
      <c r="G38" s="27"/>
      <c r="H38" s="27"/>
      <c r="I38" s="27"/>
      <c r="J38" s="27"/>
      <c r="K38" s="29"/>
    </row>
    <row r="39" spans="1:253" x14ac:dyDescent="0.25">
      <c r="B39" s="29" t="s">
        <v>453</v>
      </c>
      <c r="C39" s="29"/>
      <c r="D39" s="29"/>
      <c r="E39" s="29"/>
    </row>
    <row r="40" spans="1:253" s="566" customFormat="1" ht="20.25" customHeight="1" x14ac:dyDescent="0.25">
      <c r="A40" s="30"/>
      <c r="B40" s="27"/>
      <c r="C40" s="27"/>
      <c r="D40" s="27"/>
      <c r="E40" s="59"/>
      <c r="F40" s="577"/>
      <c r="G40" s="27"/>
      <c r="H40" s="27"/>
      <c r="I40" s="27"/>
      <c r="J40" s="27"/>
      <c r="K40" s="27"/>
      <c r="L40" s="29"/>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c r="CD40" s="30"/>
      <c r="CE40" s="30"/>
      <c r="CF40" s="30"/>
      <c r="CG40" s="30"/>
      <c r="CH40" s="30"/>
      <c r="CI40" s="30"/>
      <c r="CJ40" s="30"/>
      <c r="CK40" s="30"/>
      <c r="CL40" s="30"/>
      <c r="CM40" s="30"/>
      <c r="CN40" s="30"/>
      <c r="CO40" s="30"/>
      <c r="CP40" s="30"/>
      <c r="CQ40" s="30"/>
      <c r="CR40" s="30"/>
      <c r="CS40" s="30"/>
      <c r="CT40" s="30"/>
      <c r="CU40" s="30"/>
      <c r="CV40" s="30"/>
      <c r="CW40" s="30"/>
      <c r="CX40" s="30"/>
      <c r="CY40" s="30"/>
      <c r="CZ40" s="30"/>
      <c r="DA40" s="30"/>
      <c r="DB40" s="30"/>
      <c r="DC40" s="30"/>
      <c r="DD40" s="30"/>
      <c r="DE40" s="30"/>
      <c r="DF40" s="30"/>
      <c r="DG40" s="30"/>
      <c r="DH40" s="30"/>
      <c r="DI40" s="30"/>
      <c r="DJ40" s="30"/>
      <c r="DK40" s="30"/>
      <c r="DL40" s="30"/>
      <c r="DM40" s="30"/>
      <c r="DN40" s="30"/>
      <c r="DO40" s="30"/>
      <c r="DP40" s="30"/>
      <c r="DQ40" s="30"/>
      <c r="DR40" s="30"/>
      <c r="DS40" s="30"/>
      <c r="DT40" s="30"/>
      <c r="DU40" s="30"/>
      <c r="DV40" s="30"/>
      <c r="DW40" s="30"/>
      <c r="DX40" s="30"/>
      <c r="DY40" s="30"/>
      <c r="DZ40" s="30"/>
      <c r="EA40" s="30"/>
      <c r="EB40" s="30"/>
      <c r="EC40" s="30"/>
      <c r="ED40" s="30"/>
      <c r="EE40" s="30"/>
      <c r="EF40" s="30"/>
      <c r="EG40" s="30"/>
      <c r="EH40" s="30"/>
      <c r="EI40" s="30"/>
      <c r="EJ40" s="30"/>
      <c r="EK40" s="30"/>
      <c r="EL40" s="30"/>
      <c r="EM40" s="30"/>
      <c r="EN40" s="30"/>
      <c r="EO40" s="30"/>
      <c r="EP40" s="30"/>
      <c r="EQ40" s="30"/>
      <c r="ER40" s="30"/>
      <c r="ES40" s="30"/>
      <c r="ET40" s="30"/>
      <c r="EU40" s="30"/>
      <c r="EV40" s="30"/>
      <c r="EW40" s="30"/>
      <c r="EX40" s="30"/>
      <c r="EY40" s="30"/>
      <c r="EZ40" s="30"/>
      <c r="FA40" s="30"/>
      <c r="FB40" s="30"/>
      <c r="FC40" s="30"/>
      <c r="FD40" s="30"/>
      <c r="FE40" s="30"/>
      <c r="FF40" s="30"/>
      <c r="FG40" s="30"/>
      <c r="FH40" s="30"/>
      <c r="FI40" s="30"/>
      <c r="FJ40" s="30"/>
      <c r="FK40" s="30"/>
      <c r="FL40" s="30"/>
      <c r="FM40" s="30"/>
      <c r="FN40" s="30"/>
      <c r="FO40" s="30"/>
      <c r="FP40" s="30"/>
      <c r="FQ40" s="30"/>
      <c r="FR40" s="30"/>
      <c r="FS40" s="30"/>
      <c r="FT40" s="30"/>
      <c r="FU40" s="30"/>
      <c r="FV40" s="30"/>
      <c r="FW40" s="30"/>
      <c r="FX40" s="30"/>
      <c r="FY40" s="30"/>
      <c r="FZ40" s="30"/>
      <c r="GA40" s="30"/>
      <c r="GB40" s="30"/>
      <c r="GC40" s="30"/>
      <c r="GD40" s="30"/>
      <c r="GE40" s="30"/>
      <c r="GF40" s="30"/>
      <c r="GG40" s="30"/>
      <c r="GH40" s="30"/>
      <c r="GI40" s="30"/>
      <c r="GJ40" s="30"/>
      <c r="GK40" s="30"/>
      <c r="GL40" s="30"/>
      <c r="GM40" s="30"/>
      <c r="GN40" s="30"/>
      <c r="GO40" s="30"/>
      <c r="GP40" s="30"/>
      <c r="GQ40" s="30"/>
      <c r="GR40" s="30"/>
      <c r="GS40" s="30"/>
      <c r="GT40" s="30"/>
      <c r="GU40" s="30"/>
      <c r="GV40" s="30"/>
      <c r="GW40" s="30"/>
      <c r="GX40" s="30"/>
      <c r="GY40" s="30"/>
      <c r="GZ40" s="30"/>
      <c r="HA40" s="30"/>
      <c r="HB40" s="30"/>
      <c r="HC40" s="30"/>
      <c r="HD40" s="30"/>
      <c r="HE40" s="30"/>
      <c r="HF40" s="30"/>
      <c r="HG40" s="30"/>
      <c r="HH40" s="30"/>
      <c r="HI40" s="30"/>
      <c r="HJ40" s="30"/>
      <c r="HK40" s="30"/>
      <c r="HL40" s="30"/>
      <c r="HM40" s="30"/>
      <c r="HN40" s="30"/>
      <c r="HO40" s="30"/>
      <c r="HP40" s="30"/>
      <c r="HQ40" s="30"/>
      <c r="HR40" s="30"/>
      <c r="HS40" s="30"/>
      <c r="HT40" s="30"/>
      <c r="HU40" s="30"/>
      <c r="HV40" s="30"/>
      <c r="HW40" s="30"/>
      <c r="HX40" s="30"/>
      <c r="HY40" s="30"/>
      <c r="HZ40" s="30"/>
      <c r="IA40" s="30"/>
      <c r="IB40" s="30"/>
      <c r="IC40" s="30"/>
      <c r="ID40" s="30"/>
      <c r="IE40" s="30"/>
      <c r="IF40" s="30"/>
      <c r="IG40" s="30"/>
      <c r="IH40" s="30"/>
      <c r="II40" s="30"/>
      <c r="IJ40" s="30"/>
      <c r="IK40" s="30"/>
      <c r="IL40" s="30"/>
      <c r="IM40" s="30"/>
      <c r="IN40" s="30"/>
      <c r="IO40" s="30"/>
      <c r="IP40" s="30"/>
      <c r="IQ40" s="30"/>
      <c r="IR40" s="30"/>
      <c r="IS40" s="30"/>
    </row>
  </sheetData>
  <sheetProtection selectLockedCells="1" selectUnlockedCells="1"/>
  <mergeCells count="3">
    <mergeCell ref="B1:G1"/>
    <mergeCell ref="J1:K1"/>
    <mergeCell ref="A36:F36"/>
  </mergeCells>
  <pageMargins left="0.70866141732283472" right="0.70866141732283472" top="0.74803149606299213" bottom="0.74803149606299213" header="0.31496062992125984" footer="0.31496062992125984"/>
  <pageSetup paperSize="9" scale="50" firstPageNumber="0" orientation="landscape" r:id="rId1"/>
  <headerFooter>
    <oddHeader>&amp;CZP/9/2022</oddHeader>
  </headerFooter>
  <rowBreaks count="1" manualBreakCount="1">
    <brk id="29" max="13" man="1"/>
  </rowBreaks>
  <colBreaks count="1" manualBreakCount="1">
    <brk id="11" max="1048575"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view="pageBreakPreview" zoomScaleSheetLayoutView="100" workbookViewId="0">
      <selection activeCell="E3" sqref="E3"/>
    </sheetView>
  </sheetViews>
  <sheetFormatPr defaultRowHeight="13.2" x14ac:dyDescent="0.25"/>
  <cols>
    <col min="1" max="1" width="4.109375" customWidth="1"/>
    <col min="2" max="2" width="52" customWidth="1"/>
    <col min="3" max="3" width="17.6640625" customWidth="1"/>
    <col min="4" max="4" width="5.33203125" customWidth="1"/>
    <col min="5" max="5" width="10.5546875" customWidth="1"/>
    <col min="6" max="6" width="9.44140625" customWidth="1"/>
    <col min="7" max="7" width="13.88671875" customWidth="1"/>
    <col min="8" max="8" width="9.33203125" customWidth="1"/>
    <col min="9" max="9" width="13.44140625" customWidth="1"/>
  </cols>
  <sheetData>
    <row r="1" spans="1:11" s="1" customFormat="1" ht="32.25" customHeight="1" x14ac:dyDescent="0.25">
      <c r="A1" s="206"/>
      <c r="B1" s="829" t="s">
        <v>284</v>
      </c>
      <c r="C1" s="829"/>
      <c r="D1" s="206"/>
      <c r="E1" s="206"/>
      <c r="F1" s="381"/>
      <c r="G1" s="382"/>
      <c r="H1" s="207"/>
      <c r="I1" s="208"/>
      <c r="J1" s="801" t="s">
        <v>285</v>
      </c>
      <c r="K1" s="801"/>
    </row>
    <row r="2" spans="1:11" s="210" customFormat="1" ht="37.5" customHeight="1" x14ac:dyDescent="0.25">
      <c r="A2" s="4" t="s">
        <v>2</v>
      </c>
      <c r="B2" s="4" t="s">
        <v>3</v>
      </c>
      <c r="C2" s="4" t="s">
        <v>299</v>
      </c>
      <c r="D2" s="4" t="s">
        <v>4</v>
      </c>
      <c r="E2" s="4" t="s">
        <v>64</v>
      </c>
      <c r="F2" s="209" t="s">
        <v>124</v>
      </c>
      <c r="G2" s="4" t="s">
        <v>7</v>
      </c>
      <c r="H2" s="4" t="s">
        <v>125</v>
      </c>
      <c r="I2" s="4" t="s">
        <v>9</v>
      </c>
      <c r="J2" s="4" t="s">
        <v>10</v>
      </c>
      <c r="K2" s="4" t="s">
        <v>11</v>
      </c>
    </row>
    <row r="3" spans="1:11" s="2" customFormat="1" ht="27" customHeight="1" x14ac:dyDescent="0.25">
      <c r="A3" s="393">
        <v>1</v>
      </c>
      <c r="B3" s="408" t="s">
        <v>413</v>
      </c>
      <c r="C3" s="395"/>
      <c r="D3" s="383" t="s">
        <v>26</v>
      </c>
      <c r="E3" s="387">
        <v>300</v>
      </c>
      <c r="F3" s="404"/>
      <c r="G3" s="404">
        <f>F3*E3</f>
        <v>0</v>
      </c>
      <c r="H3" s="405"/>
      <c r="I3" s="260">
        <f>G3*1.08</f>
        <v>0</v>
      </c>
      <c r="J3" s="387"/>
      <c r="K3" s="387"/>
    </row>
    <row r="4" spans="1:11" s="2" customFormat="1" ht="25.95" customHeight="1" x14ac:dyDescent="0.25">
      <c r="A4" s="830" t="s">
        <v>32</v>
      </c>
      <c r="B4" s="831"/>
      <c r="C4" s="831"/>
      <c r="D4" s="831"/>
      <c r="E4" s="831"/>
      <c r="F4" s="832"/>
      <c r="G4" s="406">
        <f>SUM(G3)</f>
        <v>0</v>
      </c>
      <c r="H4" s="389"/>
      <c r="I4" s="260">
        <f>G4*1.08</f>
        <v>0</v>
      </c>
      <c r="J4" s="390"/>
      <c r="K4" s="148"/>
    </row>
    <row r="5" spans="1:11" s="2" customFormat="1" ht="25.95" customHeight="1" x14ac:dyDescent="0.25">
      <c r="A5" s="391"/>
      <c r="B5" s="391"/>
      <c r="C5" s="391"/>
      <c r="D5" s="391"/>
      <c r="E5" s="391"/>
      <c r="F5" s="391"/>
      <c r="G5" s="391"/>
      <c r="H5" s="40"/>
      <c r="I5" s="391"/>
      <c r="J5" s="391"/>
      <c r="K5" s="391"/>
    </row>
    <row r="6" spans="1:11" s="2" customFormat="1" ht="20.25" customHeight="1" x14ac:dyDescent="0.25">
      <c r="A6" s="29"/>
      <c r="B6" s="29"/>
      <c r="C6" s="29"/>
      <c r="D6" s="29"/>
      <c r="E6" s="29"/>
      <c r="F6" s="29"/>
      <c r="G6" s="29"/>
      <c r="H6" s="29"/>
      <c r="I6" s="29"/>
      <c r="J6" s="29"/>
      <c r="K6" s="29"/>
    </row>
    <row r="7" spans="1:11" s="2" customFormat="1" ht="20.25" customHeight="1" x14ac:dyDescent="0.25">
      <c r="A7" s="29"/>
      <c r="B7" s="29"/>
      <c r="C7" s="29"/>
      <c r="D7" s="29"/>
      <c r="E7" s="29"/>
      <c r="F7" s="29"/>
      <c r="G7" s="29"/>
      <c r="H7" s="29"/>
      <c r="I7" s="29"/>
      <c r="J7" s="29"/>
      <c r="K7" s="29"/>
    </row>
    <row r="8" spans="1:11" s="2" customFormat="1" ht="23.4" customHeight="1" x14ac:dyDescent="0.25">
      <c r="A8" s="29" t="s">
        <v>469</v>
      </c>
      <c r="B8" s="29"/>
      <c r="C8" s="29"/>
      <c r="D8" s="29"/>
      <c r="E8" s="29"/>
      <c r="F8" s="29"/>
      <c r="G8" s="29"/>
      <c r="H8" s="29"/>
      <c r="I8" s="29"/>
      <c r="J8" s="29"/>
      <c r="K8" s="29"/>
    </row>
  </sheetData>
  <mergeCells count="3">
    <mergeCell ref="B1:C1"/>
    <mergeCell ref="J1:K1"/>
    <mergeCell ref="A4:F4"/>
  </mergeCells>
  <pageMargins left="0.70866141732283472" right="0.70866141732283472" top="0.74803149606299213" bottom="0.74803149606299213" header="0.31496062992125984" footer="0.31496062992125984"/>
  <pageSetup paperSize="9" scale="50" orientation="landscape" r:id="rId1"/>
  <headerFooter>
    <oddHeader>&amp;CZP/9/2022</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view="pageBreakPreview" zoomScale="90" zoomScaleNormal="90" zoomScaleSheetLayoutView="90" zoomScalePageLayoutView="90" workbookViewId="0">
      <selection activeCell="D9" sqref="D9"/>
    </sheetView>
  </sheetViews>
  <sheetFormatPr defaultColWidth="9" defaultRowHeight="11.4" x14ac:dyDescent="0.25"/>
  <cols>
    <col min="1" max="1" width="4.109375" style="27" customWidth="1"/>
    <col min="2" max="2" width="60.6640625" style="27" customWidth="1"/>
    <col min="3" max="3" width="22.109375" style="27" customWidth="1"/>
    <col min="4" max="4" width="5.33203125" style="34" customWidth="1"/>
    <col min="5" max="5" width="10.5546875" style="94" customWidth="1"/>
    <col min="6" max="6" width="10.6640625" style="27" customWidth="1"/>
    <col min="7" max="7" width="13.88671875" style="27" customWidth="1"/>
    <col min="8" max="8" width="7.5546875" style="27" customWidth="1"/>
    <col min="9" max="9" width="13.88671875" style="27" customWidth="1"/>
    <col min="10" max="10" width="9.33203125" style="27" customWidth="1"/>
    <col min="11" max="11" width="10.44140625" style="27" customWidth="1"/>
    <col min="12" max="16384" width="9" style="27"/>
  </cols>
  <sheetData>
    <row r="1" spans="1:11" s="35" customFormat="1" ht="32.25" customHeight="1" x14ac:dyDescent="0.25">
      <c r="B1" s="783" t="s">
        <v>286</v>
      </c>
      <c r="C1" s="783"/>
      <c r="D1" s="783"/>
      <c r="E1" s="783"/>
      <c r="F1" s="783"/>
      <c r="G1" s="783"/>
      <c r="I1" s="27"/>
      <c r="J1" s="787" t="s">
        <v>287</v>
      </c>
      <c r="K1" s="787"/>
    </row>
    <row r="2" spans="1:11" s="75" customFormat="1" ht="37.5" customHeight="1" x14ac:dyDescent="0.25">
      <c r="A2" s="4" t="s">
        <v>2</v>
      </c>
      <c r="B2" s="4" t="s">
        <v>3</v>
      </c>
      <c r="C2" s="4" t="s">
        <v>299</v>
      </c>
      <c r="D2" s="4" t="s">
        <v>4</v>
      </c>
      <c r="E2" s="4" t="s">
        <v>64</v>
      </c>
      <c r="F2" s="5" t="s">
        <v>6</v>
      </c>
      <c r="G2" s="4" t="s">
        <v>7</v>
      </c>
      <c r="H2" s="4" t="s">
        <v>8</v>
      </c>
      <c r="I2" s="4" t="s">
        <v>9</v>
      </c>
      <c r="J2" s="4" t="s">
        <v>10</v>
      </c>
      <c r="K2" s="4" t="s">
        <v>11</v>
      </c>
    </row>
    <row r="3" spans="1:11" ht="30" customHeight="1" x14ac:dyDescent="0.25">
      <c r="A3" s="84">
        <v>1</v>
      </c>
      <c r="B3" s="409" t="s">
        <v>186</v>
      </c>
      <c r="C3" s="410"/>
      <c r="D3" s="49" t="s">
        <v>12</v>
      </c>
      <c r="E3" s="411">
        <v>1100</v>
      </c>
      <c r="F3" s="66"/>
      <c r="G3" s="80">
        <f>E3*F3</f>
        <v>0</v>
      </c>
      <c r="H3" s="51"/>
      <c r="I3" s="412">
        <f>G3*1.08</f>
        <v>0</v>
      </c>
      <c r="J3" s="91"/>
      <c r="K3" s="52"/>
    </row>
    <row r="4" spans="1:11" s="46" customFormat="1" ht="23.1" customHeight="1" x14ac:dyDescent="0.25">
      <c r="A4" s="844" t="s">
        <v>32</v>
      </c>
      <c r="B4" s="845"/>
      <c r="C4" s="845"/>
      <c r="D4" s="845"/>
      <c r="E4" s="845"/>
      <c r="F4" s="845"/>
      <c r="G4" s="70">
        <f>SUM(G3:G3)</f>
        <v>0</v>
      </c>
      <c r="H4" s="248"/>
      <c r="I4" s="23">
        <f>SUM(I3)</f>
        <v>0</v>
      </c>
      <c r="J4" s="24"/>
    </row>
    <row r="6" spans="1:11" s="2" customFormat="1" ht="21" customHeight="1" x14ac:dyDescent="0.25">
      <c r="A6" s="413"/>
      <c r="B6" s="29"/>
      <c r="C6" s="29"/>
      <c r="D6" s="29"/>
      <c r="E6" s="413"/>
      <c r="F6" s="413"/>
      <c r="G6" s="28"/>
      <c r="H6" s="28"/>
      <c r="I6" s="28"/>
      <c r="J6" s="28"/>
      <c r="K6" s="28"/>
    </row>
    <row r="7" spans="1:11" s="2" customFormat="1" ht="21" customHeight="1" x14ac:dyDescent="0.25">
      <c r="A7" s="413"/>
      <c r="B7" s="29"/>
      <c r="C7" s="29"/>
      <c r="D7" s="29"/>
      <c r="E7" s="413"/>
      <c r="F7" s="413"/>
      <c r="G7" s="28"/>
      <c r="H7" s="28"/>
      <c r="I7" s="28"/>
      <c r="J7" s="28"/>
      <c r="K7" s="28"/>
    </row>
    <row r="8" spans="1:11" s="2" customFormat="1" ht="21" customHeight="1" x14ac:dyDescent="0.25">
      <c r="A8" s="413"/>
      <c r="B8" s="29" t="s">
        <v>470</v>
      </c>
      <c r="C8" s="29"/>
      <c r="D8" s="29"/>
      <c r="E8" s="414"/>
      <c r="F8" s="415"/>
      <c r="G8" s="28"/>
      <c r="H8" s="28"/>
      <c r="I8" s="28"/>
      <c r="J8" s="28"/>
      <c r="K8" s="28"/>
    </row>
    <row r="9" spans="1:11" ht="15.6" customHeight="1" x14ac:dyDescent="0.25">
      <c r="A9" s="2"/>
      <c r="B9" s="29"/>
      <c r="C9" s="29"/>
      <c r="D9" s="29"/>
      <c r="E9" s="416"/>
      <c r="G9" s="417"/>
      <c r="H9" s="417"/>
      <c r="I9" s="417"/>
      <c r="J9" s="417"/>
      <c r="K9" s="417"/>
    </row>
    <row r="10" spans="1:11" x14ac:dyDescent="0.25">
      <c r="B10" s="29"/>
      <c r="C10" s="29"/>
      <c r="D10" s="29"/>
      <c r="G10" s="95"/>
      <c r="H10" s="95"/>
      <c r="I10" s="95"/>
      <c r="J10" s="95"/>
      <c r="K10" s="95"/>
    </row>
    <row r="11" spans="1:11" x14ac:dyDescent="0.25">
      <c r="B11" s="29"/>
      <c r="C11" s="29"/>
      <c r="D11" s="29"/>
      <c r="G11" s="95"/>
      <c r="H11" s="95"/>
      <c r="I11" s="95"/>
      <c r="J11" s="95"/>
      <c r="K11" s="95"/>
    </row>
    <row r="12" spans="1:11" x14ac:dyDescent="0.25">
      <c r="G12" s="95"/>
      <c r="H12" s="95"/>
      <c r="I12" s="95"/>
      <c r="J12" s="95"/>
      <c r="K12" s="95"/>
    </row>
  </sheetData>
  <sheetProtection selectLockedCells="1" selectUnlockedCells="1"/>
  <mergeCells count="3">
    <mergeCell ref="B1:G1"/>
    <mergeCell ref="J1:K1"/>
    <mergeCell ref="A4:F4"/>
  </mergeCells>
  <pageMargins left="0.70866141732283472" right="0.70866141732283472" top="0.74803149606299213" bottom="0.74803149606299213" header="0.31496062992125984" footer="0.31496062992125984"/>
  <pageSetup paperSize="9" scale="50" firstPageNumber="0" orientation="landscape" r:id="rId1"/>
  <headerFooter>
    <oddHeader>&amp;CZP/9/2022</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view="pageBreakPreview" zoomScale="110" zoomScaleSheetLayoutView="110" workbookViewId="0">
      <selection activeCell="A10" sqref="A10"/>
    </sheetView>
  </sheetViews>
  <sheetFormatPr defaultRowHeight="13.2" x14ac:dyDescent="0.25"/>
  <cols>
    <col min="1" max="1" width="4.109375" customWidth="1"/>
    <col min="2" max="2" width="44.6640625" customWidth="1"/>
    <col min="3" max="3" width="22.109375" customWidth="1"/>
    <col min="4" max="4" width="5.33203125" customWidth="1"/>
    <col min="5" max="5" width="10.5546875" customWidth="1"/>
    <col min="6" max="6" width="12" customWidth="1"/>
    <col min="7" max="7" width="16.33203125" customWidth="1"/>
    <col min="8" max="8" width="7.88671875" customWidth="1"/>
    <col min="9" max="9" width="12.44140625" customWidth="1"/>
    <col min="11" max="11" width="11.33203125" customWidth="1"/>
  </cols>
  <sheetData>
    <row r="1" spans="1:12" s="1" customFormat="1" ht="20.399999999999999" customHeight="1" x14ac:dyDescent="0.25">
      <c r="A1" s="206"/>
      <c r="B1" s="846" t="s">
        <v>288</v>
      </c>
      <c r="C1" s="846"/>
      <c r="D1" s="206"/>
      <c r="E1" s="206"/>
      <c r="F1" s="381"/>
      <c r="G1" s="382"/>
      <c r="H1" s="207"/>
      <c r="I1" s="208"/>
      <c r="J1" s="801" t="s">
        <v>84</v>
      </c>
      <c r="K1" s="801"/>
    </row>
    <row r="2" spans="1:12" s="210" customFormat="1" ht="37.5" customHeight="1" x14ac:dyDescent="0.25">
      <c r="A2" s="4" t="s">
        <v>2</v>
      </c>
      <c r="B2" s="4" t="s">
        <v>3</v>
      </c>
      <c r="C2" s="4" t="s">
        <v>299</v>
      </c>
      <c r="D2" s="4" t="s">
        <v>4</v>
      </c>
      <c r="E2" s="4" t="s">
        <v>64</v>
      </c>
      <c r="F2" s="5" t="s">
        <v>124</v>
      </c>
      <c r="G2" s="4" t="s">
        <v>7</v>
      </c>
      <c r="H2" s="4" t="s">
        <v>125</v>
      </c>
      <c r="I2" s="4" t="s">
        <v>9</v>
      </c>
      <c r="J2" s="4" t="s">
        <v>10</v>
      </c>
      <c r="K2" s="4" t="s">
        <v>11</v>
      </c>
    </row>
    <row r="3" spans="1:12" s="210" customFormat="1" ht="35.4" customHeight="1" x14ac:dyDescent="0.25">
      <c r="A3" s="294">
        <v>1</v>
      </c>
      <c r="B3" s="418" t="s">
        <v>187</v>
      </c>
      <c r="C3" s="419"/>
      <c r="D3" s="387" t="s">
        <v>26</v>
      </c>
      <c r="E3" s="420">
        <v>325</v>
      </c>
      <c r="F3" s="421"/>
      <c r="G3" s="422">
        <f>E3*F3</f>
        <v>0</v>
      </c>
      <c r="H3" s="385"/>
      <c r="I3" s="423">
        <f>G3*1.08</f>
        <v>0</v>
      </c>
      <c r="J3" s="387"/>
      <c r="K3" s="387"/>
    </row>
    <row r="4" spans="1:12" s="210" customFormat="1" ht="35.4" customHeight="1" x14ac:dyDescent="0.25">
      <c r="A4" s="294">
        <v>2</v>
      </c>
      <c r="B4" s="424" t="s">
        <v>188</v>
      </c>
      <c r="C4" s="419"/>
      <c r="D4" s="387" t="s">
        <v>26</v>
      </c>
      <c r="E4" s="420">
        <v>225</v>
      </c>
      <c r="F4" s="421"/>
      <c r="G4" s="422">
        <f>E4*F4</f>
        <v>0</v>
      </c>
      <c r="H4" s="385"/>
      <c r="I4" s="423">
        <f>G4*1.08</f>
        <v>0</v>
      </c>
      <c r="J4" s="387"/>
      <c r="K4" s="387"/>
    </row>
    <row r="5" spans="1:12" s="2" customFormat="1" ht="25.95" customHeight="1" x14ac:dyDescent="0.25">
      <c r="A5" s="805" t="s">
        <v>32</v>
      </c>
      <c r="B5" s="806"/>
      <c r="C5" s="806"/>
      <c r="D5" s="806"/>
      <c r="E5" s="806"/>
      <c r="F5" s="807"/>
      <c r="G5" s="388">
        <f>SUM(G3:G4)</f>
        <v>0</v>
      </c>
      <c r="H5" s="389"/>
      <c r="I5" s="425">
        <f>SUM(I3:I4)</f>
        <v>0</v>
      </c>
      <c r="J5" s="426"/>
    </row>
    <row r="6" spans="1:12" s="2" customFormat="1" ht="14.4" customHeight="1" x14ac:dyDescent="0.25">
      <c r="A6" s="133"/>
      <c r="B6" s="133"/>
      <c r="C6" s="133"/>
      <c r="D6" s="133"/>
      <c r="E6" s="133"/>
      <c r="F6" s="133"/>
      <c r="G6" s="133"/>
      <c r="H6" s="133"/>
      <c r="I6" s="133"/>
      <c r="J6" s="133"/>
      <c r="K6" s="133"/>
    </row>
    <row r="7" spans="1:12" s="2" customFormat="1" ht="21" customHeight="1" x14ac:dyDescent="0.25">
      <c r="A7" s="29"/>
      <c r="B7" s="29"/>
      <c r="C7" s="29"/>
      <c r="D7" s="29"/>
      <c r="E7" s="413"/>
      <c r="F7" s="413"/>
      <c r="G7" s="427"/>
      <c r="H7" s="28"/>
      <c r="I7" s="28"/>
      <c r="J7" s="28"/>
      <c r="K7" s="28"/>
      <c r="L7" s="413"/>
    </row>
    <row r="8" spans="1:12" s="2" customFormat="1" ht="21" customHeight="1" x14ac:dyDescent="0.25">
      <c r="A8" s="29"/>
      <c r="B8" s="29"/>
      <c r="C8" s="29"/>
      <c r="D8" s="29"/>
      <c r="E8" s="413"/>
      <c r="F8" s="413"/>
      <c r="G8" s="28"/>
      <c r="H8" s="28"/>
      <c r="I8" s="28"/>
      <c r="J8" s="28"/>
      <c r="K8" s="28"/>
      <c r="L8" s="413"/>
    </row>
    <row r="9" spans="1:12" s="2" customFormat="1" ht="21" customHeight="1" x14ac:dyDescent="0.25">
      <c r="A9" s="29" t="s">
        <v>471</v>
      </c>
      <c r="B9" s="29"/>
      <c r="C9" s="29"/>
      <c r="D9" s="29"/>
      <c r="E9" s="414"/>
      <c r="F9" s="415"/>
      <c r="G9" s="28"/>
      <c r="H9" s="28"/>
      <c r="I9" s="28"/>
      <c r="J9" s="28"/>
      <c r="K9" s="28"/>
      <c r="L9" s="413"/>
    </row>
    <row r="10" spans="1:12" s="27" customFormat="1" ht="15.6" customHeight="1" x14ac:dyDescent="0.25">
      <c r="A10" s="2"/>
      <c r="C10" s="416"/>
      <c r="D10" s="416"/>
      <c r="E10" s="416"/>
      <c r="G10" s="417"/>
      <c r="H10" s="417"/>
      <c r="I10" s="417"/>
      <c r="J10" s="417"/>
      <c r="K10" s="417"/>
    </row>
    <row r="11" spans="1:12" x14ac:dyDescent="0.25">
      <c r="G11" s="428"/>
      <c r="H11" s="428"/>
      <c r="I11" s="428"/>
      <c r="J11" s="428"/>
      <c r="K11" s="428"/>
    </row>
  </sheetData>
  <mergeCells count="3">
    <mergeCell ref="B1:C1"/>
    <mergeCell ref="J1:K1"/>
    <mergeCell ref="A5:F5"/>
  </mergeCells>
  <pageMargins left="0.70866141732283472" right="0.70866141732283472" top="0.74803149606299213" bottom="0.74803149606299213" header="0.31496062992125984" footer="0.31496062992125984"/>
  <pageSetup paperSize="9" scale="50" orientation="landscape" r:id="rId1"/>
  <headerFooter>
    <oddHeader>&amp;CZP/9/2022</oddHeader>
  </headerFooter>
  <colBreaks count="1" manualBreakCount="1">
    <brk id="11"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view="pageBreakPreview" zoomScaleSheetLayoutView="100" workbookViewId="0">
      <selection activeCell="B13" sqref="B13"/>
    </sheetView>
  </sheetViews>
  <sheetFormatPr defaultRowHeight="13.2" x14ac:dyDescent="0.25"/>
  <cols>
    <col min="1" max="1" width="4.109375" customWidth="1"/>
    <col min="2" max="2" width="44.6640625" customWidth="1"/>
    <col min="3" max="3" width="22.109375" customWidth="1"/>
    <col min="4" max="4" width="5.33203125" customWidth="1"/>
    <col min="5" max="5" width="10.5546875" customWidth="1"/>
    <col min="6" max="6" width="12" customWidth="1"/>
    <col min="7" max="7" width="16.33203125" customWidth="1"/>
    <col min="8" max="8" width="7.88671875" customWidth="1"/>
    <col min="9" max="9" width="12.44140625" customWidth="1"/>
    <col min="11" max="11" width="11.33203125" customWidth="1"/>
  </cols>
  <sheetData>
    <row r="1" spans="1:12" s="1" customFormat="1" ht="20.399999999999999" customHeight="1" x14ac:dyDescent="0.25">
      <c r="A1" s="206"/>
      <c r="B1" s="847" t="s">
        <v>289</v>
      </c>
      <c r="C1" s="847"/>
      <c r="D1" s="847"/>
      <c r="E1" s="847"/>
      <c r="F1" s="847"/>
      <c r="G1" s="847"/>
      <c r="H1" s="207"/>
      <c r="I1" s="208"/>
      <c r="J1" s="801" t="s">
        <v>290</v>
      </c>
      <c r="K1" s="801"/>
    </row>
    <row r="2" spans="1:12" s="210" customFormat="1" ht="37.5" customHeight="1" x14ac:dyDescent="0.25">
      <c r="A2" s="4" t="s">
        <v>2</v>
      </c>
      <c r="B2" s="4" t="s">
        <v>3</v>
      </c>
      <c r="C2" s="4" t="s">
        <v>299</v>
      </c>
      <c r="D2" s="4" t="s">
        <v>4</v>
      </c>
      <c r="E2" s="4" t="s">
        <v>64</v>
      </c>
      <c r="F2" s="5" t="s">
        <v>124</v>
      </c>
      <c r="G2" s="4" t="s">
        <v>7</v>
      </c>
      <c r="H2" s="4" t="s">
        <v>125</v>
      </c>
      <c r="I2" s="4" t="s">
        <v>9</v>
      </c>
      <c r="J2" s="4" t="s">
        <v>10</v>
      </c>
      <c r="K2" s="4" t="s">
        <v>11</v>
      </c>
    </row>
    <row r="3" spans="1:12" s="210" customFormat="1" ht="35.4" customHeight="1" x14ac:dyDescent="0.25">
      <c r="A3" s="294">
        <v>1</v>
      </c>
      <c r="B3" s="418" t="s">
        <v>201</v>
      </c>
      <c r="C3" s="419"/>
      <c r="D3" s="387" t="s">
        <v>26</v>
      </c>
      <c r="E3" s="420">
        <v>200</v>
      </c>
      <c r="F3" s="421"/>
      <c r="G3" s="422">
        <f>F3*E3</f>
        <v>0</v>
      </c>
      <c r="H3" s="385"/>
      <c r="I3" s="423">
        <f>G3*1.08</f>
        <v>0</v>
      </c>
      <c r="J3" s="387"/>
      <c r="K3" s="387"/>
    </row>
    <row r="4" spans="1:12" s="210" customFormat="1" ht="35.4" customHeight="1" x14ac:dyDescent="0.25">
      <c r="A4" s="294">
        <v>2</v>
      </c>
      <c r="B4" s="424" t="s">
        <v>202</v>
      </c>
      <c r="C4" s="419"/>
      <c r="D4" s="387" t="s">
        <v>26</v>
      </c>
      <c r="E4" s="420">
        <v>40</v>
      </c>
      <c r="F4" s="421"/>
      <c r="G4" s="422">
        <f>F4*E4</f>
        <v>0</v>
      </c>
      <c r="H4" s="385"/>
      <c r="I4" s="423">
        <f t="shared" ref="I4:I7" si="0">G4*1.08</f>
        <v>0</v>
      </c>
      <c r="J4" s="387"/>
      <c r="K4" s="387"/>
    </row>
    <row r="5" spans="1:12" s="210" customFormat="1" ht="35.4" customHeight="1" x14ac:dyDescent="0.25">
      <c r="A5" s="294">
        <v>3</v>
      </c>
      <c r="B5" s="424" t="s">
        <v>203</v>
      </c>
      <c r="C5" s="419"/>
      <c r="D5" s="387" t="s">
        <v>26</v>
      </c>
      <c r="E5" s="420">
        <v>48</v>
      </c>
      <c r="F5" s="421"/>
      <c r="G5" s="422">
        <f>F5*E5</f>
        <v>0</v>
      </c>
      <c r="H5" s="385"/>
      <c r="I5" s="423">
        <f t="shared" si="0"/>
        <v>0</v>
      </c>
      <c r="J5" s="387"/>
      <c r="K5" s="387"/>
    </row>
    <row r="6" spans="1:12" s="210" customFormat="1" ht="35.4" customHeight="1" x14ac:dyDescent="0.25">
      <c r="A6" s="294">
        <v>4</v>
      </c>
      <c r="B6" s="424" t="s">
        <v>204</v>
      </c>
      <c r="C6" s="419"/>
      <c r="D6" s="387" t="s">
        <v>26</v>
      </c>
      <c r="E6" s="420">
        <v>48</v>
      </c>
      <c r="F6" s="421"/>
      <c r="G6" s="422">
        <f>F6*E6</f>
        <v>0</v>
      </c>
      <c r="H6" s="385"/>
      <c r="I6" s="423">
        <f t="shared" si="0"/>
        <v>0</v>
      </c>
      <c r="J6" s="387"/>
      <c r="K6" s="387"/>
    </row>
    <row r="7" spans="1:12" s="2" customFormat="1" ht="35.4" customHeight="1" x14ac:dyDescent="0.25">
      <c r="A7" s="393">
        <v>5</v>
      </c>
      <c r="B7" s="424" t="s">
        <v>189</v>
      </c>
      <c r="C7" s="419"/>
      <c r="D7" s="387" t="s">
        <v>26</v>
      </c>
      <c r="E7" s="420">
        <v>48</v>
      </c>
      <c r="F7" s="421"/>
      <c r="G7" s="422">
        <f>F7*E7</f>
        <v>0</v>
      </c>
      <c r="H7" s="385"/>
      <c r="I7" s="423">
        <f t="shared" si="0"/>
        <v>0</v>
      </c>
      <c r="J7" s="387"/>
      <c r="K7" s="387"/>
    </row>
    <row r="8" spans="1:12" s="2" customFormat="1" ht="25.95" customHeight="1" x14ac:dyDescent="0.25">
      <c r="A8" s="848" t="s">
        <v>32</v>
      </c>
      <c r="B8" s="849"/>
      <c r="C8" s="849"/>
      <c r="D8" s="849"/>
      <c r="E8" s="849"/>
      <c r="F8" s="850"/>
      <c r="G8" s="388">
        <f>SUM(G3:G7)</f>
        <v>0</v>
      </c>
      <c r="H8" s="389"/>
      <c r="I8" s="425">
        <f>SUM(I3:I7)</f>
        <v>0</v>
      </c>
      <c r="J8" s="426"/>
    </row>
    <row r="9" spans="1:12" s="2" customFormat="1" ht="14.4" customHeight="1" x14ac:dyDescent="0.25">
      <c r="A9" s="133"/>
      <c r="B9" s="133"/>
      <c r="C9" s="133"/>
      <c r="D9" s="133"/>
      <c r="E9" s="133"/>
      <c r="F9" s="133"/>
      <c r="G9" s="133"/>
      <c r="H9" s="133"/>
      <c r="I9" s="133"/>
      <c r="J9" s="133"/>
      <c r="K9" s="133"/>
    </row>
    <row r="10" spans="1:12" s="2" customFormat="1" ht="21" customHeight="1" x14ac:dyDescent="0.25">
      <c r="A10" s="413"/>
      <c r="B10" s="29"/>
      <c r="C10" s="29"/>
      <c r="D10" s="29"/>
      <c r="E10" s="29"/>
      <c r="F10" s="413"/>
      <c r="G10" s="413"/>
      <c r="H10" s="28"/>
      <c r="I10" s="28"/>
      <c r="J10" s="28"/>
      <c r="K10" s="28"/>
      <c r="L10" s="413"/>
    </row>
    <row r="11" spans="1:12" s="2" customFormat="1" ht="21" customHeight="1" x14ac:dyDescent="0.25">
      <c r="A11" s="413"/>
      <c r="B11" s="29"/>
      <c r="C11" s="29"/>
      <c r="D11" s="29"/>
      <c r="E11" s="29"/>
      <c r="F11" s="413"/>
      <c r="G11" s="413"/>
      <c r="H11" s="28"/>
      <c r="I11" s="28"/>
      <c r="J11" s="28"/>
      <c r="K11" s="28"/>
      <c r="L11" s="413"/>
    </row>
    <row r="12" spans="1:12" s="2" customFormat="1" ht="21" customHeight="1" x14ac:dyDescent="0.25">
      <c r="A12" s="413"/>
      <c r="B12" s="29" t="s">
        <v>472</v>
      </c>
      <c r="C12" s="29"/>
      <c r="D12" s="29"/>
      <c r="E12" s="29"/>
      <c r="F12" s="414"/>
      <c r="G12" s="415"/>
      <c r="H12" s="28"/>
      <c r="I12" s="28"/>
      <c r="J12" s="28"/>
      <c r="K12" s="28"/>
      <c r="L12" s="413"/>
    </row>
    <row r="13" spans="1:12" s="27" customFormat="1" ht="15.6" customHeight="1" x14ac:dyDescent="0.25">
      <c r="A13" s="2"/>
      <c r="C13" s="416"/>
      <c r="D13" s="416"/>
      <c r="E13" s="416"/>
      <c r="G13" s="417"/>
      <c r="H13" s="417"/>
      <c r="I13" s="417"/>
      <c r="J13" s="417"/>
      <c r="K13" s="417"/>
    </row>
    <row r="14" spans="1:12" x14ac:dyDescent="0.25">
      <c r="G14" s="428"/>
      <c r="H14" s="428"/>
      <c r="I14" s="428"/>
      <c r="J14" s="428"/>
      <c r="K14" s="428"/>
    </row>
  </sheetData>
  <mergeCells count="3">
    <mergeCell ref="B1:G1"/>
    <mergeCell ref="J1:K1"/>
    <mergeCell ref="A8:F8"/>
  </mergeCells>
  <pageMargins left="0.70866141732283472" right="0.70866141732283472" top="0.74803149606299213" bottom="0.74803149606299213" header="0.31496062992125984" footer="0.31496062992125984"/>
  <pageSetup paperSize="9" scale="50" orientation="landscape" r:id="rId1"/>
  <headerFooter>
    <oddHeader>&amp;CZP/9/2022</oddHeader>
  </headerFooter>
  <colBreaks count="1" manualBreakCount="1">
    <brk id="11" max="104857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view="pageBreakPreview" zoomScaleSheetLayoutView="100" workbookViewId="0">
      <selection activeCell="B9" sqref="B9"/>
    </sheetView>
  </sheetViews>
  <sheetFormatPr defaultColWidth="8.88671875" defaultRowHeight="11.4" x14ac:dyDescent="0.2"/>
  <cols>
    <col min="1" max="1" width="4.5546875" style="432" customWidth="1"/>
    <col min="2" max="2" width="61.88671875" style="432" customWidth="1"/>
    <col min="3" max="3" width="23.33203125" style="432" customWidth="1"/>
    <col min="4" max="4" width="5.44140625" style="432" customWidth="1"/>
    <col min="5" max="5" width="10.88671875" style="432" customWidth="1"/>
    <col min="6" max="6" width="8.88671875" style="432"/>
    <col min="7" max="7" width="14.5546875" style="432" customWidth="1"/>
    <col min="8" max="8" width="7" style="432" customWidth="1"/>
    <col min="9" max="9" width="12.33203125" style="432" customWidth="1"/>
    <col min="10" max="10" width="16.33203125" style="432" customWidth="1"/>
    <col min="11" max="11" width="12.5546875" style="432" customWidth="1"/>
    <col min="12" max="16384" width="8.88671875" style="432"/>
  </cols>
  <sheetData>
    <row r="1" spans="1:11" ht="24.6" customHeight="1" x14ac:dyDescent="0.2">
      <c r="A1" s="851" t="s">
        <v>291</v>
      </c>
      <c r="B1" s="851"/>
      <c r="C1" s="851"/>
      <c r="D1" s="851"/>
      <c r="E1" s="851"/>
      <c r="F1" s="851"/>
      <c r="G1" s="851"/>
      <c r="H1" s="851"/>
      <c r="I1" s="851"/>
      <c r="J1" s="852" t="s">
        <v>292</v>
      </c>
      <c r="K1" s="852"/>
    </row>
    <row r="2" spans="1:11" s="436" customFormat="1" ht="30.6" customHeight="1" x14ac:dyDescent="0.2">
      <c r="A2" s="433" t="s">
        <v>191</v>
      </c>
      <c r="B2" s="433" t="s">
        <v>192</v>
      </c>
      <c r="C2" s="433" t="s">
        <v>299</v>
      </c>
      <c r="D2" s="433" t="s">
        <v>193</v>
      </c>
      <c r="E2" s="434" t="s">
        <v>64</v>
      </c>
      <c r="F2" s="435" t="s">
        <v>194</v>
      </c>
      <c r="G2" s="433" t="s">
        <v>7</v>
      </c>
      <c r="H2" s="433" t="s">
        <v>125</v>
      </c>
      <c r="I2" s="433" t="s">
        <v>9</v>
      </c>
      <c r="J2" s="433" t="s">
        <v>10</v>
      </c>
      <c r="K2" s="433" t="s">
        <v>195</v>
      </c>
    </row>
    <row r="3" spans="1:11" ht="45" customHeight="1" x14ac:dyDescent="0.2">
      <c r="A3" s="437">
        <v>1</v>
      </c>
      <c r="B3" s="438" t="s">
        <v>196</v>
      </c>
      <c r="C3" s="438"/>
      <c r="D3" s="439" t="s">
        <v>26</v>
      </c>
      <c r="E3" s="440">
        <v>9800</v>
      </c>
      <c r="F3" s="441"/>
      <c r="G3" s="442">
        <f>E3*F3</f>
        <v>0</v>
      </c>
      <c r="H3" s="443"/>
      <c r="I3" s="444">
        <f>G3*1.08</f>
        <v>0</v>
      </c>
      <c r="J3" s="445"/>
      <c r="K3" s="446"/>
    </row>
    <row r="4" spans="1:11" ht="12" x14ac:dyDescent="0.25">
      <c r="F4" s="447" t="s">
        <v>32</v>
      </c>
      <c r="G4" s="448">
        <f>G3</f>
        <v>0</v>
      </c>
      <c r="H4" s="449"/>
      <c r="I4" s="450">
        <f>SUM(I3)</f>
        <v>0</v>
      </c>
    </row>
    <row r="6" spans="1:11" ht="13.2" x14ac:dyDescent="0.25">
      <c r="B6" s="29"/>
      <c r="C6" s="29"/>
      <c r="D6" s="29"/>
      <c r="E6" s="413"/>
      <c r="F6" s="413"/>
      <c r="G6" s="431"/>
      <c r="H6" s="451"/>
      <c r="I6" s="451"/>
      <c r="J6" s="451"/>
    </row>
    <row r="7" spans="1:11" ht="13.2" x14ac:dyDescent="0.25">
      <c r="B7" s="29"/>
      <c r="C7" s="29"/>
      <c r="D7" s="29"/>
      <c r="E7" s="413"/>
      <c r="F7" s="413"/>
      <c r="G7" s="431"/>
      <c r="H7" s="451"/>
      <c r="I7" s="451"/>
      <c r="J7" s="451"/>
    </row>
    <row r="8" spans="1:11" ht="13.2" x14ac:dyDescent="0.25">
      <c r="B8" s="29" t="s">
        <v>473</v>
      </c>
      <c r="C8" s="29"/>
      <c r="D8" s="29"/>
      <c r="E8" s="414"/>
      <c r="F8" s="415"/>
      <c r="G8" s="431"/>
      <c r="H8" s="451"/>
      <c r="I8" s="451"/>
      <c r="J8" s="451"/>
    </row>
    <row r="9" spans="1:11" ht="13.2" x14ac:dyDescent="0.25">
      <c r="B9" s="431"/>
      <c r="C9" s="431"/>
      <c r="D9" s="431"/>
      <c r="E9" s="431"/>
      <c r="F9" s="431"/>
      <c r="G9" s="431"/>
    </row>
    <row r="11" spans="1:11" x14ac:dyDescent="0.2">
      <c r="I11" s="452"/>
      <c r="J11" s="452"/>
      <c r="K11" s="452"/>
    </row>
  </sheetData>
  <mergeCells count="2">
    <mergeCell ref="A1:I1"/>
    <mergeCell ref="J1:K1"/>
  </mergeCells>
  <pageMargins left="0.70866141732283472" right="0.70866141732283472" top="0.74803149606299213" bottom="0.74803149606299213" header="0.31496062992125984" footer="0.31496062992125984"/>
  <pageSetup paperSize="9" scale="50" orientation="landscape" r:id="rId1"/>
  <headerFooter>
    <oddHeader>&amp;CZP/9/2022</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view="pageBreakPreview" zoomScaleSheetLayoutView="100" workbookViewId="0">
      <selection activeCell="A16" sqref="A16"/>
    </sheetView>
  </sheetViews>
  <sheetFormatPr defaultColWidth="9" defaultRowHeight="11.4" x14ac:dyDescent="0.25"/>
  <cols>
    <col min="1" max="1" width="4.109375" style="34" customWidth="1"/>
    <col min="2" max="2" width="60.6640625" style="27" customWidth="1"/>
    <col min="3" max="3" width="22.109375" style="27" customWidth="1"/>
    <col min="4" max="4" width="5.33203125" style="27" customWidth="1"/>
    <col min="5" max="5" width="10.5546875" style="27" customWidth="1"/>
    <col min="6" max="6" width="10.6640625" style="27" customWidth="1"/>
    <col min="7" max="7" width="13.88671875" style="27" customWidth="1"/>
    <col min="8" max="8" width="7.5546875" style="27" customWidth="1"/>
    <col min="9" max="9" width="13.88671875" style="27" customWidth="1"/>
    <col min="10" max="10" width="9.33203125" style="27" customWidth="1"/>
    <col min="11" max="11" width="10.44140625" style="27" customWidth="1"/>
    <col min="12" max="16384" width="9" style="27"/>
  </cols>
  <sheetData>
    <row r="1" spans="1:11" s="35" customFormat="1" ht="39.75" customHeight="1" x14ac:dyDescent="0.25">
      <c r="A1" s="33"/>
      <c r="B1" s="853" t="s">
        <v>293</v>
      </c>
      <c r="C1" s="853"/>
      <c r="D1" s="477"/>
      <c r="E1" s="477"/>
      <c r="F1" s="477"/>
      <c r="G1" s="478"/>
      <c r="H1" s="477"/>
      <c r="I1" s="478"/>
      <c r="J1" s="854" t="s">
        <v>294</v>
      </c>
      <c r="K1" s="854"/>
    </row>
    <row r="2" spans="1:11" s="38" customFormat="1" ht="30.6" x14ac:dyDescent="0.25">
      <c r="A2" s="4" t="s">
        <v>2</v>
      </c>
      <c r="B2" s="4" t="s">
        <v>3</v>
      </c>
      <c r="C2" s="4" t="s">
        <v>299</v>
      </c>
      <c r="D2" s="4" t="s">
        <v>4</v>
      </c>
      <c r="E2" s="4" t="s">
        <v>64</v>
      </c>
      <c r="F2" s="5" t="s">
        <v>6</v>
      </c>
      <c r="G2" s="4" t="s">
        <v>7</v>
      </c>
      <c r="H2" s="4" t="s">
        <v>8</v>
      </c>
      <c r="I2" s="4" t="s">
        <v>9</v>
      </c>
      <c r="J2" s="4" t="s">
        <v>10</v>
      </c>
      <c r="K2" s="4" t="s">
        <v>11</v>
      </c>
    </row>
    <row r="3" spans="1:11" s="46" customFormat="1" ht="24" customHeight="1" x14ac:dyDescent="0.25">
      <c r="A3" s="343">
        <v>1</v>
      </c>
      <c r="B3" s="479" t="s">
        <v>209</v>
      </c>
      <c r="C3" s="73"/>
      <c r="D3" s="343" t="s">
        <v>12</v>
      </c>
      <c r="E3" s="343">
        <v>2000</v>
      </c>
      <c r="F3" s="70"/>
      <c r="G3" s="70">
        <f>E3*F3</f>
        <v>0</v>
      </c>
      <c r="H3" s="299"/>
      <c r="I3" s="72">
        <f>G3*1.08</f>
        <v>0</v>
      </c>
      <c r="J3" s="343"/>
      <c r="K3" s="380"/>
    </row>
    <row r="4" spans="1:11" s="46" customFormat="1" ht="34.200000000000003" x14ac:dyDescent="0.25">
      <c r="A4" s="130">
        <v>2</v>
      </c>
      <c r="B4" s="89" t="s">
        <v>210</v>
      </c>
      <c r="C4" s="73"/>
      <c r="D4" s="343" t="s">
        <v>12</v>
      </c>
      <c r="E4" s="343">
        <v>2000</v>
      </c>
      <c r="F4" s="480"/>
      <c r="G4" s="70">
        <f t="shared" ref="G4:G10" si="0">E4*F4</f>
        <v>0</v>
      </c>
      <c r="H4" s="299"/>
      <c r="I4" s="72">
        <f t="shared" ref="I4:I10" si="1">G4*1.08</f>
        <v>0</v>
      </c>
      <c r="J4" s="343"/>
      <c r="K4" s="380"/>
    </row>
    <row r="5" spans="1:11" s="46" customFormat="1" ht="22.5" customHeight="1" x14ac:dyDescent="0.25">
      <c r="A5" s="130">
        <v>3</v>
      </c>
      <c r="B5" s="89" t="s">
        <v>211</v>
      </c>
      <c r="C5" s="73"/>
      <c r="D5" s="343" t="s">
        <v>12</v>
      </c>
      <c r="E5" s="343">
        <v>1200</v>
      </c>
      <c r="F5" s="480"/>
      <c r="G5" s="70">
        <f t="shared" si="0"/>
        <v>0</v>
      </c>
      <c r="H5" s="299"/>
      <c r="I5" s="72">
        <f t="shared" si="1"/>
        <v>0</v>
      </c>
      <c r="J5" s="343"/>
      <c r="K5" s="380"/>
    </row>
    <row r="6" spans="1:11" s="46" customFormat="1" ht="21" customHeight="1" x14ac:dyDescent="0.25">
      <c r="A6" s="130">
        <v>4</v>
      </c>
      <c r="B6" s="481" t="s">
        <v>212</v>
      </c>
      <c r="C6" s="73"/>
      <c r="D6" s="343" t="s">
        <v>12</v>
      </c>
      <c r="E6" s="343">
        <v>25</v>
      </c>
      <c r="F6" s="480"/>
      <c r="G6" s="70">
        <f t="shared" si="0"/>
        <v>0</v>
      </c>
      <c r="H6" s="299"/>
      <c r="I6" s="72">
        <f t="shared" si="1"/>
        <v>0</v>
      </c>
      <c r="J6" s="343"/>
      <c r="K6" s="380"/>
    </row>
    <row r="7" spans="1:11" s="46" customFormat="1" ht="22.5" customHeight="1" x14ac:dyDescent="0.25">
      <c r="A7" s="130">
        <v>5</v>
      </c>
      <c r="B7" s="329" t="s">
        <v>213</v>
      </c>
      <c r="C7" s="73"/>
      <c r="D7" s="343" t="s">
        <v>12</v>
      </c>
      <c r="E7" s="343">
        <v>800</v>
      </c>
      <c r="F7" s="480"/>
      <c r="G7" s="70">
        <f t="shared" si="0"/>
        <v>0</v>
      </c>
      <c r="H7" s="299"/>
      <c r="I7" s="72">
        <f t="shared" si="1"/>
        <v>0</v>
      </c>
      <c r="J7" s="343"/>
      <c r="K7" s="380"/>
    </row>
    <row r="8" spans="1:11" s="46" customFormat="1" ht="22.5" customHeight="1" x14ac:dyDescent="0.25">
      <c r="A8" s="130">
        <v>6</v>
      </c>
      <c r="B8" s="329" t="s">
        <v>214</v>
      </c>
      <c r="C8" s="73"/>
      <c r="D8" s="343" t="s">
        <v>12</v>
      </c>
      <c r="E8" s="343">
        <v>200</v>
      </c>
      <c r="F8" s="480"/>
      <c r="G8" s="70">
        <f t="shared" si="0"/>
        <v>0</v>
      </c>
      <c r="H8" s="299"/>
      <c r="I8" s="72">
        <f t="shared" si="1"/>
        <v>0</v>
      </c>
      <c r="J8" s="343"/>
      <c r="K8" s="380"/>
    </row>
    <row r="9" spans="1:11" s="46" customFormat="1" ht="22.5" customHeight="1" x14ac:dyDescent="0.25">
      <c r="A9" s="130">
        <v>7</v>
      </c>
      <c r="B9" s="89" t="s">
        <v>215</v>
      </c>
      <c r="C9" s="73"/>
      <c r="D9" s="343" t="s">
        <v>12</v>
      </c>
      <c r="E9" s="343">
        <v>6000</v>
      </c>
      <c r="F9" s="480"/>
      <c r="G9" s="70">
        <f t="shared" si="0"/>
        <v>0</v>
      </c>
      <c r="H9" s="299"/>
      <c r="I9" s="72">
        <f t="shared" si="1"/>
        <v>0</v>
      </c>
      <c r="J9" s="343"/>
      <c r="K9" s="380"/>
    </row>
    <row r="10" spans="1:11" s="46" customFormat="1" ht="24" customHeight="1" x14ac:dyDescent="0.25">
      <c r="A10" s="130">
        <v>8</v>
      </c>
      <c r="B10" s="89" t="s">
        <v>216</v>
      </c>
      <c r="C10" s="73"/>
      <c r="D10" s="343" t="s">
        <v>12</v>
      </c>
      <c r="E10" s="343">
        <v>100</v>
      </c>
      <c r="F10" s="480"/>
      <c r="G10" s="70">
        <f t="shared" si="0"/>
        <v>0</v>
      </c>
      <c r="H10" s="299"/>
      <c r="I10" s="72">
        <f t="shared" si="1"/>
        <v>0</v>
      </c>
      <c r="J10" s="343"/>
      <c r="K10" s="380"/>
    </row>
    <row r="11" spans="1:11" s="46" customFormat="1" x14ac:dyDescent="0.25">
      <c r="A11" s="788" t="s">
        <v>32</v>
      </c>
      <c r="B11" s="789"/>
      <c r="C11" s="789"/>
      <c r="D11" s="789"/>
      <c r="E11" s="789"/>
      <c r="F11" s="789"/>
      <c r="G11" s="461">
        <f>SUM(G3:G10)</f>
        <v>0</v>
      </c>
      <c r="H11" s="302"/>
      <c r="I11" s="303">
        <f>SUM(I3:I10)</f>
        <v>0</v>
      </c>
      <c r="J11" s="482"/>
    </row>
    <row r="12" spans="1:11" x14ac:dyDescent="0.25">
      <c r="H12" s="95"/>
    </row>
    <row r="13" spans="1:11" s="2" customFormat="1" x14ac:dyDescent="0.25">
      <c r="A13" s="29"/>
      <c r="B13" s="29"/>
      <c r="C13" s="29"/>
      <c r="D13" s="29"/>
      <c r="E13" s="29"/>
      <c r="F13" s="29"/>
      <c r="G13" s="29"/>
      <c r="H13" s="29"/>
      <c r="I13" s="29"/>
      <c r="J13" s="29"/>
      <c r="K13" s="29"/>
    </row>
    <row r="14" spans="1:11" s="2" customFormat="1" x14ac:dyDescent="0.25">
      <c r="A14" s="29"/>
      <c r="B14" s="29"/>
      <c r="C14" s="29"/>
      <c r="D14" s="29"/>
      <c r="E14" s="29"/>
      <c r="F14" s="29"/>
      <c r="G14" s="29"/>
      <c r="H14" s="29"/>
      <c r="I14" s="29"/>
      <c r="J14" s="29"/>
      <c r="K14" s="29"/>
    </row>
    <row r="15" spans="1:11" s="2" customFormat="1" x14ac:dyDescent="0.25">
      <c r="A15" s="29" t="s">
        <v>474</v>
      </c>
      <c r="B15" s="29"/>
      <c r="C15" s="29"/>
      <c r="D15" s="29"/>
      <c r="E15" s="29"/>
      <c r="F15" s="29"/>
      <c r="G15" s="29"/>
      <c r="H15" s="29"/>
      <c r="I15" s="29"/>
      <c r="J15" s="29"/>
      <c r="K15" s="29"/>
    </row>
  </sheetData>
  <mergeCells count="3">
    <mergeCell ref="B1:C1"/>
    <mergeCell ref="J1:K1"/>
    <mergeCell ref="A11:F11"/>
  </mergeCells>
  <pageMargins left="0.70866141732283472" right="0.70866141732283472" top="0.74803149606299213" bottom="0.74803149606299213" header="0.31496062992125984" footer="0.31496062992125984"/>
  <pageSetup paperSize="9" scale="50" orientation="landscape" r:id="rId1"/>
  <headerFooter>
    <oddHeader>&amp;CZP/9/2022</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H6" sqref="H6"/>
    </sheetView>
  </sheetViews>
  <sheetFormatPr defaultColWidth="9" defaultRowHeight="11.4" x14ac:dyDescent="0.25"/>
  <cols>
    <col min="1" max="1" width="4.109375" style="27" customWidth="1"/>
    <col min="2" max="2" width="60.6640625" style="27" customWidth="1"/>
    <col min="3" max="3" width="22.109375" style="27" customWidth="1"/>
    <col min="4" max="4" width="5.33203125" style="27" customWidth="1"/>
    <col min="5" max="5" width="10.5546875" style="27" customWidth="1"/>
    <col min="6" max="6" width="10.6640625" style="27" customWidth="1"/>
    <col min="7" max="7" width="13.88671875" style="27" customWidth="1"/>
    <col min="8" max="8" width="7.5546875" style="27" customWidth="1"/>
    <col min="9" max="9" width="13.88671875" style="27" customWidth="1"/>
    <col min="10" max="10" width="9.33203125" style="27" customWidth="1"/>
    <col min="11" max="11" width="10.44140625" style="27" customWidth="1"/>
    <col min="12" max="16384" width="9" style="27"/>
  </cols>
  <sheetData>
    <row r="1" spans="1:11" s="35" customFormat="1" ht="32.25" customHeight="1" x14ac:dyDescent="0.25">
      <c r="B1" s="783" t="s">
        <v>295</v>
      </c>
      <c r="C1" s="783"/>
      <c r="D1" s="483"/>
      <c r="E1" s="304"/>
      <c r="F1" s="304"/>
      <c r="G1" s="305"/>
      <c r="I1" s="27"/>
      <c r="J1" s="787" t="s">
        <v>88</v>
      </c>
      <c r="K1" s="787"/>
    </row>
    <row r="2" spans="1:11" s="75" customFormat="1" ht="37.5" customHeight="1" x14ac:dyDescent="0.25">
      <c r="A2" s="484" t="s">
        <v>2</v>
      </c>
      <c r="B2" s="4" t="s">
        <v>3</v>
      </c>
      <c r="C2" s="4" t="s">
        <v>299</v>
      </c>
      <c r="D2" s="4" t="s">
        <v>4</v>
      </c>
      <c r="E2" s="4" t="s">
        <v>64</v>
      </c>
      <c r="F2" s="485" t="s">
        <v>6</v>
      </c>
      <c r="G2" s="4" t="s">
        <v>7</v>
      </c>
      <c r="H2" s="4" t="s">
        <v>8</v>
      </c>
      <c r="I2" s="4" t="s">
        <v>9</v>
      </c>
      <c r="J2" s="4" t="s">
        <v>10</v>
      </c>
      <c r="K2" s="4" t="s">
        <v>11</v>
      </c>
    </row>
    <row r="3" spans="1:11" ht="72.75" customHeight="1" x14ac:dyDescent="0.25">
      <c r="A3" s="10">
        <v>1</v>
      </c>
      <c r="B3" s="93" t="s">
        <v>217</v>
      </c>
      <c r="C3" s="238"/>
      <c r="D3" s="61" t="s">
        <v>26</v>
      </c>
      <c r="E3" s="486">
        <v>6500</v>
      </c>
      <c r="F3" s="292"/>
      <c r="G3" s="487">
        <f>E3*F3</f>
        <v>0</v>
      </c>
      <c r="H3" s="257"/>
      <c r="I3" s="488">
        <f>G3*1.08</f>
        <v>0</v>
      </c>
      <c r="J3" s="489"/>
      <c r="K3" s="238"/>
    </row>
    <row r="4" spans="1:11" ht="23.25" customHeight="1" x14ac:dyDescent="0.25">
      <c r="A4" s="803" t="s">
        <v>32</v>
      </c>
      <c r="B4" s="803"/>
      <c r="C4" s="803"/>
      <c r="D4" s="803"/>
      <c r="E4" s="804"/>
      <c r="F4" s="804"/>
      <c r="G4" s="21">
        <f>G3</f>
        <v>0</v>
      </c>
      <c r="H4" s="22"/>
      <c r="I4" s="488">
        <f>I3</f>
        <v>0</v>
      </c>
      <c r="J4" s="334"/>
    </row>
    <row r="5" spans="1:11" x14ac:dyDescent="0.25">
      <c r="H5" s="95"/>
    </row>
    <row r="6" spans="1:11" s="2" customFormat="1" ht="20.25" customHeight="1" x14ac:dyDescent="0.25">
      <c r="A6" s="29"/>
      <c r="B6" s="29"/>
      <c r="C6" s="29"/>
      <c r="D6" s="29"/>
      <c r="E6" s="29"/>
      <c r="F6" s="29"/>
      <c r="G6" s="29"/>
      <c r="H6" s="29"/>
      <c r="I6" s="29"/>
      <c r="J6" s="29"/>
      <c r="K6" s="29"/>
    </row>
    <row r="7" spans="1:11" s="2" customFormat="1" ht="20.25" customHeight="1" x14ac:dyDescent="0.25">
      <c r="A7" s="29"/>
      <c r="B7" s="29"/>
      <c r="C7" s="29"/>
      <c r="D7" s="29"/>
      <c r="E7" s="29"/>
      <c r="F7" s="29"/>
      <c r="G7" s="29"/>
      <c r="H7" s="29"/>
      <c r="I7" s="29"/>
      <c r="J7" s="29"/>
      <c r="K7" s="29"/>
    </row>
    <row r="8" spans="1:11" s="2" customFormat="1" ht="20.25" customHeight="1" x14ac:dyDescent="0.25">
      <c r="A8" s="29" t="s">
        <v>475</v>
      </c>
      <c r="B8" s="29"/>
      <c r="C8" s="29"/>
      <c r="D8" s="29"/>
      <c r="E8" s="29"/>
      <c r="F8" s="29"/>
      <c r="G8" s="29"/>
      <c r="H8" s="29"/>
      <c r="I8" s="29"/>
      <c r="J8" s="29"/>
      <c r="K8" s="29"/>
    </row>
    <row r="9" spans="1:11" ht="20.25" customHeight="1" x14ac:dyDescent="0.25"/>
    <row r="25" ht="23.4" customHeight="1" x14ac:dyDescent="0.25"/>
  </sheetData>
  <sheetProtection selectLockedCells="1" selectUnlockedCells="1"/>
  <mergeCells count="3">
    <mergeCell ref="B1:C1"/>
    <mergeCell ref="J1:K1"/>
    <mergeCell ref="A4:F4"/>
  </mergeCells>
  <pageMargins left="0.70866141732283472" right="0.70866141732283472" top="0.74803149606299213" bottom="0.74803149606299213" header="0.31496062992125984" footer="0.31496062992125984"/>
  <pageSetup paperSize="9" scale="50" firstPageNumber="0" orientation="landscape" r:id="rId1"/>
  <headerFooter>
    <oddHeader>&amp;CZP/9/2022</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view="pageBreakPreview" zoomScale="90" zoomScaleSheetLayoutView="90" workbookViewId="0">
      <selection activeCell="A15" sqref="A15"/>
    </sheetView>
  </sheetViews>
  <sheetFormatPr defaultColWidth="9" defaultRowHeight="11.4" x14ac:dyDescent="0.25"/>
  <cols>
    <col min="1" max="1" width="4.109375" style="27" customWidth="1"/>
    <col min="2" max="2" width="60.6640625" style="27" customWidth="1"/>
    <col min="3" max="3" width="22.109375" style="27" customWidth="1"/>
    <col min="4" max="4" width="5.33203125" style="27" customWidth="1"/>
    <col min="5" max="5" width="10.5546875" style="27" customWidth="1"/>
    <col min="6" max="6" width="10.6640625" style="27" customWidth="1"/>
    <col min="7" max="7" width="13.88671875" style="27" customWidth="1"/>
    <col min="8" max="8" width="7.5546875" style="27" customWidth="1"/>
    <col min="9" max="9" width="13.88671875" style="27" customWidth="1"/>
    <col min="10" max="10" width="9.33203125" style="27" customWidth="1"/>
    <col min="11" max="11" width="10.44140625" style="27" customWidth="1"/>
    <col min="12" max="16384" width="9" style="27"/>
  </cols>
  <sheetData>
    <row r="1" spans="1:11" s="35" customFormat="1" ht="32.25" customHeight="1" x14ac:dyDescent="0.25">
      <c r="A1" s="33"/>
      <c r="B1" s="783" t="s">
        <v>296</v>
      </c>
      <c r="C1" s="783"/>
      <c r="D1" s="304"/>
      <c r="E1" s="304"/>
      <c r="F1" s="304"/>
      <c r="G1" s="318"/>
      <c r="I1" s="27"/>
      <c r="J1" s="787" t="s">
        <v>93</v>
      </c>
      <c r="K1" s="787"/>
    </row>
    <row r="2" spans="1:11" s="320" customFormat="1" ht="37.5" customHeight="1" x14ac:dyDescent="0.25">
      <c r="A2" s="4" t="s">
        <v>2</v>
      </c>
      <c r="B2" s="4" t="s">
        <v>3</v>
      </c>
      <c r="C2" s="4" t="s">
        <v>450</v>
      </c>
      <c r="D2" s="4" t="s">
        <v>4</v>
      </c>
      <c r="E2" s="4" t="s">
        <v>64</v>
      </c>
      <c r="F2" s="5" t="s">
        <v>6</v>
      </c>
      <c r="G2" s="319" t="s">
        <v>7</v>
      </c>
      <c r="H2" s="4" t="s">
        <v>8</v>
      </c>
      <c r="I2" s="4" t="s">
        <v>9</v>
      </c>
      <c r="J2" s="4" t="s">
        <v>10</v>
      </c>
      <c r="K2" s="4" t="s">
        <v>11</v>
      </c>
    </row>
    <row r="3" spans="1:11" ht="26.4" customHeight="1" x14ac:dyDescent="0.25">
      <c r="A3" s="321">
        <v>1</v>
      </c>
      <c r="B3" s="322" t="s">
        <v>218</v>
      </c>
      <c r="C3" s="323"/>
      <c r="D3" s="321" t="s">
        <v>26</v>
      </c>
      <c r="E3" s="324">
        <v>2000</v>
      </c>
      <c r="F3" s="325"/>
      <c r="G3" s="326">
        <f>E3*F3</f>
        <v>0</v>
      </c>
      <c r="H3" s="327"/>
      <c r="I3" s="328">
        <f>G3*1.23</f>
        <v>0</v>
      </c>
      <c r="J3" s="323"/>
      <c r="K3" s="323"/>
    </row>
    <row r="4" spans="1:11" ht="26.4" customHeight="1" x14ac:dyDescent="0.25">
      <c r="A4" s="290">
        <v>2</v>
      </c>
      <c r="B4" s="322" t="s">
        <v>219</v>
      </c>
      <c r="C4" s="468"/>
      <c r="D4" s="290" t="s">
        <v>26</v>
      </c>
      <c r="E4" s="324">
        <v>2200</v>
      </c>
      <c r="F4" s="330"/>
      <c r="G4" s="326">
        <f t="shared" ref="G4:G9" si="0">E4*F4</f>
        <v>0</v>
      </c>
      <c r="H4" s="327"/>
      <c r="I4" s="328">
        <f t="shared" ref="I4:I9" si="1">G4*1.23</f>
        <v>0</v>
      </c>
      <c r="J4" s="468"/>
      <c r="K4" s="468"/>
    </row>
    <row r="5" spans="1:11" ht="26.4" customHeight="1" x14ac:dyDescent="0.25">
      <c r="A5" s="290">
        <v>3</v>
      </c>
      <c r="B5" s="322" t="s">
        <v>220</v>
      </c>
      <c r="C5" s="331"/>
      <c r="D5" s="290" t="s">
        <v>26</v>
      </c>
      <c r="E5" s="324">
        <v>1100</v>
      </c>
      <c r="F5" s="330"/>
      <c r="G5" s="326">
        <f t="shared" si="0"/>
        <v>0</v>
      </c>
      <c r="H5" s="327"/>
      <c r="I5" s="328">
        <f t="shared" si="1"/>
        <v>0</v>
      </c>
      <c r="J5" s="468"/>
      <c r="K5" s="468"/>
    </row>
    <row r="6" spans="1:11" ht="26.4" customHeight="1" x14ac:dyDescent="0.25">
      <c r="A6" s="290">
        <v>4</v>
      </c>
      <c r="B6" s="322" t="s">
        <v>221</v>
      </c>
      <c r="C6" s="468"/>
      <c r="D6" s="290" t="s">
        <v>26</v>
      </c>
      <c r="E6" s="324">
        <v>200</v>
      </c>
      <c r="F6" s="330"/>
      <c r="G6" s="326">
        <f t="shared" si="0"/>
        <v>0</v>
      </c>
      <c r="H6" s="327"/>
      <c r="I6" s="328">
        <f t="shared" si="1"/>
        <v>0</v>
      </c>
      <c r="J6" s="468"/>
      <c r="K6" s="468"/>
    </row>
    <row r="7" spans="1:11" ht="26.4" customHeight="1" x14ac:dyDescent="0.25">
      <c r="A7" s="290">
        <v>5</v>
      </c>
      <c r="B7" s="322" t="s">
        <v>222</v>
      </c>
      <c r="C7" s="468"/>
      <c r="D7" s="290" t="s">
        <v>26</v>
      </c>
      <c r="E7" s="324">
        <v>100</v>
      </c>
      <c r="F7" s="330"/>
      <c r="G7" s="326">
        <f t="shared" si="0"/>
        <v>0</v>
      </c>
      <c r="H7" s="327"/>
      <c r="I7" s="328">
        <f t="shared" si="1"/>
        <v>0</v>
      </c>
      <c r="J7" s="468"/>
      <c r="K7" s="468"/>
    </row>
    <row r="8" spans="1:11" ht="26.4" customHeight="1" x14ac:dyDescent="0.25">
      <c r="A8" s="290">
        <v>6</v>
      </c>
      <c r="B8" s="322" t="s">
        <v>223</v>
      </c>
      <c r="C8" s="468"/>
      <c r="D8" s="290" t="s">
        <v>26</v>
      </c>
      <c r="E8" s="324">
        <v>100</v>
      </c>
      <c r="F8" s="330"/>
      <c r="G8" s="326">
        <f t="shared" si="0"/>
        <v>0</v>
      </c>
      <c r="H8" s="327"/>
      <c r="I8" s="328">
        <f t="shared" si="1"/>
        <v>0</v>
      </c>
      <c r="J8" s="468"/>
      <c r="K8" s="468"/>
    </row>
    <row r="9" spans="1:11" ht="26.4" customHeight="1" x14ac:dyDescent="0.25">
      <c r="A9" s="476">
        <v>7</v>
      </c>
      <c r="B9" s="322" t="s">
        <v>224</v>
      </c>
      <c r="C9" s="468"/>
      <c r="D9" s="290" t="s">
        <v>26</v>
      </c>
      <c r="E9" s="324">
        <v>100</v>
      </c>
      <c r="F9" s="330"/>
      <c r="G9" s="326">
        <f t="shared" si="0"/>
        <v>0</v>
      </c>
      <c r="H9" s="327"/>
      <c r="I9" s="328">
        <f t="shared" si="1"/>
        <v>0</v>
      </c>
      <c r="J9" s="468"/>
      <c r="K9" s="468"/>
    </row>
    <row r="10" spans="1:11" ht="26.4" customHeight="1" x14ac:dyDescent="0.25">
      <c r="A10" s="332"/>
      <c r="B10" s="840" t="s">
        <v>32</v>
      </c>
      <c r="C10" s="840"/>
      <c r="D10" s="840"/>
      <c r="E10" s="841"/>
      <c r="F10" s="841"/>
      <c r="G10" s="70">
        <f>SUM(G3:G9)</f>
        <v>0</v>
      </c>
      <c r="H10" s="327"/>
      <c r="I10" s="236">
        <f>SUM(I3:I9)</f>
        <v>0</v>
      </c>
      <c r="J10" s="334"/>
    </row>
    <row r="11" spans="1:11" x14ac:dyDescent="0.25">
      <c r="A11" s="34"/>
      <c r="D11" s="34"/>
      <c r="G11" s="318"/>
      <c r="H11" s="95"/>
    </row>
    <row r="12" spans="1:11" s="2" customFormat="1" ht="20.25" customHeight="1" x14ac:dyDescent="0.25">
      <c r="A12" s="29"/>
      <c r="B12" s="29"/>
      <c r="C12" s="29"/>
      <c r="D12" s="29"/>
      <c r="E12" s="29"/>
      <c r="F12" s="29"/>
      <c r="G12" s="29"/>
      <c r="H12" s="29"/>
      <c r="I12" s="29"/>
      <c r="J12" s="29"/>
      <c r="K12" s="29"/>
    </row>
    <row r="13" spans="1:11" s="2" customFormat="1" ht="20.25" customHeight="1" x14ac:dyDescent="0.25">
      <c r="A13" s="29"/>
      <c r="B13" s="29"/>
      <c r="C13" s="29"/>
      <c r="D13" s="29"/>
      <c r="E13" s="29"/>
      <c r="F13" s="29"/>
      <c r="G13" s="29"/>
      <c r="H13" s="29"/>
      <c r="I13" s="29"/>
      <c r="J13" s="29"/>
      <c r="K13" s="29"/>
    </row>
    <row r="14" spans="1:11" s="2" customFormat="1" ht="20.25" customHeight="1" x14ac:dyDescent="0.25">
      <c r="A14" s="29" t="s">
        <v>473</v>
      </c>
      <c r="B14" s="29"/>
      <c r="C14" s="29"/>
      <c r="D14" s="29"/>
      <c r="E14" s="29"/>
      <c r="F14" s="29"/>
      <c r="G14" s="29"/>
      <c r="H14" s="29"/>
      <c r="I14" s="29"/>
      <c r="J14" s="29"/>
      <c r="K14" s="29"/>
    </row>
    <row r="26" ht="23.4" customHeight="1" x14ac:dyDescent="0.25"/>
  </sheetData>
  <mergeCells count="3">
    <mergeCell ref="B1:C1"/>
    <mergeCell ref="J1:K1"/>
    <mergeCell ref="B10:F10"/>
  </mergeCells>
  <pageMargins left="0.70866141732283472" right="0.70866141732283472" top="0.74803149606299213" bottom="0.74803149606299213" header="0.31496062992125984" footer="0.31496062992125984"/>
  <pageSetup paperSize="9" scale="50" orientation="landscape" r:id="rId1"/>
  <headerFooter>
    <oddHeader>&amp;CZP/9/2022</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view="pageBreakPreview" zoomScaleNormal="100" zoomScaleSheetLayoutView="100" workbookViewId="0">
      <selection activeCell="A11" sqref="A11"/>
    </sheetView>
  </sheetViews>
  <sheetFormatPr defaultRowHeight="13.2" x14ac:dyDescent="0.25"/>
  <cols>
    <col min="1" max="1" width="9.109375" customWidth="1"/>
    <col min="2" max="2" width="50.5546875" customWidth="1"/>
    <col min="6" max="6" width="14.44140625" customWidth="1"/>
    <col min="7" max="7" width="11.5546875" customWidth="1"/>
    <col min="9" max="9" width="16.44140625" customWidth="1"/>
  </cols>
  <sheetData>
    <row r="1" spans="1:11" ht="23.4" customHeight="1" x14ac:dyDescent="0.25">
      <c r="A1" s="27"/>
      <c r="B1" s="855" t="s">
        <v>338</v>
      </c>
      <c r="C1" s="855"/>
      <c r="D1" s="855"/>
      <c r="E1" s="855"/>
      <c r="F1" s="855"/>
      <c r="G1" s="855"/>
      <c r="H1" s="27"/>
      <c r="I1" s="27"/>
      <c r="J1" s="856" t="s">
        <v>339</v>
      </c>
      <c r="K1" s="856"/>
    </row>
    <row r="2" spans="1:11" ht="57" x14ac:dyDescent="0.25">
      <c r="A2" s="294" t="s">
        <v>2</v>
      </c>
      <c r="B2" s="294" t="s">
        <v>3</v>
      </c>
      <c r="C2" s="294" t="s">
        <v>450</v>
      </c>
      <c r="D2" s="294" t="s">
        <v>4</v>
      </c>
      <c r="E2" s="294" t="s">
        <v>64</v>
      </c>
      <c r="F2" s="707" t="s">
        <v>6</v>
      </c>
      <c r="G2" s="294" t="s">
        <v>7</v>
      </c>
      <c r="H2" s="294" t="s">
        <v>8</v>
      </c>
      <c r="I2" s="294" t="s">
        <v>9</v>
      </c>
      <c r="J2" s="294" t="s">
        <v>10</v>
      </c>
      <c r="K2" s="294" t="s">
        <v>11</v>
      </c>
    </row>
    <row r="3" spans="1:11" s="626" customFormat="1" x14ac:dyDescent="0.25">
      <c r="A3" s="76">
        <v>1</v>
      </c>
      <c r="B3" s="507" t="s">
        <v>374</v>
      </c>
      <c r="C3" s="77"/>
      <c r="D3" s="76" t="s">
        <v>12</v>
      </c>
      <c r="E3" s="78">
        <v>3500</v>
      </c>
      <c r="F3" s="79"/>
      <c r="G3" s="80">
        <f>E3*F3</f>
        <v>0</v>
      </c>
      <c r="H3" s="81"/>
      <c r="I3" s="82">
        <f>G3*1.08</f>
        <v>0</v>
      </c>
      <c r="J3" s="76"/>
      <c r="K3" s="76"/>
    </row>
    <row r="4" spans="1:11" x14ac:dyDescent="0.25">
      <c r="A4" s="84">
        <v>2</v>
      </c>
      <c r="B4" s="89" t="s">
        <v>40</v>
      </c>
      <c r="C4" s="85"/>
      <c r="D4" s="84" t="s">
        <v>12</v>
      </c>
      <c r="E4" s="78">
        <v>650</v>
      </c>
      <c r="F4" s="86"/>
      <c r="G4" s="80">
        <f t="shared" ref="G4:G5" si="0">E4*F4</f>
        <v>0</v>
      </c>
      <c r="H4" s="81"/>
      <c r="I4" s="82">
        <f t="shared" ref="I4:I5" si="1">G4*1.08</f>
        <v>0</v>
      </c>
      <c r="J4" s="84"/>
      <c r="K4" s="84"/>
    </row>
    <row r="5" spans="1:11" ht="34.200000000000003" x14ac:dyDescent="0.25">
      <c r="A5" s="569">
        <v>3</v>
      </c>
      <c r="B5" s="625" t="s">
        <v>297</v>
      </c>
      <c r="C5" s="570"/>
      <c r="D5" s="312" t="s">
        <v>26</v>
      </c>
      <c r="E5" s="571">
        <v>100</v>
      </c>
      <c r="F5" s="572"/>
      <c r="G5" s="80">
        <f t="shared" si="0"/>
        <v>0</v>
      </c>
      <c r="H5" s="573"/>
      <c r="I5" s="82">
        <f t="shared" si="1"/>
        <v>0</v>
      </c>
      <c r="J5" s="467"/>
      <c r="K5" s="567"/>
    </row>
    <row r="6" spans="1:11" x14ac:dyDescent="0.25">
      <c r="A6" s="857" t="s">
        <v>32</v>
      </c>
      <c r="B6" s="857"/>
      <c r="C6" s="857"/>
      <c r="D6" s="857"/>
      <c r="E6" s="857"/>
      <c r="F6" s="857"/>
      <c r="G6" s="333">
        <f>SUM(G3:G5)</f>
        <v>0</v>
      </c>
      <c r="H6" s="468"/>
      <c r="I6" s="708">
        <f>G6*1.08</f>
        <v>0</v>
      </c>
      <c r="J6" s="709"/>
      <c r="K6" s="709"/>
    </row>
    <row r="7" spans="1:11" x14ac:dyDescent="0.25">
      <c r="A7" s="27"/>
      <c r="B7" s="27"/>
      <c r="C7" s="27"/>
      <c r="D7" s="27"/>
      <c r="E7" s="95"/>
      <c r="F7" s="27"/>
      <c r="G7" s="27"/>
      <c r="H7" s="27"/>
    </row>
    <row r="8" spans="1:11" x14ac:dyDescent="0.25">
      <c r="A8" s="29"/>
      <c r="B8" s="29"/>
      <c r="C8" s="29"/>
      <c r="D8" s="29"/>
      <c r="E8" s="29"/>
      <c r="F8" s="29"/>
      <c r="G8" s="29"/>
      <c r="H8" s="29"/>
    </row>
    <row r="9" spans="1:11" x14ac:dyDescent="0.25">
      <c r="A9" s="29"/>
      <c r="B9" s="29"/>
      <c r="C9" s="29"/>
      <c r="D9" s="29"/>
      <c r="E9" s="29"/>
      <c r="F9" s="29"/>
      <c r="G9" s="29"/>
      <c r="H9" s="29"/>
    </row>
    <row r="10" spans="1:11" x14ac:dyDescent="0.25">
      <c r="A10" s="29" t="s">
        <v>476</v>
      </c>
      <c r="B10" s="29"/>
      <c r="C10" s="29"/>
      <c r="D10" s="29"/>
      <c r="E10" s="29"/>
      <c r="F10" s="29"/>
      <c r="G10" s="29"/>
      <c r="H10" s="29"/>
    </row>
    <row r="11" spans="1:11" x14ac:dyDescent="0.25">
      <c r="A11" s="27"/>
      <c r="B11" s="27"/>
      <c r="C11" s="27"/>
      <c r="D11" s="27"/>
      <c r="E11" s="27"/>
      <c r="F11" s="27"/>
      <c r="G11" s="27"/>
      <c r="H11" s="27"/>
    </row>
  </sheetData>
  <mergeCells count="3">
    <mergeCell ref="B1:G1"/>
    <mergeCell ref="J1:K1"/>
    <mergeCell ref="A6:F6"/>
  </mergeCells>
  <pageMargins left="0.70866141732283472" right="0.70866141732283472" top="0.74803149606299213" bottom="0.74803149606299213" header="0.31496062992125984" footer="0.31496062992125984"/>
  <pageSetup paperSize="9" scale="50" orientation="landscape" r:id="rId1"/>
  <headerFooter>
    <oddHeader>&amp;CZP/9/2022</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V47"/>
  <sheetViews>
    <sheetView view="pageBreakPreview" topLeftCell="A13" zoomScaleSheetLayoutView="100" workbookViewId="0">
      <selection activeCell="A39" sqref="A39"/>
    </sheetView>
  </sheetViews>
  <sheetFormatPr defaultRowHeight="11.4" x14ac:dyDescent="0.25"/>
  <cols>
    <col min="1" max="1" width="4.109375" style="549" customWidth="1"/>
    <col min="2" max="2" width="19.6640625" style="541" customWidth="1"/>
    <col min="3" max="3" width="33.88671875" style="541" customWidth="1"/>
    <col min="4" max="4" width="22.109375" style="541" customWidth="1"/>
    <col min="5" max="5" width="5" style="541" customWidth="1"/>
    <col min="6" max="6" width="8.44140625" style="541" customWidth="1"/>
    <col min="7" max="7" width="10.109375" style="541" customWidth="1"/>
    <col min="8" max="8" width="13.44140625" style="541" customWidth="1"/>
    <col min="9" max="9" width="7" style="541" customWidth="1"/>
    <col min="10" max="10" width="15.44140625" style="541" customWidth="1"/>
    <col min="11" max="11" width="11.109375" style="541" customWidth="1"/>
    <col min="12" max="12" width="11.88671875" style="541" customWidth="1"/>
    <col min="13" max="256" width="9.109375" style="515"/>
    <col min="257" max="257" width="4.109375" style="515" customWidth="1"/>
    <col min="258" max="258" width="13.5546875" style="515" customWidth="1"/>
    <col min="259" max="259" width="33.88671875" style="515" customWidth="1"/>
    <col min="260" max="260" width="22.109375" style="515" customWidth="1"/>
    <col min="261" max="261" width="5" style="515" customWidth="1"/>
    <col min="262" max="262" width="8.44140625" style="515" customWidth="1"/>
    <col min="263" max="263" width="10.109375" style="515" customWidth="1"/>
    <col min="264" max="264" width="13.44140625" style="515" customWidth="1"/>
    <col min="265" max="265" width="7" style="515" customWidth="1"/>
    <col min="266" max="266" width="13.109375" style="515" customWidth="1"/>
    <col min="267" max="267" width="11.109375" style="515" customWidth="1"/>
    <col min="268" max="268" width="11.88671875" style="515" customWidth="1"/>
    <col min="269" max="512" width="9.109375" style="515"/>
    <col min="513" max="513" width="4.109375" style="515" customWidth="1"/>
    <col min="514" max="514" width="13.5546875" style="515" customWidth="1"/>
    <col min="515" max="515" width="33.88671875" style="515" customWidth="1"/>
    <col min="516" max="516" width="22.109375" style="515" customWidth="1"/>
    <col min="517" max="517" width="5" style="515" customWidth="1"/>
    <col min="518" max="518" width="8.44140625" style="515" customWidth="1"/>
    <col min="519" max="519" width="10.109375" style="515" customWidth="1"/>
    <col min="520" max="520" width="13.44140625" style="515" customWidth="1"/>
    <col min="521" max="521" width="7" style="515" customWidth="1"/>
    <col min="522" max="522" width="13.109375" style="515" customWidth="1"/>
    <col min="523" max="523" width="11.109375" style="515" customWidth="1"/>
    <col min="524" max="524" width="11.88671875" style="515" customWidth="1"/>
    <col min="525" max="768" width="9.109375" style="515"/>
    <col min="769" max="769" width="4.109375" style="515" customWidth="1"/>
    <col min="770" max="770" width="13.5546875" style="515" customWidth="1"/>
    <col min="771" max="771" width="33.88671875" style="515" customWidth="1"/>
    <col min="772" max="772" width="22.109375" style="515" customWidth="1"/>
    <col min="773" max="773" width="5" style="515" customWidth="1"/>
    <col min="774" max="774" width="8.44140625" style="515" customWidth="1"/>
    <col min="775" max="775" width="10.109375" style="515" customWidth="1"/>
    <col min="776" max="776" width="13.44140625" style="515" customWidth="1"/>
    <col min="777" max="777" width="7" style="515" customWidth="1"/>
    <col min="778" max="778" width="13.109375" style="515" customWidth="1"/>
    <col min="779" max="779" width="11.109375" style="515" customWidth="1"/>
    <col min="780" max="780" width="11.88671875" style="515" customWidth="1"/>
    <col min="781" max="1024" width="9.109375" style="515"/>
    <col min="1025" max="1025" width="4.109375" style="515" customWidth="1"/>
    <col min="1026" max="1026" width="13.5546875" style="515" customWidth="1"/>
    <col min="1027" max="1027" width="33.88671875" style="515" customWidth="1"/>
    <col min="1028" max="1028" width="22.109375" style="515" customWidth="1"/>
    <col min="1029" max="1029" width="5" style="515" customWidth="1"/>
    <col min="1030" max="1030" width="8.44140625" style="515" customWidth="1"/>
    <col min="1031" max="1031" width="10.109375" style="515" customWidth="1"/>
    <col min="1032" max="1032" width="13.44140625" style="515" customWidth="1"/>
    <col min="1033" max="1033" width="7" style="515" customWidth="1"/>
    <col min="1034" max="1034" width="13.109375" style="515" customWidth="1"/>
    <col min="1035" max="1035" width="11.109375" style="515" customWidth="1"/>
    <col min="1036" max="1036" width="11.88671875" style="515" customWidth="1"/>
    <col min="1037" max="1280" width="9.109375" style="515"/>
    <col min="1281" max="1281" width="4.109375" style="515" customWidth="1"/>
    <col min="1282" max="1282" width="13.5546875" style="515" customWidth="1"/>
    <col min="1283" max="1283" width="33.88671875" style="515" customWidth="1"/>
    <col min="1284" max="1284" width="22.109375" style="515" customWidth="1"/>
    <col min="1285" max="1285" width="5" style="515" customWidth="1"/>
    <col min="1286" max="1286" width="8.44140625" style="515" customWidth="1"/>
    <col min="1287" max="1287" width="10.109375" style="515" customWidth="1"/>
    <col min="1288" max="1288" width="13.44140625" style="515" customWidth="1"/>
    <col min="1289" max="1289" width="7" style="515" customWidth="1"/>
    <col min="1290" max="1290" width="13.109375" style="515" customWidth="1"/>
    <col min="1291" max="1291" width="11.109375" style="515" customWidth="1"/>
    <col min="1292" max="1292" width="11.88671875" style="515" customWidth="1"/>
    <col min="1293" max="1536" width="9.109375" style="515"/>
    <col min="1537" max="1537" width="4.109375" style="515" customWidth="1"/>
    <col min="1538" max="1538" width="13.5546875" style="515" customWidth="1"/>
    <col min="1539" max="1539" width="33.88671875" style="515" customWidth="1"/>
    <col min="1540" max="1540" width="22.109375" style="515" customWidth="1"/>
    <col min="1541" max="1541" width="5" style="515" customWidth="1"/>
    <col min="1542" max="1542" width="8.44140625" style="515" customWidth="1"/>
    <col min="1543" max="1543" width="10.109375" style="515" customWidth="1"/>
    <col min="1544" max="1544" width="13.44140625" style="515" customWidth="1"/>
    <col min="1545" max="1545" width="7" style="515" customWidth="1"/>
    <col min="1546" max="1546" width="13.109375" style="515" customWidth="1"/>
    <col min="1547" max="1547" width="11.109375" style="515" customWidth="1"/>
    <col min="1548" max="1548" width="11.88671875" style="515" customWidth="1"/>
    <col min="1549" max="1792" width="9.109375" style="515"/>
    <col min="1793" max="1793" width="4.109375" style="515" customWidth="1"/>
    <col min="1794" max="1794" width="13.5546875" style="515" customWidth="1"/>
    <col min="1795" max="1795" width="33.88671875" style="515" customWidth="1"/>
    <col min="1796" max="1796" width="22.109375" style="515" customWidth="1"/>
    <col min="1797" max="1797" width="5" style="515" customWidth="1"/>
    <col min="1798" max="1798" width="8.44140625" style="515" customWidth="1"/>
    <col min="1799" max="1799" width="10.109375" style="515" customWidth="1"/>
    <col min="1800" max="1800" width="13.44140625" style="515" customWidth="1"/>
    <col min="1801" max="1801" width="7" style="515" customWidth="1"/>
    <col min="1802" max="1802" width="13.109375" style="515" customWidth="1"/>
    <col min="1803" max="1803" width="11.109375" style="515" customWidth="1"/>
    <col min="1804" max="1804" width="11.88671875" style="515" customWidth="1"/>
    <col min="1805" max="2048" width="9.109375" style="515"/>
    <col min="2049" max="2049" width="4.109375" style="515" customWidth="1"/>
    <col min="2050" max="2050" width="13.5546875" style="515" customWidth="1"/>
    <col min="2051" max="2051" width="33.88671875" style="515" customWidth="1"/>
    <col min="2052" max="2052" width="22.109375" style="515" customWidth="1"/>
    <col min="2053" max="2053" width="5" style="515" customWidth="1"/>
    <col min="2054" max="2054" width="8.44140625" style="515" customWidth="1"/>
    <col min="2055" max="2055" width="10.109375" style="515" customWidth="1"/>
    <col min="2056" max="2056" width="13.44140625" style="515" customWidth="1"/>
    <col min="2057" max="2057" width="7" style="515" customWidth="1"/>
    <col min="2058" max="2058" width="13.109375" style="515" customWidth="1"/>
    <col min="2059" max="2059" width="11.109375" style="515" customWidth="1"/>
    <col min="2060" max="2060" width="11.88671875" style="515" customWidth="1"/>
    <col min="2061" max="2304" width="9.109375" style="515"/>
    <col min="2305" max="2305" width="4.109375" style="515" customWidth="1"/>
    <col min="2306" max="2306" width="13.5546875" style="515" customWidth="1"/>
    <col min="2307" max="2307" width="33.88671875" style="515" customWidth="1"/>
    <col min="2308" max="2308" width="22.109375" style="515" customWidth="1"/>
    <col min="2309" max="2309" width="5" style="515" customWidth="1"/>
    <col min="2310" max="2310" width="8.44140625" style="515" customWidth="1"/>
    <col min="2311" max="2311" width="10.109375" style="515" customWidth="1"/>
    <col min="2312" max="2312" width="13.44140625" style="515" customWidth="1"/>
    <col min="2313" max="2313" width="7" style="515" customWidth="1"/>
    <col min="2314" max="2314" width="13.109375" style="515" customWidth="1"/>
    <col min="2315" max="2315" width="11.109375" style="515" customWidth="1"/>
    <col min="2316" max="2316" width="11.88671875" style="515" customWidth="1"/>
    <col min="2317" max="2560" width="9.109375" style="515"/>
    <col min="2561" max="2561" width="4.109375" style="515" customWidth="1"/>
    <col min="2562" max="2562" width="13.5546875" style="515" customWidth="1"/>
    <col min="2563" max="2563" width="33.88671875" style="515" customWidth="1"/>
    <col min="2564" max="2564" width="22.109375" style="515" customWidth="1"/>
    <col min="2565" max="2565" width="5" style="515" customWidth="1"/>
    <col min="2566" max="2566" width="8.44140625" style="515" customWidth="1"/>
    <col min="2567" max="2567" width="10.109375" style="515" customWidth="1"/>
    <col min="2568" max="2568" width="13.44140625" style="515" customWidth="1"/>
    <col min="2569" max="2569" width="7" style="515" customWidth="1"/>
    <col min="2570" max="2570" width="13.109375" style="515" customWidth="1"/>
    <col min="2571" max="2571" width="11.109375" style="515" customWidth="1"/>
    <col min="2572" max="2572" width="11.88671875" style="515" customWidth="1"/>
    <col min="2573" max="2816" width="9.109375" style="515"/>
    <col min="2817" max="2817" width="4.109375" style="515" customWidth="1"/>
    <col min="2818" max="2818" width="13.5546875" style="515" customWidth="1"/>
    <col min="2819" max="2819" width="33.88671875" style="515" customWidth="1"/>
    <col min="2820" max="2820" width="22.109375" style="515" customWidth="1"/>
    <col min="2821" max="2821" width="5" style="515" customWidth="1"/>
    <col min="2822" max="2822" width="8.44140625" style="515" customWidth="1"/>
    <col min="2823" max="2823" width="10.109375" style="515" customWidth="1"/>
    <col min="2824" max="2824" width="13.44140625" style="515" customWidth="1"/>
    <col min="2825" max="2825" width="7" style="515" customWidth="1"/>
    <col min="2826" max="2826" width="13.109375" style="515" customWidth="1"/>
    <col min="2827" max="2827" width="11.109375" style="515" customWidth="1"/>
    <col min="2828" max="2828" width="11.88671875" style="515" customWidth="1"/>
    <col min="2829" max="3072" width="9.109375" style="515"/>
    <col min="3073" max="3073" width="4.109375" style="515" customWidth="1"/>
    <col min="3074" max="3074" width="13.5546875" style="515" customWidth="1"/>
    <col min="3075" max="3075" width="33.88671875" style="515" customWidth="1"/>
    <col min="3076" max="3076" width="22.109375" style="515" customWidth="1"/>
    <col min="3077" max="3077" width="5" style="515" customWidth="1"/>
    <col min="3078" max="3078" width="8.44140625" style="515" customWidth="1"/>
    <col min="3079" max="3079" width="10.109375" style="515" customWidth="1"/>
    <col min="3080" max="3080" width="13.44140625" style="515" customWidth="1"/>
    <col min="3081" max="3081" width="7" style="515" customWidth="1"/>
    <col min="3082" max="3082" width="13.109375" style="515" customWidth="1"/>
    <col min="3083" max="3083" width="11.109375" style="515" customWidth="1"/>
    <col min="3084" max="3084" width="11.88671875" style="515" customWidth="1"/>
    <col min="3085" max="3328" width="9.109375" style="515"/>
    <col min="3329" max="3329" width="4.109375" style="515" customWidth="1"/>
    <col min="3330" max="3330" width="13.5546875" style="515" customWidth="1"/>
    <col min="3331" max="3331" width="33.88671875" style="515" customWidth="1"/>
    <col min="3332" max="3332" width="22.109375" style="515" customWidth="1"/>
    <col min="3333" max="3333" width="5" style="515" customWidth="1"/>
    <col min="3334" max="3334" width="8.44140625" style="515" customWidth="1"/>
    <col min="3335" max="3335" width="10.109375" style="515" customWidth="1"/>
    <col min="3336" max="3336" width="13.44140625" style="515" customWidth="1"/>
    <col min="3337" max="3337" width="7" style="515" customWidth="1"/>
    <col min="3338" max="3338" width="13.109375" style="515" customWidth="1"/>
    <col min="3339" max="3339" width="11.109375" style="515" customWidth="1"/>
    <col min="3340" max="3340" width="11.88671875" style="515" customWidth="1"/>
    <col min="3341" max="3584" width="9.109375" style="515"/>
    <col min="3585" max="3585" width="4.109375" style="515" customWidth="1"/>
    <col min="3586" max="3586" width="13.5546875" style="515" customWidth="1"/>
    <col min="3587" max="3587" width="33.88671875" style="515" customWidth="1"/>
    <col min="3588" max="3588" width="22.109375" style="515" customWidth="1"/>
    <col min="3589" max="3589" width="5" style="515" customWidth="1"/>
    <col min="3590" max="3590" width="8.44140625" style="515" customWidth="1"/>
    <col min="3591" max="3591" width="10.109375" style="515" customWidth="1"/>
    <col min="3592" max="3592" width="13.44140625" style="515" customWidth="1"/>
    <col min="3593" max="3593" width="7" style="515" customWidth="1"/>
    <col min="3594" max="3594" width="13.109375" style="515" customWidth="1"/>
    <col min="3595" max="3595" width="11.109375" style="515" customWidth="1"/>
    <col min="3596" max="3596" width="11.88671875" style="515" customWidth="1"/>
    <col min="3597" max="3840" width="9.109375" style="515"/>
    <col min="3841" max="3841" width="4.109375" style="515" customWidth="1"/>
    <col min="3842" max="3842" width="13.5546875" style="515" customWidth="1"/>
    <col min="3843" max="3843" width="33.88671875" style="515" customWidth="1"/>
    <col min="3844" max="3844" width="22.109375" style="515" customWidth="1"/>
    <col min="3845" max="3845" width="5" style="515" customWidth="1"/>
    <col min="3846" max="3846" width="8.44140625" style="515" customWidth="1"/>
    <col min="3847" max="3847" width="10.109375" style="515" customWidth="1"/>
    <col min="3848" max="3848" width="13.44140625" style="515" customWidth="1"/>
    <col min="3849" max="3849" width="7" style="515" customWidth="1"/>
    <col min="3850" max="3850" width="13.109375" style="515" customWidth="1"/>
    <col min="3851" max="3851" width="11.109375" style="515" customWidth="1"/>
    <col min="3852" max="3852" width="11.88671875" style="515" customWidth="1"/>
    <col min="3853" max="4096" width="9.109375" style="515"/>
    <col min="4097" max="4097" width="4.109375" style="515" customWidth="1"/>
    <col min="4098" max="4098" width="13.5546875" style="515" customWidth="1"/>
    <col min="4099" max="4099" width="33.88671875" style="515" customWidth="1"/>
    <col min="4100" max="4100" width="22.109375" style="515" customWidth="1"/>
    <col min="4101" max="4101" width="5" style="515" customWidth="1"/>
    <col min="4102" max="4102" width="8.44140625" style="515" customWidth="1"/>
    <col min="4103" max="4103" width="10.109375" style="515" customWidth="1"/>
    <col min="4104" max="4104" width="13.44140625" style="515" customWidth="1"/>
    <col min="4105" max="4105" width="7" style="515" customWidth="1"/>
    <col min="4106" max="4106" width="13.109375" style="515" customWidth="1"/>
    <col min="4107" max="4107" width="11.109375" style="515" customWidth="1"/>
    <col min="4108" max="4108" width="11.88671875" style="515" customWidth="1"/>
    <col min="4109" max="4352" width="9.109375" style="515"/>
    <col min="4353" max="4353" width="4.109375" style="515" customWidth="1"/>
    <col min="4354" max="4354" width="13.5546875" style="515" customWidth="1"/>
    <col min="4355" max="4355" width="33.88671875" style="515" customWidth="1"/>
    <col min="4356" max="4356" width="22.109375" style="515" customWidth="1"/>
    <col min="4357" max="4357" width="5" style="515" customWidth="1"/>
    <col min="4358" max="4358" width="8.44140625" style="515" customWidth="1"/>
    <col min="4359" max="4359" width="10.109375" style="515" customWidth="1"/>
    <col min="4360" max="4360" width="13.44140625" style="515" customWidth="1"/>
    <col min="4361" max="4361" width="7" style="515" customWidth="1"/>
    <col min="4362" max="4362" width="13.109375" style="515" customWidth="1"/>
    <col min="4363" max="4363" width="11.109375" style="515" customWidth="1"/>
    <col min="4364" max="4364" width="11.88671875" style="515" customWidth="1"/>
    <col min="4365" max="4608" width="9.109375" style="515"/>
    <col min="4609" max="4609" width="4.109375" style="515" customWidth="1"/>
    <col min="4610" max="4610" width="13.5546875" style="515" customWidth="1"/>
    <col min="4611" max="4611" width="33.88671875" style="515" customWidth="1"/>
    <col min="4612" max="4612" width="22.109375" style="515" customWidth="1"/>
    <col min="4613" max="4613" width="5" style="515" customWidth="1"/>
    <col min="4614" max="4614" width="8.44140625" style="515" customWidth="1"/>
    <col min="4615" max="4615" width="10.109375" style="515" customWidth="1"/>
    <col min="4616" max="4616" width="13.44140625" style="515" customWidth="1"/>
    <col min="4617" max="4617" width="7" style="515" customWidth="1"/>
    <col min="4618" max="4618" width="13.109375" style="515" customWidth="1"/>
    <col min="4619" max="4619" width="11.109375" style="515" customWidth="1"/>
    <col min="4620" max="4620" width="11.88671875" style="515" customWidth="1"/>
    <col min="4621" max="4864" width="9.109375" style="515"/>
    <col min="4865" max="4865" width="4.109375" style="515" customWidth="1"/>
    <col min="4866" max="4866" width="13.5546875" style="515" customWidth="1"/>
    <col min="4867" max="4867" width="33.88671875" style="515" customWidth="1"/>
    <col min="4868" max="4868" width="22.109375" style="515" customWidth="1"/>
    <col min="4869" max="4869" width="5" style="515" customWidth="1"/>
    <col min="4870" max="4870" width="8.44140625" style="515" customWidth="1"/>
    <col min="4871" max="4871" width="10.109375" style="515" customWidth="1"/>
    <col min="4872" max="4872" width="13.44140625" style="515" customWidth="1"/>
    <col min="4873" max="4873" width="7" style="515" customWidth="1"/>
    <col min="4874" max="4874" width="13.109375" style="515" customWidth="1"/>
    <col min="4875" max="4875" width="11.109375" style="515" customWidth="1"/>
    <col min="4876" max="4876" width="11.88671875" style="515" customWidth="1"/>
    <col min="4877" max="5120" width="9.109375" style="515"/>
    <col min="5121" max="5121" width="4.109375" style="515" customWidth="1"/>
    <col min="5122" max="5122" width="13.5546875" style="515" customWidth="1"/>
    <col min="5123" max="5123" width="33.88671875" style="515" customWidth="1"/>
    <col min="5124" max="5124" width="22.109375" style="515" customWidth="1"/>
    <col min="5125" max="5125" width="5" style="515" customWidth="1"/>
    <col min="5126" max="5126" width="8.44140625" style="515" customWidth="1"/>
    <col min="5127" max="5127" width="10.109375" style="515" customWidth="1"/>
    <col min="5128" max="5128" width="13.44140625" style="515" customWidth="1"/>
    <col min="5129" max="5129" width="7" style="515" customWidth="1"/>
    <col min="5130" max="5130" width="13.109375" style="515" customWidth="1"/>
    <col min="5131" max="5131" width="11.109375" style="515" customWidth="1"/>
    <col min="5132" max="5132" width="11.88671875" style="515" customWidth="1"/>
    <col min="5133" max="5376" width="9.109375" style="515"/>
    <col min="5377" max="5377" width="4.109375" style="515" customWidth="1"/>
    <col min="5378" max="5378" width="13.5546875" style="515" customWidth="1"/>
    <col min="5379" max="5379" width="33.88671875" style="515" customWidth="1"/>
    <col min="5380" max="5380" width="22.109375" style="515" customWidth="1"/>
    <col min="5381" max="5381" width="5" style="515" customWidth="1"/>
    <col min="5382" max="5382" width="8.44140625" style="515" customWidth="1"/>
    <col min="5383" max="5383" width="10.109375" style="515" customWidth="1"/>
    <col min="5384" max="5384" width="13.44140625" style="515" customWidth="1"/>
    <col min="5385" max="5385" width="7" style="515" customWidth="1"/>
    <col min="5386" max="5386" width="13.109375" style="515" customWidth="1"/>
    <col min="5387" max="5387" width="11.109375" style="515" customWidth="1"/>
    <col min="5388" max="5388" width="11.88671875" style="515" customWidth="1"/>
    <col min="5389" max="5632" width="9.109375" style="515"/>
    <col min="5633" max="5633" width="4.109375" style="515" customWidth="1"/>
    <col min="5634" max="5634" width="13.5546875" style="515" customWidth="1"/>
    <col min="5635" max="5635" width="33.88671875" style="515" customWidth="1"/>
    <col min="5636" max="5636" width="22.109375" style="515" customWidth="1"/>
    <col min="5637" max="5637" width="5" style="515" customWidth="1"/>
    <col min="5638" max="5638" width="8.44140625" style="515" customWidth="1"/>
    <col min="5639" max="5639" width="10.109375" style="515" customWidth="1"/>
    <col min="5640" max="5640" width="13.44140625" style="515" customWidth="1"/>
    <col min="5641" max="5641" width="7" style="515" customWidth="1"/>
    <col min="5642" max="5642" width="13.109375" style="515" customWidth="1"/>
    <col min="5643" max="5643" width="11.109375" style="515" customWidth="1"/>
    <col min="5644" max="5644" width="11.88671875" style="515" customWidth="1"/>
    <col min="5645" max="5888" width="9.109375" style="515"/>
    <col min="5889" max="5889" width="4.109375" style="515" customWidth="1"/>
    <col min="5890" max="5890" width="13.5546875" style="515" customWidth="1"/>
    <col min="5891" max="5891" width="33.88671875" style="515" customWidth="1"/>
    <col min="5892" max="5892" width="22.109375" style="515" customWidth="1"/>
    <col min="5893" max="5893" width="5" style="515" customWidth="1"/>
    <col min="5894" max="5894" width="8.44140625" style="515" customWidth="1"/>
    <col min="5895" max="5895" width="10.109375" style="515" customWidth="1"/>
    <col min="5896" max="5896" width="13.44140625" style="515" customWidth="1"/>
    <col min="5897" max="5897" width="7" style="515" customWidth="1"/>
    <col min="5898" max="5898" width="13.109375" style="515" customWidth="1"/>
    <col min="5899" max="5899" width="11.109375" style="515" customWidth="1"/>
    <col min="5900" max="5900" width="11.88671875" style="515" customWidth="1"/>
    <col min="5901" max="6144" width="9.109375" style="515"/>
    <col min="6145" max="6145" width="4.109375" style="515" customWidth="1"/>
    <col min="6146" max="6146" width="13.5546875" style="515" customWidth="1"/>
    <col min="6147" max="6147" width="33.88671875" style="515" customWidth="1"/>
    <col min="6148" max="6148" width="22.109375" style="515" customWidth="1"/>
    <col min="6149" max="6149" width="5" style="515" customWidth="1"/>
    <col min="6150" max="6150" width="8.44140625" style="515" customWidth="1"/>
    <col min="6151" max="6151" width="10.109375" style="515" customWidth="1"/>
    <col min="6152" max="6152" width="13.44140625" style="515" customWidth="1"/>
    <col min="6153" max="6153" width="7" style="515" customWidth="1"/>
    <col min="6154" max="6154" width="13.109375" style="515" customWidth="1"/>
    <col min="6155" max="6155" width="11.109375" style="515" customWidth="1"/>
    <col min="6156" max="6156" width="11.88671875" style="515" customWidth="1"/>
    <col min="6157" max="6400" width="9.109375" style="515"/>
    <col min="6401" max="6401" width="4.109375" style="515" customWidth="1"/>
    <col min="6402" max="6402" width="13.5546875" style="515" customWidth="1"/>
    <col min="6403" max="6403" width="33.88671875" style="515" customWidth="1"/>
    <col min="6404" max="6404" width="22.109375" style="515" customWidth="1"/>
    <col min="6405" max="6405" width="5" style="515" customWidth="1"/>
    <col min="6406" max="6406" width="8.44140625" style="515" customWidth="1"/>
    <col min="6407" max="6407" width="10.109375" style="515" customWidth="1"/>
    <col min="6408" max="6408" width="13.44140625" style="515" customWidth="1"/>
    <col min="6409" max="6409" width="7" style="515" customWidth="1"/>
    <col min="6410" max="6410" width="13.109375" style="515" customWidth="1"/>
    <col min="6411" max="6411" width="11.109375" style="515" customWidth="1"/>
    <col min="6412" max="6412" width="11.88671875" style="515" customWidth="1"/>
    <col min="6413" max="6656" width="9.109375" style="515"/>
    <col min="6657" max="6657" width="4.109375" style="515" customWidth="1"/>
    <col min="6658" max="6658" width="13.5546875" style="515" customWidth="1"/>
    <col min="6659" max="6659" width="33.88671875" style="515" customWidth="1"/>
    <col min="6660" max="6660" width="22.109375" style="515" customWidth="1"/>
    <col min="6661" max="6661" width="5" style="515" customWidth="1"/>
    <col min="6662" max="6662" width="8.44140625" style="515" customWidth="1"/>
    <col min="6663" max="6663" width="10.109375" style="515" customWidth="1"/>
    <col min="6664" max="6664" width="13.44140625" style="515" customWidth="1"/>
    <col min="6665" max="6665" width="7" style="515" customWidth="1"/>
    <col min="6666" max="6666" width="13.109375" style="515" customWidth="1"/>
    <col min="6667" max="6667" width="11.109375" style="515" customWidth="1"/>
    <col min="6668" max="6668" width="11.88671875" style="515" customWidth="1"/>
    <col min="6669" max="6912" width="9.109375" style="515"/>
    <col min="6913" max="6913" width="4.109375" style="515" customWidth="1"/>
    <col min="6914" max="6914" width="13.5546875" style="515" customWidth="1"/>
    <col min="6915" max="6915" width="33.88671875" style="515" customWidth="1"/>
    <col min="6916" max="6916" width="22.109375" style="515" customWidth="1"/>
    <col min="6917" max="6917" width="5" style="515" customWidth="1"/>
    <col min="6918" max="6918" width="8.44140625" style="515" customWidth="1"/>
    <col min="6919" max="6919" width="10.109375" style="515" customWidth="1"/>
    <col min="6920" max="6920" width="13.44140625" style="515" customWidth="1"/>
    <col min="6921" max="6921" width="7" style="515" customWidth="1"/>
    <col min="6922" max="6922" width="13.109375" style="515" customWidth="1"/>
    <col min="6923" max="6923" width="11.109375" style="515" customWidth="1"/>
    <col min="6924" max="6924" width="11.88671875" style="515" customWidth="1"/>
    <col min="6925" max="7168" width="9.109375" style="515"/>
    <col min="7169" max="7169" width="4.109375" style="515" customWidth="1"/>
    <col min="7170" max="7170" width="13.5546875" style="515" customWidth="1"/>
    <col min="7171" max="7171" width="33.88671875" style="515" customWidth="1"/>
    <col min="7172" max="7172" width="22.109375" style="515" customWidth="1"/>
    <col min="7173" max="7173" width="5" style="515" customWidth="1"/>
    <col min="7174" max="7174" width="8.44140625" style="515" customWidth="1"/>
    <col min="7175" max="7175" width="10.109375" style="515" customWidth="1"/>
    <col min="7176" max="7176" width="13.44140625" style="515" customWidth="1"/>
    <col min="7177" max="7177" width="7" style="515" customWidth="1"/>
    <col min="7178" max="7178" width="13.109375" style="515" customWidth="1"/>
    <col min="7179" max="7179" width="11.109375" style="515" customWidth="1"/>
    <col min="7180" max="7180" width="11.88671875" style="515" customWidth="1"/>
    <col min="7181" max="7424" width="9.109375" style="515"/>
    <col min="7425" max="7425" width="4.109375" style="515" customWidth="1"/>
    <col min="7426" max="7426" width="13.5546875" style="515" customWidth="1"/>
    <col min="7427" max="7427" width="33.88671875" style="515" customWidth="1"/>
    <col min="7428" max="7428" width="22.109375" style="515" customWidth="1"/>
    <col min="7429" max="7429" width="5" style="515" customWidth="1"/>
    <col min="7430" max="7430" width="8.44140625" style="515" customWidth="1"/>
    <col min="7431" max="7431" width="10.109375" style="515" customWidth="1"/>
    <col min="7432" max="7432" width="13.44140625" style="515" customWidth="1"/>
    <col min="7433" max="7433" width="7" style="515" customWidth="1"/>
    <col min="7434" max="7434" width="13.109375" style="515" customWidth="1"/>
    <col min="7435" max="7435" width="11.109375" style="515" customWidth="1"/>
    <col min="7436" max="7436" width="11.88671875" style="515" customWidth="1"/>
    <col min="7437" max="7680" width="9.109375" style="515"/>
    <col min="7681" max="7681" width="4.109375" style="515" customWidth="1"/>
    <col min="7682" max="7682" width="13.5546875" style="515" customWidth="1"/>
    <col min="7683" max="7683" width="33.88671875" style="515" customWidth="1"/>
    <col min="7684" max="7684" width="22.109375" style="515" customWidth="1"/>
    <col min="7685" max="7685" width="5" style="515" customWidth="1"/>
    <col min="7686" max="7686" width="8.44140625" style="515" customWidth="1"/>
    <col min="7687" max="7687" width="10.109375" style="515" customWidth="1"/>
    <col min="7688" max="7688" width="13.44140625" style="515" customWidth="1"/>
    <col min="7689" max="7689" width="7" style="515" customWidth="1"/>
    <col min="7690" max="7690" width="13.109375" style="515" customWidth="1"/>
    <col min="7691" max="7691" width="11.109375" style="515" customWidth="1"/>
    <col min="7692" max="7692" width="11.88671875" style="515" customWidth="1"/>
    <col min="7693" max="7936" width="9.109375" style="515"/>
    <col min="7937" max="7937" width="4.109375" style="515" customWidth="1"/>
    <col min="7938" max="7938" width="13.5546875" style="515" customWidth="1"/>
    <col min="7939" max="7939" width="33.88671875" style="515" customWidth="1"/>
    <col min="7940" max="7940" width="22.109375" style="515" customWidth="1"/>
    <col min="7941" max="7941" width="5" style="515" customWidth="1"/>
    <col min="7942" max="7942" width="8.44140625" style="515" customWidth="1"/>
    <col min="7943" max="7943" width="10.109375" style="515" customWidth="1"/>
    <col min="7944" max="7944" width="13.44140625" style="515" customWidth="1"/>
    <col min="7945" max="7945" width="7" style="515" customWidth="1"/>
    <col min="7946" max="7946" width="13.109375" style="515" customWidth="1"/>
    <col min="7947" max="7947" width="11.109375" style="515" customWidth="1"/>
    <col min="7948" max="7948" width="11.88671875" style="515" customWidth="1"/>
    <col min="7949" max="8192" width="9.109375" style="515"/>
    <col min="8193" max="8193" width="4.109375" style="515" customWidth="1"/>
    <col min="8194" max="8194" width="13.5546875" style="515" customWidth="1"/>
    <col min="8195" max="8195" width="33.88671875" style="515" customWidth="1"/>
    <col min="8196" max="8196" width="22.109375" style="515" customWidth="1"/>
    <col min="8197" max="8197" width="5" style="515" customWidth="1"/>
    <col min="8198" max="8198" width="8.44140625" style="515" customWidth="1"/>
    <col min="8199" max="8199" width="10.109375" style="515" customWidth="1"/>
    <col min="8200" max="8200" width="13.44140625" style="515" customWidth="1"/>
    <col min="8201" max="8201" width="7" style="515" customWidth="1"/>
    <col min="8202" max="8202" width="13.109375" style="515" customWidth="1"/>
    <col min="8203" max="8203" width="11.109375" style="515" customWidth="1"/>
    <col min="8204" max="8204" width="11.88671875" style="515" customWidth="1"/>
    <col min="8205" max="8448" width="9.109375" style="515"/>
    <col min="8449" max="8449" width="4.109375" style="515" customWidth="1"/>
    <col min="8450" max="8450" width="13.5546875" style="515" customWidth="1"/>
    <col min="8451" max="8451" width="33.88671875" style="515" customWidth="1"/>
    <col min="8452" max="8452" width="22.109375" style="515" customWidth="1"/>
    <col min="8453" max="8453" width="5" style="515" customWidth="1"/>
    <col min="8454" max="8454" width="8.44140625" style="515" customWidth="1"/>
    <col min="8455" max="8455" width="10.109375" style="515" customWidth="1"/>
    <col min="8456" max="8456" width="13.44140625" style="515" customWidth="1"/>
    <col min="8457" max="8457" width="7" style="515" customWidth="1"/>
    <col min="8458" max="8458" width="13.109375" style="515" customWidth="1"/>
    <col min="8459" max="8459" width="11.109375" style="515" customWidth="1"/>
    <col min="8460" max="8460" width="11.88671875" style="515" customWidth="1"/>
    <col min="8461" max="8704" width="9.109375" style="515"/>
    <col min="8705" max="8705" width="4.109375" style="515" customWidth="1"/>
    <col min="8706" max="8706" width="13.5546875" style="515" customWidth="1"/>
    <col min="8707" max="8707" width="33.88671875" style="515" customWidth="1"/>
    <col min="8708" max="8708" width="22.109375" style="515" customWidth="1"/>
    <col min="8709" max="8709" width="5" style="515" customWidth="1"/>
    <col min="8710" max="8710" width="8.44140625" style="515" customWidth="1"/>
    <col min="8711" max="8711" width="10.109375" style="515" customWidth="1"/>
    <col min="8712" max="8712" width="13.44140625" style="515" customWidth="1"/>
    <col min="8713" max="8713" width="7" style="515" customWidth="1"/>
    <col min="8714" max="8714" width="13.109375" style="515" customWidth="1"/>
    <col min="8715" max="8715" width="11.109375" style="515" customWidth="1"/>
    <col min="8716" max="8716" width="11.88671875" style="515" customWidth="1"/>
    <col min="8717" max="8960" width="9.109375" style="515"/>
    <col min="8961" max="8961" width="4.109375" style="515" customWidth="1"/>
    <col min="8962" max="8962" width="13.5546875" style="515" customWidth="1"/>
    <col min="8963" max="8963" width="33.88671875" style="515" customWidth="1"/>
    <col min="8964" max="8964" width="22.109375" style="515" customWidth="1"/>
    <col min="8965" max="8965" width="5" style="515" customWidth="1"/>
    <col min="8966" max="8966" width="8.44140625" style="515" customWidth="1"/>
    <col min="8967" max="8967" width="10.109375" style="515" customWidth="1"/>
    <col min="8968" max="8968" width="13.44140625" style="515" customWidth="1"/>
    <col min="8969" max="8969" width="7" style="515" customWidth="1"/>
    <col min="8970" max="8970" width="13.109375" style="515" customWidth="1"/>
    <col min="8971" max="8971" width="11.109375" style="515" customWidth="1"/>
    <col min="8972" max="8972" width="11.88671875" style="515" customWidth="1"/>
    <col min="8973" max="9216" width="9.109375" style="515"/>
    <col min="9217" max="9217" width="4.109375" style="515" customWidth="1"/>
    <col min="9218" max="9218" width="13.5546875" style="515" customWidth="1"/>
    <col min="9219" max="9219" width="33.88671875" style="515" customWidth="1"/>
    <col min="9220" max="9220" width="22.109375" style="515" customWidth="1"/>
    <col min="9221" max="9221" width="5" style="515" customWidth="1"/>
    <col min="9222" max="9222" width="8.44140625" style="515" customWidth="1"/>
    <col min="9223" max="9223" width="10.109375" style="515" customWidth="1"/>
    <col min="9224" max="9224" width="13.44140625" style="515" customWidth="1"/>
    <col min="9225" max="9225" width="7" style="515" customWidth="1"/>
    <col min="9226" max="9226" width="13.109375" style="515" customWidth="1"/>
    <col min="9227" max="9227" width="11.109375" style="515" customWidth="1"/>
    <col min="9228" max="9228" width="11.88671875" style="515" customWidth="1"/>
    <col min="9229" max="9472" width="9.109375" style="515"/>
    <col min="9473" max="9473" width="4.109375" style="515" customWidth="1"/>
    <col min="9474" max="9474" width="13.5546875" style="515" customWidth="1"/>
    <col min="9475" max="9475" width="33.88671875" style="515" customWidth="1"/>
    <col min="9476" max="9476" width="22.109375" style="515" customWidth="1"/>
    <col min="9477" max="9477" width="5" style="515" customWidth="1"/>
    <col min="9478" max="9478" width="8.44140625" style="515" customWidth="1"/>
    <col min="9479" max="9479" width="10.109375" style="515" customWidth="1"/>
    <col min="9480" max="9480" width="13.44140625" style="515" customWidth="1"/>
    <col min="9481" max="9481" width="7" style="515" customWidth="1"/>
    <col min="9482" max="9482" width="13.109375" style="515" customWidth="1"/>
    <col min="9483" max="9483" width="11.109375" style="515" customWidth="1"/>
    <col min="9484" max="9484" width="11.88671875" style="515" customWidth="1"/>
    <col min="9485" max="9728" width="9.109375" style="515"/>
    <col min="9729" max="9729" width="4.109375" style="515" customWidth="1"/>
    <col min="9730" max="9730" width="13.5546875" style="515" customWidth="1"/>
    <col min="9731" max="9731" width="33.88671875" style="515" customWidth="1"/>
    <col min="9732" max="9732" width="22.109375" style="515" customWidth="1"/>
    <col min="9733" max="9733" width="5" style="515" customWidth="1"/>
    <col min="9734" max="9734" width="8.44140625" style="515" customWidth="1"/>
    <col min="9735" max="9735" width="10.109375" style="515" customWidth="1"/>
    <col min="9736" max="9736" width="13.44140625" style="515" customWidth="1"/>
    <col min="9737" max="9737" width="7" style="515" customWidth="1"/>
    <col min="9738" max="9738" width="13.109375" style="515" customWidth="1"/>
    <col min="9739" max="9739" width="11.109375" style="515" customWidth="1"/>
    <col min="9740" max="9740" width="11.88671875" style="515" customWidth="1"/>
    <col min="9741" max="9984" width="9.109375" style="515"/>
    <col min="9985" max="9985" width="4.109375" style="515" customWidth="1"/>
    <col min="9986" max="9986" width="13.5546875" style="515" customWidth="1"/>
    <col min="9987" max="9987" width="33.88671875" style="515" customWidth="1"/>
    <col min="9988" max="9988" width="22.109375" style="515" customWidth="1"/>
    <col min="9989" max="9989" width="5" style="515" customWidth="1"/>
    <col min="9990" max="9990" width="8.44140625" style="515" customWidth="1"/>
    <col min="9991" max="9991" width="10.109375" style="515" customWidth="1"/>
    <col min="9992" max="9992" width="13.44140625" style="515" customWidth="1"/>
    <col min="9993" max="9993" width="7" style="515" customWidth="1"/>
    <col min="9994" max="9994" width="13.109375" style="515" customWidth="1"/>
    <col min="9995" max="9995" width="11.109375" style="515" customWidth="1"/>
    <col min="9996" max="9996" width="11.88671875" style="515" customWidth="1"/>
    <col min="9997" max="10240" width="9.109375" style="515"/>
    <col min="10241" max="10241" width="4.109375" style="515" customWidth="1"/>
    <col min="10242" max="10242" width="13.5546875" style="515" customWidth="1"/>
    <col min="10243" max="10243" width="33.88671875" style="515" customWidth="1"/>
    <col min="10244" max="10244" width="22.109375" style="515" customWidth="1"/>
    <col min="10245" max="10245" width="5" style="515" customWidth="1"/>
    <col min="10246" max="10246" width="8.44140625" style="515" customWidth="1"/>
    <col min="10247" max="10247" width="10.109375" style="515" customWidth="1"/>
    <col min="10248" max="10248" width="13.44140625" style="515" customWidth="1"/>
    <col min="10249" max="10249" width="7" style="515" customWidth="1"/>
    <col min="10250" max="10250" width="13.109375" style="515" customWidth="1"/>
    <col min="10251" max="10251" width="11.109375" style="515" customWidth="1"/>
    <col min="10252" max="10252" width="11.88671875" style="515" customWidth="1"/>
    <col min="10253" max="10496" width="9.109375" style="515"/>
    <col min="10497" max="10497" width="4.109375" style="515" customWidth="1"/>
    <col min="10498" max="10498" width="13.5546875" style="515" customWidth="1"/>
    <col min="10499" max="10499" width="33.88671875" style="515" customWidth="1"/>
    <col min="10500" max="10500" width="22.109375" style="515" customWidth="1"/>
    <col min="10501" max="10501" width="5" style="515" customWidth="1"/>
    <col min="10502" max="10502" width="8.44140625" style="515" customWidth="1"/>
    <col min="10503" max="10503" width="10.109375" style="515" customWidth="1"/>
    <col min="10504" max="10504" width="13.44140625" style="515" customWidth="1"/>
    <col min="10505" max="10505" width="7" style="515" customWidth="1"/>
    <col min="10506" max="10506" width="13.109375" style="515" customWidth="1"/>
    <col min="10507" max="10507" width="11.109375" style="515" customWidth="1"/>
    <col min="10508" max="10508" width="11.88671875" style="515" customWidth="1"/>
    <col min="10509" max="10752" width="9.109375" style="515"/>
    <col min="10753" max="10753" width="4.109375" style="515" customWidth="1"/>
    <col min="10754" max="10754" width="13.5546875" style="515" customWidth="1"/>
    <col min="10755" max="10755" width="33.88671875" style="515" customWidth="1"/>
    <col min="10756" max="10756" width="22.109375" style="515" customWidth="1"/>
    <col min="10757" max="10757" width="5" style="515" customWidth="1"/>
    <col min="10758" max="10758" width="8.44140625" style="515" customWidth="1"/>
    <col min="10759" max="10759" width="10.109375" style="515" customWidth="1"/>
    <col min="10760" max="10760" width="13.44140625" style="515" customWidth="1"/>
    <col min="10761" max="10761" width="7" style="515" customWidth="1"/>
    <col min="10762" max="10762" width="13.109375" style="515" customWidth="1"/>
    <col min="10763" max="10763" width="11.109375" style="515" customWidth="1"/>
    <col min="10764" max="10764" width="11.88671875" style="515" customWidth="1"/>
    <col min="10765" max="11008" width="9.109375" style="515"/>
    <col min="11009" max="11009" width="4.109375" style="515" customWidth="1"/>
    <col min="11010" max="11010" width="13.5546875" style="515" customWidth="1"/>
    <col min="11011" max="11011" width="33.88671875" style="515" customWidth="1"/>
    <col min="11012" max="11012" width="22.109375" style="515" customWidth="1"/>
    <col min="11013" max="11013" width="5" style="515" customWidth="1"/>
    <col min="11014" max="11014" width="8.44140625" style="515" customWidth="1"/>
    <col min="11015" max="11015" width="10.109375" style="515" customWidth="1"/>
    <col min="11016" max="11016" width="13.44140625" style="515" customWidth="1"/>
    <col min="11017" max="11017" width="7" style="515" customWidth="1"/>
    <col min="11018" max="11018" width="13.109375" style="515" customWidth="1"/>
    <col min="11019" max="11019" width="11.109375" style="515" customWidth="1"/>
    <col min="11020" max="11020" width="11.88671875" style="515" customWidth="1"/>
    <col min="11021" max="11264" width="9.109375" style="515"/>
    <col min="11265" max="11265" width="4.109375" style="515" customWidth="1"/>
    <col min="11266" max="11266" width="13.5546875" style="515" customWidth="1"/>
    <col min="11267" max="11267" width="33.88671875" style="515" customWidth="1"/>
    <col min="11268" max="11268" width="22.109375" style="515" customWidth="1"/>
    <col min="11269" max="11269" width="5" style="515" customWidth="1"/>
    <col min="11270" max="11270" width="8.44140625" style="515" customWidth="1"/>
    <col min="11271" max="11271" width="10.109375" style="515" customWidth="1"/>
    <col min="11272" max="11272" width="13.44140625" style="515" customWidth="1"/>
    <col min="11273" max="11273" width="7" style="515" customWidth="1"/>
    <col min="11274" max="11274" width="13.109375" style="515" customWidth="1"/>
    <col min="11275" max="11275" width="11.109375" style="515" customWidth="1"/>
    <col min="11276" max="11276" width="11.88671875" style="515" customWidth="1"/>
    <col min="11277" max="11520" width="9.109375" style="515"/>
    <col min="11521" max="11521" width="4.109375" style="515" customWidth="1"/>
    <col min="11522" max="11522" width="13.5546875" style="515" customWidth="1"/>
    <col min="11523" max="11523" width="33.88671875" style="515" customWidth="1"/>
    <col min="11524" max="11524" width="22.109375" style="515" customWidth="1"/>
    <col min="11525" max="11525" width="5" style="515" customWidth="1"/>
    <col min="11526" max="11526" width="8.44140625" style="515" customWidth="1"/>
    <col min="11527" max="11527" width="10.109375" style="515" customWidth="1"/>
    <col min="11528" max="11528" width="13.44140625" style="515" customWidth="1"/>
    <col min="11529" max="11529" width="7" style="515" customWidth="1"/>
    <col min="11530" max="11530" width="13.109375" style="515" customWidth="1"/>
    <col min="11531" max="11531" width="11.109375" style="515" customWidth="1"/>
    <col min="11532" max="11532" width="11.88671875" style="515" customWidth="1"/>
    <col min="11533" max="11776" width="9.109375" style="515"/>
    <col min="11777" max="11777" width="4.109375" style="515" customWidth="1"/>
    <col min="11778" max="11778" width="13.5546875" style="515" customWidth="1"/>
    <col min="11779" max="11779" width="33.88671875" style="515" customWidth="1"/>
    <col min="11780" max="11780" width="22.109375" style="515" customWidth="1"/>
    <col min="11781" max="11781" width="5" style="515" customWidth="1"/>
    <col min="11782" max="11782" width="8.44140625" style="515" customWidth="1"/>
    <col min="11783" max="11783" width="10.109375" style="515" customWidth="1"/>
    <col min="11784" max="11784" width="13.44140625" style="515" customWidth="1"/>
    <col min="11785" max="11785" width="7" style="515" customWidth="1"/>
    <col min="11786" max="11786" width="13.109375" style="515" customWidth="1"/>
    <col min="11787" max="11787" width="11.109375" style="515" customWidth="1"/>
    <col min="11788" max="11788" width="11.88671875" style="515" customWidth="1"/>
    <col min="11789" max="12032" width="9.109375" style="515"/>
    <col min="12033" max="12033" width="4.109375" style="515" customWidth="1"/>
    <col min="12034" max="12034" width="13.5546875" style="515" customWidth="1"/>
    <col min="12035" max="12035" width="33.88671875" style="515" customWidth="1"/>
    <col min="12036" max="12036" width="22.109375" style="515" customWidth="1"/>
    <col min="12037" max="12037" width="5" style="515" customWidth="1"/>
    <col min="12038" max="12038" width="8.44140625" style="515" customWidth="1"/>
    <col min="12039" max="12039" width="10.109375" style="515" customWidth="1"/>
    <col min="12040" max="12040" width="13.44140625" style="515" customWidth="1"/>
    <col min="12041" max="12041" width="7" style="515" customWidth="1"/>
    <col min="12042" max="12042" width="13.109375" style="515" customWidth="1"/>
    <col min="12043" max="12043" width="11.109375" style="515" customWidth="1"/>
    <col min="12044" max="12044" width="11.88671875" style="515" customWidth="1"/>
    <col min="12045" max="12288" width="9.109375" style="515"/>
    <col min="12289" max="12289" width="4.109375" style="515" customWidth="1"/>
    <col min="12290" max="12290" width="13.5546875" style="515" customWidth="1"/>
    <col min="12291" max="12291" width="33.88671875" style="515" customWidth="1"/>
    <col min="12292" max="12292" width="22.109375" style="515" customWidth="1"/>
    <col min="12293" max="12293" width="5" style="515" customWidth="1"/>
    <col min="12294" max="12294" width="8.44140625" style="515" customWidth="1"/>
    <col min="12295" max="12295" width="10.109375" style="515" customWidth="1"/>
    <col min="12296" max="12296" width="13.44140625" style="515" customWidth="1"/>
    <col min="12297" max="12297" width="7" style="515" customWidth="1"/>
    <col min="12298" max="12298" width="13.109375" style="515" customWidth="1"/>
    <col min="12299" max="12299" width="11.109375" style="515" customWidth="1"/>
    <col min="12300" max="12300" width="11.88671875" style="515" customWidth="1"/>
    <col min="12301" max="12544" width="9.109375" style="515"/>
    <col min="12545" max="12545" width="4.109375" style="515" customWidth="1"/>
    <col min="12546" max="12546" width="13.5546875" style="515" customWidth="1"/>
    <col min="12547" max="12547" width="33.88671875" style="515" customWidth="1"/>
    <col min="12548" max="12548" width="22.109375" style="515" customWidth="1"/>
    <col min="12549" max="12549" width="5" style="515" customWidth="1"/>
    <col min="12550" max="12550" width="8.44140625" style="515" customWidth="1"/>
    <col min="12551" max="12551" width="10.109375" style="515" customWidth="1"/>
    <col min="12552" max="12552" width="13.44140625" style="515" customWidth="1"/>
    <col min="12553" max="12553" width="7" style="515" customWidth="1"/>
    <col min="12554" max="12554" width="13.109375" style="515" customWidth="1"/>
    <col min="12555" max="12555" width="11.109375" style="515" customWidth="1"/>
    <col min="12556" max="12556" width="11.88671875" style="515" customWidth="1"/>
    <col min="12557" max="12800" width="9.109375" style="515"/>
    <col min="12801" max="12801" width="4.109375" style="515" customWidth="1"/>
    <col min="12802" max="12802" width="13.5546875" style="515" customWidth="1"/>
    <col min="12803" max="12803" width="33.88671875" style="515" customWidth="1"/>
    <col min="12804" max="12804" width="22.109375" style="515" customWidth="1"/>
    <col min="12805" max="12805" width="5" style="515" customWidth="1"/>
    <col min="12806" max="12806" width="8.44140625" style="515" customWidth="1"/>
    <col min="12807" max="12807" width="10.109375" style="515" customWidth="1"/>
    <col min="12808" max="12808" width="13.44140625" style="515" customWidth="1"/>
    <col min="12809" max="12809" width="7" style="515" customWidth="1"/>
    <col min="12810" max="12810" width="13.109375" style="515" customWidth="1"/>
    <col min="12811" max="12811" width="11.109375" style="515" customWidth="1"/>
    <col min="12812" max="12812" width="11.88671875" style="515" customWidth="1"/>
    <col min="12813" max="13056" width="9.109375" style="515"/>
    <col min="13057" max="13057" width="4.109375" style="515" customWidth="1"/>
    <col min="13058" max="13058" width="13.5546875" style="515" customWidth="1"/>
    <col min="13059" max="13059" width="33.88671875" style="515" customWidth="1"/>
    <col min="13060" max="13060" width="22.109375" style="515" customWidth="1"/>
    <col min="13061" max="13061" width="5" style="515" customWidth="1"/>
    <col min="13062" max="13062" width="8.44140625" style="515" customWidth="1"/>
    <col min="13063" max="13063" width="10.109375" style="515" customWidth="1"/>
    <col min="13064" max="13064" width="13.44140625" style="515" customWidth="1"/>
    <col min="13065" max="13065" width="7" style="515" customWidth="1"/>
    <col min="13066" max="13066" width="13.109375" style="515" customWidth="1"/>
    <col min="13067" max="13067" width="11.109375" style="515" customWidth="1"/>
    <col min="13068" max="13068" width="11.88671875" style="515" customWidth="1"/>
    <col min="13069" max="13312" width="9.109375" style="515"/>
    <col min="13313" max="13313" width="4.109375" style="515" customWidth="1"/>
    <col min="13314" max="13314" width="13.5546875" style="515" customWidth="1"/>
    <col min="13315" max="13315" width="33.88671875" style="515" customWidth="1"/>
    <col min="13316" max="13316" width="22.109375" style="515" customWidth="1"/>
    <col min="13317" max="13317" width="5" style="515" customWidth="1"/>
    <col min="13318" max="13318" width="8.44140625" style="515" customWidth="1"/>
    <col min="13319" max="13319" width="10.109375" style="515" customWidth="1"/>
    <col min="13320" max="13320" width="13.44140625" style="515" customWidth="1"/>
    <col min="13321" max="13321" width="7" style="515" customWidth="1"/>
    <col min="13322" max="13322" width="13.109375" style="515" customWidth="1"/>
    <col min="13323" max="13323" width="11.109375" style="515" customWidth="1"/>
    <col min="13324" max="13324" width="11.88671875" style="515" customWidth="1"/>
    <col min="13325" max="13568" width="9.109375" style="515"/>
    <col min="13569" max="13569" width="4.109375" style="515" customWidth="1"/>
    <col min="13570" max="13570" width="13.5546875" style="515" customWidth="1"/>
    <col min="13571" max="13571" width="33.88671875" style="515" customWidth="1"/>
    <col min="13572" max="13572" width="22.109375" style="515" customWidth="1"/>
    <col min="13573" max="13573" width="5" style="515" customWidth="1"/>
    <col min="13574" max="13574" width="8.44140625" style="515" customWidth="1"/>
    <col min="13575" max="13575" width="10.109375" style="515" customWidth="1"/>
    <col min="13576" max="13576" width="13.44140625" style="515" customWidth="1"/>
    <col min="13577" max="13577" width="7" style="515" customWidth="1"/>
    <col min="13578" max="13578" width="13.109375" style="515" customWidth="1"/>
    <col min="13579" max="13579" width="11.109375" style="515" customWidth="1"/>
    <col min="13580" max="13580" width="11.88671875" style="515" customWidth="1"/>
    <col min="13581" max="13824" width="9.109375" style="515"/>
    <col min="13825" max="13825" width="4.109375" style="515" customWidth="1"/>
    <col min="13826" max="13826" width="13.5546875" style="515" customWidth="1"/>
    <col min="13827" max="13827" width="33.88671875" style="515" customWidth="1"/>
    <col min="13828" max="13828" width="22.109375" style="515" customWidth="1"/>
    <col min="13829" max="13829" width="5" style="515" customWidth="1"/>
    <col min="13830" max="13830" width="8.44140625" style="515" customWidth="1"/>
    <col min="13831" max="13831" width="10.109375" style="515" customWidth="1"/>
    <col min="13832" max="13832" width="13.44140625" style="515" customWidth="1"/>
    <col min="13833" max="13833" width="7" style="515" customWidth="1"/>
    <col min="13834" max="13834" width="13.109375" style="515" customWidth="1"/>
    <col min="13835" max="13835" width="11.109375" style="515" customWidth="1"/>
    <col min="13836" max="13836" width="11.88671875" style="515" customWidth="1"/>
    <col min="13837" max="14080" width="9.109375" style="515"/>
    <col min="14081" max="14081" width="4.109375" style="515" customWidth="1"/>
    <col min="14082" max="14082" width="13.5546875" style="515" customWidth="1"/>
    <col min="14083" max="14083" width="33.88671875" style="515" customWidth="1"/>
    <col min="14084" max="14084" width="22.109375" style="515" customWidth="1"/>
    <col min="14085" max="14085" width="5" style="515" customWidth="1"/>
    <col min="14086" max="14086" width="8.44140625" style="515" customWidth="1"/>
    <col min="14087" max="14087" width="10.109375" style="515" customWidth="1"/>
    <col min="14088" max="14088" width="13.44140625" style="515" customWidth="1"/>
    <col min="14089" max="14089" width="7" style="515" customWidth="1"/>
    <col min="14090" max="14090" width="13.109375" style="515" customWidth="1"/>
    <col min="14091" max="14091" width="11.109375" style="515" customWidth="1"/>
    <col min="14092" max="14092" width="11.88671875" style="515" customWidth="1"/>
    <col min="14093" max="14336" width="9.109375" style="515"/>
    <col min="14337" max="14337" width="4.109375" style="515" customWidth="1"/>
    <col min="14338" max="14338" width="13.5546875" style="515" customWidth="1"/>
    <col min="14339" max="14339" width="33.88671875" style="515" customWidth="1"/>
    <col min="14340" max="14340" width="22.109375" style="515" customWidth="1"/>
    <col min="14341" max="14341" width="5" style="515" customWidth="1"/>
    <col min="14342" max="14342" width="8.44140625" style="515" customWidth="1"/>
    <col min="14343" max="14343" width="10.109375" style="515" customWidth="1"/>
    <col min="14344" max="14344" width="13.44140625" style="515" customWidth="1"/>
    <col min="14345" max="14345" width="7" style="515" customWidth="1"/>
    <col min="14346" max="14346" width="13.109375" style="515" customWidth="1"/>
    <col min="14347" max="14347" width="11.109375" style="515" customWidth="1"/>
    <col min="14348" max="14348" width="11.88671875" style="515" customWidth="1"/>
    <col min="14349" max="14592" width="9.109375" style="515"/>
    <col min="14593" max="14593" width="4.109375" style="515" customWidth="1"/>
    <col min="14594" max="14594" width="13.5546875" style="515" customWidth="1"/>
    <col min="14595" max="14595" width="33.88671875" style="515" customWidth="1"/>
    <col min="14596" max="14596" width="22.109375" style="515" customWidth="1"/>
    <col min="14597" max="14597" width="5" style="515" customWidth="1"/>
    <col min="14598" max="14598" width="8.44140625" style="515" customWidth="1"/>
    <col min="14599" max="14599" width="10.109375" style="515" customWidth="1"/>
    <col min="14600" max="14600" width="13.44140625" style="515" customWidth="1"/>
    <col min="14601" max="14601" width="7" style="515" customWidth="1"/>
    <col min="14602" max="14602" width="13.109375" style="515" customWidth="1"/>
    <col min="14603" max="14603" width="11.109375" style="515" customWidth="1"/>
    <col min="14604" max="14604" width="11.88671875" style="515" customWidth="1"/>
    <col min="14605" max="14848" width="9.109375" style="515"/>
    <col min="14849" max="14849" width="4.109375" style="515" customWidth="1"/>
    <col min="14850" max="14850" width="13.5546875" style="515" customWidth="1"/>
    <col min="14851" max="14851" width="33.88671875" style="515" customWidth="1"/>
    <col min="14852" max="14852" width="22.109375" style="515" customWidth="1"/>
    <col min="14853" max="14853" width="5" style="515" customWidth="1"/>
    <col min="14854" max="14854" width="8.44140625" style="515" customWidth="1"/>
    <col min="14855" max="14855" width="10.109375" style="515" customWidth="1"/>
    <col min="14856" max="14856" width="13.44140625" style="515" customWidth="1"/>
    <col min="14857" max="14857" width="7" style="515" customWidth="1"/>
    <col min="14858" max="14858" width="13.109375" style="515" customWidth="1"/>
    <col min="14859" max="14859" width="11.109375" style="515" customWidth="1"/>
    <col min="14860" max="14860" width="11.88671875" style="515" customWidth="1"/>
    <col min="14861" max="15104" width="9.109375" style="515"/>
    <col min="15105" max="15105" width="4.109375" style="515" customWidth="1"/>
    <col min="15106" max="15106" width="13.5546875" style="515" customWidth="1"/>
    <col min="15107" max="15107" width="33.88671875" style="515" customWidth="1"/>
    <col min="15108" max="15108" width="22.109375" style="515" customWidth="1"/>
    <col min="15109" max="15109" width="5" style="515" customWidth="1"/>
    <col min="15110" max="15110" width="8.44140625" style="515" customWidth="1"/>
    <col min="15111" max="15111" width="10.109375" style="515" customWidth="1"/>
    <col min="15112" max="15112" width="13.44140625" style="515" customWidth="1"/>
    <col min="15113" max="15113" width="7" style="515" customWidth="1"/>
    <col min="15114" max="15114" width="13.109375" style="515" customWidth="1"/>
    <col min="15115" max="15115" width="11.109375" style="515" customWidth="1"/>
    <col min="15116" max="15116" width="11.88671875" style="515" customWidth="1"/>
    <col min="15117" max="15360" width="9.109375" style="515"/>
    <col min="15361" max="15361" width="4.109375" style="515" customWidth="1"/>
    <col min="15362" max="15362" width="13.5546875" style="515" customWidth="1"/>
    <col min="15363" max="15363" width="33.88671875" style="515" customWidth="1"/>
    <col min="15364" max="15364" width="22.109375" style="515" customWidth="1"/>
    <col min="15365" max="15365" width="5" style="515" customWidth="1"/>
    <col min="15366" max="15366" width="8.44140625" style="515" customWidth="1"/>
    <col min="15367" max="15367" width="10.109375" style="515" customWidth="1"/>
    <col min="15368" max="15368" width="13.44140625" style="515" customWidth="1"/>
    <col min="15369" max="15369" width="7" style="515" customWidth="1"/>
    <col min="15370" max="15370" width="13.109375" style="515" customWidth="1"/>
    <col min="15371" max="15371" width="11.109375" style="515" customWidth="1"/>
    <col min="15372" max="15372" width="11.88671875" style="515" customWidth="1"/>
    <col min="15373" max="15616" width="9.109375" style="515"/>
    <col min="15617" max="15617" width="4.109375" style="515" customWidth="1"/>
    <col min="15618" max="15618" width="13.5546875" style="515" customWidth="1"/>
    <col min="15619" max="15619" width="33.88671875" style="515" customWidth="1"/>
    <col min="15620" max="15620" width="22.109375" style="515" customWidth="1"/>
    <col min="15621" max="15621" width="5" style="515" customWidth="1"/>
    <col min="15622" max="15622" width="8.44140625" style="515" customWidth="1"/>
    <col min="15623" max="15623" width="10.109375" style="515" customWidth="1"/>
    <col min="15624" max="15624" width="13.44140625" style="515" customWidth="1"/>
    <col min="15625" max="15625" width="7" style="515" customWidth="1"/>
    <col min="15626" max="15626" width="13.109375" style="515" customWidth="1"/>
    <col min="15627" max="15627" width="11.109375" style="515" customWidth="1"/>
    <col min="15628" max="15628" width="11.88671875" style="515" customWidth="1"/>
    <col min="15629" max="15872" width="9.109375" style="515"/>
    <col min="15873" max="15873" width="4.109375" style="515" customWidth="1"/>
    <col min="15874" max="15874" width="13.5546875" style="515" customWidth="1"/>
    <col min="15875" max="15875" width="33.88671875" style="515" customWidth="1"/>
    <col min="15876" max="15876" width="22.109375" style="515" customWidth="1"/>
    <col min="15877" max="15877" width="5" style="515" customWidth="1"/>
    <col min="15878" max="15878" width="8.44140625" style="515" customWidth="1"/>
    <col min="15879" max="15879" width="10.109375" style="515" customWidth="1"/>
    <col min="15880" max="15880" width="13.44140625" style="515" customWidth="1"/>
    <col min="15881" max="15881" width="7" style="515" customWidth="1"/>
    <col min="15882" max="15882" width="13.109375" style="515" customWidth="1"/>
    <col min="15883" max="15883" width="11.109375" style="515" customWidth="1"/>
    <col min="15884" max="15884" width="11.88671875" style="515" customWidth="1"/>
    <col min="15885" max="16128" width="9.109375" style="515"/>
    <col min="16129" max="16129" width="4.109375" style="515" customWidth="1"/>
    <col min="16130" max="16130" width="13.5546875" style="515" customWidth="1"/>
    <col min="16131" max="16131" width="33.88671875" style="515" customWidth="1"/>
    <col min="16132" max="16132" width="22.109375" style="515" customWidth="1"/>
    <col min="16133" max="16133" width="5" style="515" customWidth="1"/>
    <col min="16134" max="16134" width="8.44140625" style="515" customWidth="1"/>
    <col min="16135" max="16135" width="10.109375" style="515" customWidth="1"/>
    <col min="16136" max="16136" width="13.44140625" style="515" customWidth="1"/>
    <col min="16137" max="16137" width="7" style="515" customWidth="1"/>
    <col min="16138" max="16138" width="13.109375" style="515" customWidth="1"/>
    <col min="16139" max="16139" width="11.109375" style="515" customWidth="1"/>
    <col min="16140" max="16140" width="11.88671875" style="515" customWidth="1"/>
    <col min="16141" max="16384" width="9.109375" style="515"/>
  </cols>
  <sheetData>
    <row r="1" spans="1:256" ht="19.2" customHeight="1" x14ac:dyDescent="0.25">
      <c r="A1" s="512"/>
      <c r="B1" s="829" t="s">
        <v>328</v>
      </c>
      <c r="C1" s="829"/>
      <c r="D1" s="829"/>
      <c r="E1" s="829"/>
      <c r="F1" s="829"/>
      <c r="G1" s="829"/>
      <c r="H1" s="829"/>
      <c r="I1" s="513"/>
      <c r="J1" s="514"/>
      <c r="K1" s="858" t="s">
        <v>329</v>
      </c>
      <c r="L1" s="858"/>
      <c r="M1" s="512"/>
      <c r="N1" s="512"/>
      <c r="O1" s="512"/>
      <c r="P1" s="512"/>
      <c r="Q1" s="512"/>
      <c r="R1" s="512"/>
      <c r="S1" s="512"/>
      <c r="T1" s="512"/>
      <c r="U1" s="512"/>
      <c r="V1" s="512"/>
      <c r="W1" s="512"/>
      <c r="X1" s="512"/>
      <c r="Y1" s="512"/>
      <c r="Z1" s="512"/>
      <c r="AA1" s="512"/>
      <c r="AB1" s="512"/>
      <c r="AC1" s="512"/>
      <c r="AD1" s="512"/>
      <c r="AE1" s="512"/>
      <c r="AF1" s="512"/>
      <c r="AG1" s="512"/>
      <c r="AH1" s="512"/>
      <c r="AI1" s="512"/>
      <c r="AJ1" s="512"/>
      <c r="AK1" s="512"/>
      <c r="AL1" s="512"/>
      <c r="AM1" s="512"/>
      <c r="AN1" s="512"/>
      <c r="AO1" s="512"/>
      <c r="AP1" s="512"/>
      <c r="AQ1" s="512"/>
      <c r="AR1" s="512"/>
      <c r="AS1" s="512"/>
      <c r="AT1" s="512"/>
      <c r="AU1" s="512"/>
      <c r="AV1" s="512"/>
      <c r="AW1" s="512"/>
      <c r="AX1" s="512"/>
      <c r="AY1" s="512"/>
      <c r="AZ1" s="512"/>
      <c r="BA1" s="512"/>
      <c r="BB1" s="512"/>
      <c r="BC1" s="512"/>
      <c r="BD1" s="512"/>
      <c r="BE1" s="512"/>
      <c r="BF1" s="512"/>
      <c r="BG1" s="512"/>
      <c r="BH1" s="512"/>
      <c r="BI1" s="512"/>
      <c r="BJ1" s="512"/>
      <c r="BK1" s="512"/>
      <c r="BL1" s="512"/>
      <c r="BM1" s="512"/>
      <c r="BN1" s="512"/>
      <c r="BO1" s="512"/>
      <c r="BP1" s="512"/>
      <c r="BQ1" s="512"/>
      <c r="BR1" s="512"/>
      <c r="BS1" s="512"/>
      <c r="BT1" s="512"/>
      <c r="BU1" s="512"/>
      <c r="BV1" s="512"/>
      <c r="BW1" s="512"/>
      <c r="BX1" s="512"/>
      <c r="BY1" s="512"/>
      <c r="BZ1" s="512"/>
      <c r="CA1" s="512"/>
      <c r="CB1" s="512"/>
      <c r="CC1" s="512"/>
      <c r="CD1" s="512"/>
      <c r="CE1" s="512"/>
      <c r="CF1" s="512"/>
      <c r="CG1" s="512"/>
      <c r="CH1" s="512"/>
      <c r="CI1" s="512"/>
      <c r="CJ1" s="512"/>
      <c r="CK1" s="512"/>
      <c r="CL1" s="512"/>
      <c r="CM1" s="512"/>
      <c r="CN1" s="512"/>
      <c r="CO1" s="512"/>
      <c r="CP1" s="512"/>
      <c r="CQ1" s="512"/>
      <c r="CR1" s="512"/>
      <c r="CS1" s="512"/>
      <c r="CT1" s="512"/>
      <c r="CU1" s="512"/>
      <c r="CV1" s="512"/>
      <c r="CW1" s="512"/>
      <c r="CX1" s="512"/>
      <c r="CY1" s="512"/>
      <c r="CZ1" s="512"/>
      <c r="DA1" s="512"/>
      <c r="DB1" s="512"/>
      <c r="DC1" s="512"/>
      <c r="DD1" s="512"/>
      <c r="DE1" s="512"/>
      <c r="DF1" s="512"/>
      <c r="DG1" s="512"/>
      <c r="DH1" s="512"/>
      <c r="DI1" s="512"/>
      <c r="DJ1" s="512"/>
      <c r="DK1" s="512"/>
      <c r="DL1" s="512"/>
      <c r="DM1" s="512"/>
      <c r="DN1" s="512"/>
      <c r="DO1" s="512"/>
      <c r="DP1" s="512"/>
      <c r="DQ1" s="512"/>
      <c r="DR1" s="512"/>
      <c r="DS1" s="512"/>
      <c r="DT1" s="512"/>
      <c r="DU1" s="512"/>
      <c r="DV1" s="512"/>
      <c r="DW1" s="512"/>
      <c r="DX1" s="512"/>
      <c r="DY1" s="512"/>
      <c r="DZ1" s="512"/>
      <c r="EA1" s="512"/>
      <c r="EB1" s="512"/>
      <c r="EC1" s="512"/>
      <c r="ED1" s="512"/>
      <c r="EE1" s="512"/>
      <c r="EF1" s="512"/>
      <c r="EG1" s="512"/>
      <c r="EH1" s="512"/>
      <c r="EI1" s="512"/>
      <c r="EJ1" s="512"/>
      <c r="EK1" s="512"/>
      <c r="EL1" s="512"/>
      <c r="EM1" s="512"/>
      <c r="EN1" s="512"/>
      <c r="EO1" s="512"/>
      <c r="EP1" s="512"/>
      <c r="EQ1" s="512"/>
      <c r="ER1" s="512"/>
      <c r="ES1" s="512"/>
      <c r="ET1" s="512"/>
      <c r="EU1" s="512"/>
      <c r="EV1" s="512"/>
      <c r="EW1" s="512"/>
      <c r="EX1" s="512"/>
      <c r="EY1" s="512"/>
      <c r="EZ1" s="512"/>
      <c r="FA1" s="512"/>
      <c r="FB1" s="512"/>
      <c r="FC1" s="512"/>
      <c r="FD1" s="512"/>
      <c r="FE1" s="512"/>
      <c r="FF1" s="512"/>
      <c r="FG1" s="512"/>
      <c r="FH1" s="512"/>
      <c r="FI1" s="512"/>
      <c r="FJ1" s="512"/>
      <c r="FK1" s="512"/>
      <c r="FL1" s="512"/>
      <c r="FM1" s="512"/>
      <c r="FN1" s="512"/>
      <c r="FO1" s="512"/>
      <c r="FP1" s="512"/>
      <c r="FQ1" s="512"/>
      <c r="FR1" s="512"/>
      <c r="FS1" s="512"/>
      <c r="FT1" s="512"/>
      <c r="FU1" s="512"/>
      <c r="FV1" s="512"/>
      <c r="FW1" s="512"/>
      <c r="FX1" s="512"/>
      <c r="FY1" s="512"/>
      <c r="FZ1" s="512"/>
      <c r="GA1" s="512"/>
      <c r="GB1" s="512"/>
      <c r="GC1" s="512"/>
      <c r="GD1" s="512"/>
      <c r="GE1" s="512"/>
      <c r="GF1" s="512"/>
      <c r="GG1" s="512"/>
      <c r="GH1" s="512"/>
      <c r="GI1" s="512"/>
      <c r="GJ1" s="512"/>
      <c r="GK1" s="512"/>
      <c r="GL1" s="512"/>
      <c r="GM1" s="512"/>
      <c r="GN1" s="512"/>
      <c r="GO1" s="512"/>
      <c r="GP1" s="512"/>
      <c r="GQ1" s="512"/>
      <c r="GR1" s="512"/>
      <c r="GS1" s="512"/>
      <c r="GT1" s="512"/>
      <c r="GU1" s="512"/>
      <c r="GV1" s="512"/>
      <c r="GW1" s="512"/>
      <c r="GX1" s="512"/>
      <c r="GY1" s="512"/>
      <c r="GZ1" s="512"/>
      <c r="HA1" s="512"/>
      <c r="HB1" s="512"/>
      <c r="HC1" s="512"/>
      <c r="HD1" s="512"/>
      <c r="HE1" s="512"/>
      <c r="HF1" s="512"/>
      <c r="HG1" s="512"/>
      <c r="HH1" s="512"/>
      <c r="HI1" s="512"/>
      <c r="HJ1" s="512"/>
      <c r="HK1" s="512"/>
      <c r="HL1" s="512"/>
      <c r="HM1" s="512"/>
      <c r="HN1" s="512"/>
      <c r="HO1" s="512"/>
      <c r="HP1" s="512"/>
      <c r="HQ1" s="512"/>
      <c r="HR1" s="512"/>
      <c r="HS1" s="512"/>
      <c r="HT1" s="512"/>
      <c r="HU1" s="512"/>
      <c r="HV1" s="512"/>
      <c r="HW1" s="512"/>
      <c r="HX1" s="512"/>
      <c r="HY1" s="512"/>
      <c r="HZ1" s="512"/>
      <c r="IA1" s="512"/>
      <c r="IB1" s="512"/>
      <c r="IC1" s="512"/>
      <c r="ID1" s="512"/>
      <c r="IE1" s="512"/>
      <c r="IF1" s="512"/>
      <c r="IG1" s="512"/>
      <c r="IH1" s="512"/>
      <c r="II1" s="512"/>
      <c r="IJ1" s="512"/>
      <c r="IK1" s="512"/>
      <c r="IL1" s="512"/>
      <c r="IM1" s="512"/>
      <c r="IN1" s="512"/>
      <c r="IO1" s="512"/>
      <c r="IP1" s="512"/>
      <c r="IQ1" s="512"/>
      <c r="IR1" s="512"/>
      <c r="IS1" s="512"/>
      <c r="IT1" s="512"/>
      <c r="IU1" s="512"/>
      <c r="IV1" s="512"/>
    </row>
    <row r="2" spans="1:256" ht="34.200000000000003" x14ac:dyDescent="0.25">
      <c r="A2" s="516" t="s">
        <v>2</v>
      </c>
      <c r="B2" s="859" t="s">
        <v>3</v>
      </c>
      <c r="C2" s="860"/>
      <c r="D2" s="516" t="s">
        <v>299</v>
      </c>
      <c r="E2" s="516" t="s">
        <v>4</v>
      </c>
      <c r="F2" s="516" t="s">
        <v>300</v>
      </c>
      <c r="G2" s="517" t="s">
        <v>6</v>
      </c>
      <c r="H2" s="516" t="s">
        <v>7</v>
      </c>
      <c r="I2" s="516" t="s">
        <v>125</v>
      </c>
      <c r="J2" s="518" t="s">
        <v>9</v>
      </c>
      <c r="K2" s="516" t="s">
        <v>10</v>
      </c>
      <c r="L2" s="516" t="s">
        <v>11</v>
      </c>
      <c r="M2" s="519"/>
      <c r="N2" s="519"/>
      <c r="O2" s="519"/>
      <c r="P2" s="519"/>
      <c r="Q2" s="519"/>
      <c r="R2" s="519"/>
      <c r="S2" s="519"/>
      <c r="T2" s="519"/>
      <c r="U2" s="519"/>
      <c r="V2" s="519"/>
      <c r="W2" s="519"/>
      <c r="X2" s="519"/>
      <c r="Y2" s="519"/>
      <c r="Z2" s="519"/>
      <c r="AA2" s="519"/>
      <c r="AB2" s="519"/>
      <c r="AC2" s="519"/>
      <c r="AD2" s="519"/>
      <c r="AE2" s="519"/>
      <c r="AF2" s="519"/>
      <c r="AG2" s="519"/>
      <c r="AH2" s="519"/>
      <c r="AI2" s="519"/>
      <c r="AJ2" s="519"/>
      <c r="AK2" s="519"/>
      <c r="AL2" s="519"/>
      <c r="AM2" s="519"/>
      <c r="AN2" s="519"/>
      <c r="AO2" s="519"/>
      <c r="AP2" s="519"/>
      <c r="AQ2" s="519"/>
      <c r="AR2" s="519"/>
      <c r="AS2" s="519"/>
      <c r="AT2" s="519"/>
      <c r="AU2" s="519"/>
      <c r="AV2" s="519"/>
      <c r="AW2" s="519"/>
      <c r="AX2" s="519"/>
      <c r="AY2" s="519"/>
      <c r="AZ2" s="519"/>
      <c r="BA2" s="519"/>
      <c r="BB2" s="519"/>
      <c r="BC2" s="519"/>
      <c r="BD2" s="519"/>
      <c r="BE2" s="519"/>
      <c r="BF2" s="519"/>
      <c r="BG2" s="519"/>
      <c r="BH2" s="519"/>
      <c r="BI2" s="519"/>
      <c r="BJ2" s="519"/>
      <c r="BK2" s="519"/>
      <c r="BL2" s="519"/>
      <c r="BM2" s="519"/>
      <c r="BN2" s="519"/>
      <c r="BO2" s="519"/>
      <c r="BP2" s="519"/>
      <c r="BQ2" s="519"/>
      <c r="BR2" s="519"/>
      <c r="BS2" s="519"/>
      <c r="BT2" s="519"/>
      <c r="BU2" s="519"/>
      <c r="BV2" s="519"/>
      <c r="BW2" s="519"/>
      <c r="BX2" s="519"/>
      <c r="BY2" s="519"/>
      <c r="BZ2" s="519"/>
      <c r="CA2" s="519"/>
      <c r="CB2" s="519"/>
      <c r="CC2" s="519"/>
      <c r="CD2" s="519"/>
      <c r="CE2" s="519"/>
      <c r="CF2" s="519"/>
      <c r="CG2" s="519"/>
      <c r="CH2" s="519"/>
      <c r="CI2" s="519"/>
      <c r="CJ2" s="519"/>
      <c r="CK2" s="519"/>
      <c r="CL2" s="519"/>
      <c r="CM2" s="519"/>
      <c r="CN2" s="519"/>
      <c r="CO2" s="519"/>
      <c r="CP2" s="519"/>
      <c r="CQ2" s="519"/>
      <c r="CR2" s="519"/>
      <c r="CS2" s="519"/>
      <c r="CT2" s="519"/>
      <c r="CU2" s="519"/>
      <c r="CV2" s="519"/>
      <c r="CW2" s="519"/>
      <c r="CX2" s="519"/>
      <c r="CY2" s="519"/>
      <c r="CZ2" s="519"/>
      <c r="DA2" s="519"/>
      <c r="DB2" s="519"/>
      <c r="DC2" s="519"/>
      <c r="DD2" s="519"/>
      <c r="DE2" s="519"/>
      <c r="DF2" s="519"/>
      <c r="DG2" s="519"/>
      <c r="DH2" s="519"/>
      <c r="DI2" s="519"/>
      <c r="DJ2" s="519"/>
      <c r="DK2" s="519"/>
      <c r="DL2" s="519"/>
      <c r="DM2" s="519"/>
      <c r="DN2" s="519"/>
      <c r="DO2" s="519"/>
      <c r="DP2" s="519"/>
      <c r="DQ2" s="519"/>
      <c r="DR2" s="519"/>
      <c r="DS2" s="519"/>
      <c r="DT2" s="519"/>
      <c r="DU2" s="519"/>
      <c r="DV2" s="519"/>
      <c r="DW2" s="519"/>
      <c r="DX2" s="519"/>
      <c r="DY2" s="519"/>
      <c r="DZ2" s="519"/>
      <c r="EA2" s="519"/>
      <c r="EB2" s="519"/>
      <c r="EC2" s="519"/>
      <c r="ED2" s="519"/>
      <c r="EE2" s="519"/>
      <c r="EF2" s="519"/>
      <c r="EG2" s="519"/>
      <c r="EH2" s="519"/>
      <c r="EI2" s="519"/>
      <c r="EJ2" s="519"/>
      <c r="EK2" s="519"/>
      <c r="EL2" s="519"/>
      <c r="EM2" s="519"/>
      <c r="EN2" s="519"/>
      <c r="EO2" s="519"/>
      <c r="EP2" s="519"/>
      <c r="EQ2" s="519"/>
      <c r="ER2" s="519"/>
      <c r="ES2" s="519"/>
      <c r="ET2" s="519"/>
      <c r="EU2" s="519"/>
      <c r="EV2" s="519"/>
      <c r="EW2" s="519"/>
      <c r="EX2" s="519"/>
      <c r="EY2" s="519"/>
      <c r="EZ2" s="519"/>
      <c r="FA2" s="519"/>
      <c r="FB2" s="519"/>
      <c r="FC2" s="519"/>
      <c r="FD2" s="519"/>
      <c r="FE2" s="519"/>
      <c r="FF2" s="519"/>
      <c r="FG2" s="519"/>
      <c r="FH2" s="519"/>
      <c r="FI2" s="519"/>
      <c r="FJ2" s="519"/>
      <c r="FK2" s="519"/>
      <c r="FL2" s="519"/>
      <c r="FM2" s="519"/>
      <c r="FN2" s="519"/>
      <c r="FO2" s="519"/>
      <c r="FP2" s="519"/>
      <c r="FQ2" s="519"/>
      <c r="FR2" s="519"/>
      <c r="FS2" s="519"/>
      <c r="FT2" s="519"/>
      <c r="FU2" s="519"/>
      <c r="FV2" s="519"/>
      <c r="FW2" s="519"/>
      <c r="FX2" s="519"/>
      <c r="FY2" s="519"/>
      <c r="FZ2" s="519"/>
      <c r="GA2" s="519"/>
      <c r="GB2" s="519"/>
      <c r="GC2" s="519"/>
      <c r="GD2" s="519"/>
      <c r="GE2" s="519"/>
      <c r="GF2" s="519"/>
      <c r="GG2" s="519"/>
      <c r="GH2" s="519"/>
      <c r="GI2" s="519"/>
      <c r="GJ2" s="519"/>
      <c r="GK2" s="519"/>
      <c r="GL2" s="519"/>
      <c r="GM2" s="519"/>
      <c r="GN2" s="519"/>
      <c r="GO2" s="519"/>
      <c r="GP2" s="519"/>
      <c r="GQ2" s="519"/>
      <c r="GR2" s="519"/>
      <c r="GS2" s="519"/>
      <c r="GT2" s="519"/>
      <c r="GU2" s="519"/>
      <c r="GV2" s="519"/>
      <c r="GW2" s="519"/>
      <c r="GX2" s="519"/>
      <c r="GY2" s="519"/>
      <c r="GZ2" s="519"/>
      <c r="HA2" s="519"/>
      <c r="HB2" s="519"/>
      <c r="HC2" s="519"/>
      <c r="HD2" s="519"/>
      <c r="HE2" s="519"/>
      <c r="HF2" s="519"/>
      <c r="HG2" s="519"/>
      <c r="HH2" s="519"/>
      <c r="HI2" s="519"/>
      <c r="HJ2" s="519"/>
      <c r="HK2" s="519"/>
      <c r="HL2" s="519"/>
      <c r="HM2" s="519"/>
      <c r="HN2" s="519"/>
      <c r="HO2" s="519"/>
      <c r="HP2" s="519"/>
      <c r="HQ2" s="519"/>
      <c r="HR2" s="519"/>
      <c r="HS2" s="519"/>
      <c r="HT2" s="519"/>
      <c r="HU2" s="519"/>
      <c r="HV2" s="519"/>
      <c r="HW2" s="519"/>
      <c r="HX2" s="519"/>
      <c r="HY2" s="519"/>
      <c r="HZ2" s="519"/>
      <c r="IA2" s="519"/>
      <c r="IB2" s="519"/>
      <c r="IC2" s="519"/>
      <c r="ID2" s="519"/>
      <c r="IE2" s="519"/>
      <c r="IF2" s="519"/>
      <c r="IG2" s="519"/>
      <c r="IH2" s="519"/>
      <c r="II2" s="519"/>
      <c r="IJ2" s="519"/>
      <c r="IK2" s="519"/>
      <c r="IL2" s="519"/>
      <c r="IM2" s="519"/>
      <c r="IN2" s="519"/>
      <c r="IO2" s="519"/>
      <c r="IP2" s="519"/>
      <c r="IQ2" s="519"/>
      <c r="IR2" s="519"/>
      <c r="IS2" s="519"/>
      <c r="IT2" s="519"/>
      <c r="IU2" s="519"/>
      <c r="IV2" s="519"/>
    </row>
    <row r="3" spans="1:256" ht="38.1" customHeight="1" x14ac:dyDescent="0.25">
      <c r="A3" s="140">
        <v>1</v>
      </c>
      <c r="B3" s="861" t="s">
        <v>301</v>
      </c>
      <c r="C3" s="862"/>
      <c r="D3" s="520"/>
      <c r="E3" s="130" t="s">
        <v>12</v>
      </c>
      <c r="F3" s="521">
        <v>480</v>
      </c>
      <c r="G3" s="522"/>
      <c r="H3" s="523">
        <f>F3*G3</f>
        <v>0</v>
      </c>
      <c r="I3" s="524"/>
      <c r="J3" s="525">
        <f>H3*1.08</f>
        <v>0</v>
      </c>
      <c r="K3" s="526"/>
      <c r="L3" s="527"/>
    </row>
    <row r="4" spans="1:256" ht="38.1" customHeight="1" x14ac:dyDescent="0.25">
      <c r="A4" s="140">
        <v>2</v>
      </c>
      <c r="B4" s="863" t="s">
        <v>302</v>
      </c>
      <c r="C4" s="864"/>
      <c r="D4" s="528"/>
      <c r="E4" s="529" t="s">
        <v>12</v>
      </c>
      <c r="F4" s="530">
        <v>20000</v>
      </c>
      <c r="G4" s="531"/>
      <c r="H4" s="523">
        <f t="shared" ref="H4:H9" si="0">F4*G4</f>
        <v>0</v>
      </c>
      <c r="I4" s="524"/>
      <c r="J4" s="525">
        <f t="shared" ref="J4:J9" si="1">H4*1.08</f>
        <v>0</v>
      </c>
      <c r="K4" s="532"/>
      <c r="L4" s="532"/>
    </row>
    <row r="5" spans="1:256" ht="30.75" customHeight="1" x14ac:dyDescent="0.25">
      <c r="A5" s="140">
        <v>3</v>
      </c>
      <c r="B5" s="867" t="s">
        <v>303</v>
      </c>
      <c r="C5" s="868"/>
      <c r="D5" s="533"/>
      <c r="E5" s="529" t="s">
        <v>26</v>
      </c>
      <c r="F5" s="534">
        <v>4000</v>
      </c>
      <c r="G5" s="535"/>
      <c r="H5" s="523">
        <f t="shared" si="0"/>
        <v>0</v>
      </c>
      <c r="I5" s="524"/>
      <c r="J5" s="525">
        <f t="shared" si="1"/>
        <v>0</v>
      </c>
      <c r="K5" s="532"/>
      <c r="L5" s="532"/>
    </row>
    <row r="6" spans="1:256" ht="30" customHeight="1" x14ac:dyDescent="0.25">
      <c r="A6" s="140">
        <v>4</v>
      </c>
      <c r="B6" s="863" t="s">
        <v>304</v>
      </c>
      <c r="C6" s="864"/>
      <c r="D6" s="528"/>
      <c r="E6" s="529" t="s">
        <v>12</v>
      </c>
      <c r="F6" s="530">
        <v>4000</v>
      </c>
      <c r="G6" s="531"/>
      <c r="H6" s="523">
        <f t="shared" si="0"/>
        <v>0</v>
      </c>
      <c r="I6" s="524"/>
      <c r="J6" s="525">
        <f t="shared" si="1"/>
        <v>0</v>
      </c>
      <c r="K6" s="532"/>
      <c r="L6" s="532"/>
    </row>
    <row r="7" spans="1:256" ht="32.25" customHeight="1" x14ac:dyDescent="0.25">
      <c r="A7" s="140">
        <v>5</v>
      </c>
      <c r="B7" s="869" t="s">
        <v>305</v>
      </c>
      <c r="C7" s="870"/>
      <c r="D7" s="528"/>
      <c r="E7" s="529" t="s">
        <v>26</v>
      </c>
      <c r="F7" s="530">
        <v>4000</v>
      </c>
      <c r="G7" s="531"/>
      <c r="H7" s="523">
        <f t="shared" si="0"/>
        <v>0</v>
      </c>
      <c r="I7" s="524"/>
      <c r="J7" s="525">
        <f t="shared" si="1"/>
        <v>0</v>
      </c>
      <c r="K7" s="532"/>
      <c r="L7" s="532"/>
    </row>
    <row r="8" spans="1:256" ht="31.5" customHeight="1" x14ac:dyDescent="0.25">
      <c r="A8" s="467">
        <v>6</v>
      </c>
      <c r="B8" s="871" t="s">
        <v>306</v>
      </c>
      <c r="C8" s="872"/>
      <c r="D8" s="552"/>
      <c r="E8" s="553" t="s">
        <v>26</v>
      </c>
      <c r="F8" s="554">
        <v>400</v>
      </c>
      <c r="G8" s="555"/>
      <c r="H8" s="523">
        <f t="shared" si="0"/>
        <v>0</v>
      </c>
      <c r="I8" s="556"/>
      <c r="J8" s="525">
        <f t="shared" si="1"/>
        <v>0</v>
      </c>
      <c r="K8" s="558"/>
      <c r="L8" s="559"/>
    </row>
    <row r="9" spans="1:256" ht="31.5" customHeight="1" x14ac:dyDescent="0.25">
      <c r="A9" s="343">
        <v>7</v>
      </c>
      <c r="B9" s="874" t="s">
        <v>333</v>
      </c>
      <c r="C9" s="875"/>
      <c r="D9" s="561"/>
      <c r="E9" s="564" t="s">
        <v>26</v>
      </c>
      <c r="F9" s="562">
        <v>4</v>
      </c>
      <c r="G9" s="563"/>
      <c r="H9" s="523">
        <f t="shared" si="0"/>
        <v>0</v>
      </c>
      <c r="I9" s="524"/>
      <c r="J9" s="525">
        <f t="shared" si="1"/>
        <v>0</v>
      </c>
      <c r="K9" s="516"/>
      <c r="L9" s="540"/>
    </row>
    <row r="10" spans="1:256" x14ac:dyDescent="0.25">
      <c r="A10" s="873"/>
      <c r="B10" s="873"/>
      <c r="C10" s="873"/>
      <c r="D10" s="873"/>
      <c r="E10" s="873"/>
      <c r="F10" s="873"/>
      <c r="G10" s="873"/>
      <c r="H10" s="560">
        <f>SUM(H3:H9)</f>
        <v>0</v>
      </c>
      <c r="J10" s="542">
        <f>SUM(J3:J9)</f>
        <v>0</v>
      </c>
    </row>
    <row r="11" spans="1:256" s="545" customFormat="1" ht="14.4" x14ac:dyDescent="0.3">
      <c r="A11" s="543"/>
    </row>
    <row r="12" spans="1:256" s="545" customFormat="1" ht="14.4" x14ac:dyDescent="0.3">
      <c r="A12" s="865" t="s">
        <v>307</v>
      </c>
      <c r="B12" s="865"/>
      <c r="C12" s="632"/>
      <c r="D12" s="633"/>
      <c r="E12" s="632"/>
      <c r="F12" s="632"/>
      <c r="G12" s="632"/>
      <c r="H12" s="632"/>
      <c r="I12" s="632"/>
      <c r="J12" s="632"/>
      <c r="K12" s="634"/>
      <c r="L12" s="634"/>
      <c r="M12" s="634"/>
      <c r="N12" s="634"/>
      <c r="O12" s="634"/>
      <c r="P12" s="634"/>
      <c r="Q12" s="634"/>
      <c r="R12" s="634"/>
      <c r="S12" s="634"/>
      <c r="T12" s="634"/>
      <c r="U12" s="634"/>
      <c r="V12" s="634"/>
      <c r="W12" s="634"/>
    </row>
    <row r="13" spans="1:256" s="545" customFormat="1" ht="14.4" x14ac:dyDescent="0.3">
      <c r="A13" s="632"/>
      <c r="B13" s="632"/>
      <c r="C13" s="632"/>
      <c r="D13" s="633"/>
      <c r="E13" s="632"/>
      <c r="F13" s="632"/>
      <c r="G13" s="632"/>
      <c r="H13" s="632"/>
      <c r="I13" s="632"/>
      <c r="J13" s="632"/>
      <c r="K13" s="634"/>
      <c r="L13" s="634"/>
      <c r="M13" s="634"/>
      <c r="N13" s="634"/>
      <c r="O13" s="634"/>
      <c r="P13" s="634"/>
      <c r="Q13" s="634"/>
      <c r="R13" s="634"/>
      <c r="S13" s="634"/>
      <c r="T13" s="634"/>
      <c r="U13" s="634"/>
      <c r="V13" s="634"/>
      <c r="W13" s="634"/>
    </row>
    <row r="14" spans="1:256" s="545" customFormat="1" ht="14.4" x14ac:dyDescent="0.3">
      <c r="A14" s="632" t="s">
        <v>308</v>
      </c>
      <c r="B14" s="632"/>
      <c r="C14" s="632"/>
      <c r="D14" s="633"/>
      <c r="E14" s="632"/>
      <c r="F14" s="632"/>
      <c r="G14" s="632"/>
      <c r="H14" s="632"/>
      <c r="I14" s="632"/>
      <c r="J14" s="632"/>
      <c r="K14" s="634"/>
      <c r="L14" s="634"/>
      <c r="M14" s="634"/>
      <c r="N14" s="634"/>
      <c r="O14" s="634"/>
      <c r="P14" s="634"/>
      <c r="Q14" s="634"/>
      <c r="R14" s="634"/>
      <c r="S14" s="634"/>
      <c r="T14" s="634"/>
      <c r="U14" s="634"/>
      <c r="V14" s="634"/>
      <c r="W14" s="634"/>
    </row>
    <row r="15" spans="1:256" s="545" customFormat="1" ht="14.4" x14ac:dyDescent="0.3">
      <c r="A15" s="632" t="s">
        <v>309</v>
      </c>
      <c r="B15" s="632"/>
      <c r="C15" s="632"/>
      <c r="D15" s="633"/>
      <c r="E15" s="632"/>
      <c r="F15" s="632"/>
      <c r="G15" s="632"/>
      <c r="H15" s="632"/>
      <c r="I15" s="632"/>
      <c r="J15" s="632"/>
      <c r="K15" s="634"/>
      <c r="L15" s="634"/>
      <c r="M15" s="634"/>
      <c r="N15" s="634"/>
      <c r="O15" s="634"/>
      <c r="P15" s="634"/>
      <c r="Q15" s="634"/>
      <c r="R15" s="634"/>
      <c r="S15" s="634"/>
      <c r="T15" s="634"/>
      <c r="U15" s="634"/>
      <c r="V15" s="634"/>
      <c r="W15" s="634"/>
    </row>
    <row r="16" spans="1:256" s="545" customFormat="1" ht="14.4" x14ac:dyDescent="0.3">
      <c r="A16" s="632" t="s">
        <v>310</v>
      </c>
      <c r="B16" s="632"/>
      <c r="C16" s="632"/>
      <c r="D16" s="633"/>
      <c r="E16" s="632"/>
      <c r="F16" s="632"/>
      <c r="G16" s="632"/>
      <c r="H16" s="632"/>
      <c r="I16" s="632"/>
      <c r="J16" s="632"/>
      <c r="K16" s="634"/>
      <c r="L16" s="634"/>
      <c r="M16" s="634"/>
      <c r="N16" s="634"/>
      <c r="O16" s="634"/>
      <c r="P16" s="634"/>
      <c r="Q16" s="634"/>
      <c r="R16" s="634"/>
      <c r="S16" s="634"/>
      <c r="T16" s="634"/>
      <c r="U16" s="634"/>
      <c r="V16" s="634"/>
      <c r="W16" s="634"/>
    </row>
    <row r="17" spans="1:23" ht="14.4" x14ac:dyDescent="0.3">
      <c r="A17" s="635" t="s">
        <v>311</v>
      </c>
      <c r="B17" s="635"/>
      <c r="C17" s="635"/>
      <c r="D17" s="636"/>
      <c r="E17" s="635"/>
      <c r="F17" s="635"/>
      <c r="G17" s="635"/>
      <c r="H17" s="635"/>
      <c r="I17" s="635"/>
      <c r="J17" s="635"/>
      <c r="K17" s="637"/>
      <c r="L17" s="637"/>
      <c r="M17" s="637"/>
      <c r="N17" s="634"/>
      <c r="O17" s="634"/>
      <c r="P17" s="634"/>
      <c r="Q17" s="634"/>
      <c r="R17" s="634"/>
      <c r="S17" s="634"/>
      <c r="T17" s="634"/>
      <c r="U17" s="634"/>
      <c r="V17" s="634"/>
      <c r="W17" s="634"/>
    </row>
    <row r="18" spans="1:23" ht="15" customHeight="1" x14ac:dyDescent="0.3">
      <c r="A18" s="866" t="s">
        <v>312</v>
      </c>
      <c r="B18" s="866"/>
      <c r="C18" s="866"/>
      <c r="D18" s="866"/>
      <c r="E18" s="866"/>
      <c r="F18" s="866"/>
      <c r="G18" s="866"/>
      <c r="H18" s="866"/>
      <c r="I18" s="866"/>
      <c r="J18" s="866"/>
      <c r="K18" s="637"/>
      <c r="L18" s="637"/>
      <c r="M18" s="634"/>
      <c r="N18" s="634"/>
      <c r="O18" s="634"/>
      <c r="P18" s="634"/>
      <c r="Q18" s="634"/>
      <c r="R18" s="634"/>
      <c r="S18" s="634"/>
      <c r="T18" s="634"/>
      <c r="U18" s="634"/>
      <c r="V18" s="634"/>
      <c r="W18" s="634"/>
    </row>
    <row r="19" spans="1:23" ht="14.4" x14ac:dyDescent="0.3">
      <c r="A19" s="635" t="s">
        <v>313</v>
      </c>
      <c r="B19" s="635"/>
      <c r="C19" s="635"/>
      <c r="D19" s="636"/>
      <c r="E19" s="635"/>
      <c r="F19" s="635"/>
      <c r="G19" s="635"/>
      <c r="H19" s="635"/>
      <c r="I19" s="635"/>
      <c r="J19" s="635"/>
      <c r="K19" s="637"/>
      <c r="L19" s="637"/>
      <c r="M19" s="634"/>
      <c r="N19" s="634"/>
      <c r="O19" s="634"/>
      <c r="P19" s="634"/>
      <c r="Q19" s="634"/>
      <c r="R19" s="634"/>
      <c r="S19" s="634"/>
      <c r="T19" s="634"/>
      <c r="U19" s="634"/>
      <c r="V19" s="634"/>
      <c r="W19" s="634"/>
    </row>
    <row r="20" spans="1:23" ht="14.4" x14ac:dyDescent="0.3">
      <c r="A20" s="635" t="s">
        <v>314</v>
      </c>
      <c r="B20" s="635"/>
      <c r="C20" s="635"/>
      <c r="D20" s="636"/>
      <c r="E20" s="635"/>
      <c r="F20" s="635"/>
      <c r="G20" s="635"/>
      <c r="H20" s="635"/>
      <c r="I20" s="635"/>
      <c r="J20" s="635"/>
      <c r="K20" s="637"/>
      <c r="L20" s="637"/>
      <c r="M20" s="634"/>
      <c r="N20" s="634"/>
      <c r="O20" s="634"/>
      <c r="P20" s="634"/>
      <c r="Q20" s="634"/>
      <c r="R20" s="634"/>
      <c r="S20" s="634"/>
      <c r="T20" s="634"/>
      <c r="U20" s="634"/>
      <c r="V20" s="634"/>
      <c r="W20" s="634"/>
    </row>
    <row r="21" spans="1:23" ht="14.4" x14ac:dyDescent="0.3">
      <c r="A21" s="635" t="s">
        <v>315</v>
      </c>
      <c r="B21" s="635"/>
      <c r="C21" s="635"/>
      <c r="D21" s="636"/>
      <c r="E21" s="635"/>
      <c r="F21" s="635"/>
      <c r="G21" s="635"/>
      <c r="H21" s="635"/>
      <c r="I21" s="635"/>
      <c r="J21" s="635"/>
      <c r="K21" s="637"/>
      <c r="L21" s="637"/>
      <c r="M21" s="634"/>
      <c r="N21" s="634"/>
      <c r="O21" s="634"/>
      <c r="P21" s="634"/>
      <c r="Q21" s="634"/>
      <c r="R21" s="634"/>
      <c r="S21" s="634"/>
      <c r="T21" s="634"/>
      <c r="U21" s="634"/>
      <c r="V21" s="634"/>
      <c r="W21" s="634"/>
    </row>
    <row r="22" spans="1:23" ht="14.4" x14ac:dyDescent="0.3">
      <c r="A22" s="635" t="s">
        <v>316</v>
      </c>
      <c r="B22" s="635"/>
      <c r="C22" s="635"/>
      <c r="D22" s="636"/>
      <c r="E22" s="635"/>
      <c r="F22" s="635"/>
      <c r="G22" s="635"/>
      <c r="H22" s="635"/>
      <c r="I22" s="635"/>
      <c r="J22" s="635"/>
      <c r="K22" s="637"/>
      <c r="L22" s="637"/>
      <c r="M22" s="634"/>
      <c r="N22" s="634"/>
      <c r="O22" s="634"/>
      <c r="P22" s="634"/>
      <c r="Q22" s="634"/>
      <c r="R22" s="634"/>
      <c r="S22" s="634"/>
      <c r="T22" s="634"/>
      <c r="U22" s="634"/>
      <c r="V22" s="634"/>
      <c r="W22" s="634"/>
    </row>
    <row r="23" spans="1:23" ht="15" customHeight="1" x14ac:dyDescent="0.3">
      <c r="A23" s="635" t="s">
        <v>317</v>
      </c>
      <c r="B23" s="635"/>
      <c r="C23" s="635"/>
      <c r="D23" s="636"/>
      <c r="E23" s="635"/>
      <c r="F23" s="635"/>
      <c r="G23" s="635"/>
      <c r="H23" s="635"/>
      <c r="I23" s="635"/>
      <c r="J23" s="635"/>
      <c r="K23" s="637"/>
      <c r="L23" s="637"/>
      <c r="M23" s="634"/>
      <c r="N23" s="634"/>
      <c r="O23" s="634"/>
      <c r="P23" s="634"/>
      <c r="Q23" s="634"/>
      <c r="R23" s="634"/>
      <c r="S23" s="634"/>
      <c r="T23" s="634"/>
      <c r="U23" s="634"/>
      <c r="V23" s="634"/>
      <c r="W23" s="634"/>
    </row>
    <row r="24" spans="1:23" ht="14.4" x14ac:dyDescent="0.3">
      <c r="A24" s="635" t="s">
        <v>318</v>
      </c>
      <c r="B24" s="635"/>
      <c r="C24" s="635"/>
      <c r="D24" s="636"/>
      <c r="E24" s="635"/>
      <c r="F24" s="635"/>
      <c r="G24" s="635"/>
      <c r="H24" s="635"/>
      <c r="I24" s="635"/>
      <c r="J24" s="635"/>
      <c r="K24" s="637"/>
      <c r="L24" s="637"/>
      <c r="M24" s="634"/>
      <c r="N24" s="634"/>
      <c r="O24" s="634"/>
      <c r="P24" s="634"/>
      <c r="Q24" s="634"/>
      <c r="R24" s="634"/>
      <c r="S24" s="634"/>
      <c r="T24" s="634"/>
      <c r="U24" s="634"/>
      <c r="V24" s="634"/>
      <c r="W24" s="634"/>
    </row>
    <row r="25" spans="1:23" ht="14.4" x14ac:dyDescent="0.3">
      <c r="A25" s="635" t="s">
        <v>319</v>
      </c>
      <c r="B25" s="635"/>
      <c r="C25" s="635"/>
      <c r="D25" s="636"/>
      <c r="E25" s="635"/>
      <c r="F25" s="635"/>
      <c r="G25" s="635"/>
      <c r="H25" s="635"/>
      <c r="I25" s="635"/>
      <c r="J25" s="635"/>
      <c r="K25" s="637"/>
      <c r="L25" s="637"/>
      <c r="M25" s="634"/>
      <c r="N25" s="634"/>
      <c r="O25" s="634"/>
      <c r="P25" s="634"/>
      <c r="Q25" s="634"/>
      <c r="R25" s="634"/>
      <c r="S25" s="634"/>
      <c r="T25" s="634"/>
      <c r="U25" s="634"/>
      <c r="V25" s="634"/>
      <c r="W25" s="634"/>
    </row>
    <row r="26" spans="1:23" ht="14.4" x14ac:dyDescent="0.3">
      <c r="A26" s="635" t="s">
        <v>320</v>
      </c>
      <c r="B26" s="635"/>
      <c r="C26" s="635"/>
      <c r="D26" s="636"/>
      <c r="E26" s="635"/>
      <c r="F26" s="635"/>
      <c r="G26" s="635"/>
      <c r="H26" s="635"/>
      <c r="I26" s="635"/>
      <c r="J26" s="635"/>
      <c r="K26" s="637"/>
      <c r="L26" s="637"/>
      <c r="M26" s="634"/>
      <c r="N26" s="634"/>
      <c r="O26" s="634"/>
      <c r="P26" s="634"/>
      <c r="Q26" s="634"/>
      <c r="R26" s="634"/>
      <c r="S26" s="634"/>
      <c r="T26" s="634"/>
      <c r="U26" s="634"/>
      <c r="V26" s="634"/>
      <c r="W26" s="634"/>
    </row>
    <row r="27" spans="1:23" ht="14.4" x14ac:dyDescent="0.3">
      <c r="A27" s="635" t="s">
        <v>321</v>
      </c>
      <c r="B27" s="635"/>
      <c r="C27" s="635"/>
      <c r="D27" s="636"/>
      <c r="E27" s="635"/>
      <c r="F27" s="635"/>
      <c r="G27" s="635"/>
      <c r="H27" s="635"/>
      <c r="I27" s="635"/>
      <c r="J27" s="635"/>
      <c r="K27" s="637"/>
      <c r="L27" s="637"/>
      <c r="M27" s="634"/>
      <c r="N27" s="634"/>
      <c r="O27" s="634"/>
      <c r="P27" s="634"/>
      <c r="Q27" s="634"/>
      <c r="R27" s="634"/>
      <c r="S27" s="634"/>
      <c r="T27" s="634"/>
      <c r="U27" s="634"/>
      <c r="V27" s="634"/>
      <c r="W27" s="634"/>
    </row>
    <row r="28" spans="1:23" ht="14.4" x14ac:dyDescent="0.3">
      <c r="A28" s="635" t="s">
        <v>322</v>
      </c>
      <c r="B28" s="635"/>
      <c r="C28" s="635"/>
      <c r="D28" s="636"/>
      <c r="E28" s="635"/>
      <c r="F28" s="635"/>
      <c r="G28" s="635"/>
      <c r="H28" s="635"/>
      <c r="I28" s="635"/>
      <c r="J28" s="635"/>
      <c r="K28" s="637"/>
      <c r="L28" s="637"/>
      <c r="M28" s="634"/>
      <c r="N28" s="634"/>
      <c r="O28" s="634"/>
      <c r="P28" s="634"/>
      <c r="Q28" s="634"/>
      <c r="R28" s="634"/>
      <c r="S28" s="634"/>
      <c r="T28" s="634"/>
      <c r="U28" s="634"/>
      <c r="V28" s="634"/>
      <c r="W28" s="634"/>
    </row>
    <row r="29" spans="1:23" ht="14.4" x14ac:dyDescent="0.3">
      <c r="A29" s="635" t="s">
        <v>323</v>
      </c>
      <c r="B29" s="635"/>
      <c r="C29" s="635"/>
      <c r="D29" s="636"/>
      <c r="E29" s="635"/>
      <c r="F29" s="635"/>
      <c r="G29" s="635"/>
      <c r="H29" s="635"/>
      <c r="I29" s="635"/>
      <c r="J29" s="635"/>
      <c r="K29" s="637"/>
      <c r="L29" s="637"/>
      <c r="M29" s="634"/>
      <c r="N29" s="634"/>
      <c r="O29" s="634"/>
      <c r="P29" s="634"/>
      <c r="Q29" s="634"/>
      <c r="R29" s="634"/>
      <c r="S29" s="634"/>
      <c r="T29" s="634"/>
      <c r="U29" s="634"/>
      <c r="V29" s="634"/>
      <c r="W29" s="634"/>
    </row>
    <row r="30" spans="1:23" ht="14.4" x14ac:dyDescent="0.3">
      <c r="A30" s="635" t="s">
        <v>324</v>
      </c>
      <c r="B30" s="635"/>
      <c r="C30" s="635"/>
      <c r="D30" s="636"/>
      <c r="E30" s="635"/>
      <c r="F30" s="635"/>
      <c r="G30" s="635"/>
      <c r="H30" s="635"/>
      <c r="I30" s="635"/>
      <c r="J30" s="635"/>
      <c r="K30" s="637"/>
      <c r="L30" s="637"/>
      <c r="M30" s="634"/>
      <c r="N30" s="634"/>
      <c r="O30" s="634"/>
      <c r="P30" s="634"/>
      <c r="Q30" s="634"/>
      <c r="R30" s="634"/>
      <c r="S30" s="634"/>
      <c r="T30" s="634"/>
      <c r="U30" s="634"/>
      <c r="V30" s="634"/>
      <c r="W30" s="634"/>
    </row>
    <row r="31" spans="1:23" ht="14.4" x14ac:dyDescent="0.3">
      <c r="A31" s="635" t="s">
        <v>325</v>
      </c>
      <c r="B31" s="635"/>
      <c r="C31" s="635"/>
      <c r="D31" s="636"/>
      <c r="E31" s="635"/>
      <c r="F31" s="635"/>
      <c r="G31" s="635"/>
      <c r="H31" s="635"/>
      <c r="I31" s="635"/>
      <c r="J31" s="635"/>
      <c r="K31" s="637"/>
      <c r="L31" s="637"/>
      <c r="M31" s="634"/>
      <c r="N31" s="634"/>
      <c r="O31" s="634"/>
      <c r="P31" s="634"/>
      <c r="Q31" s="634"/>
      <c r="R31" s="634"/>
      <c r="S31" s="634"/>
      <c r="T31" s="634"/>
      <c r="U31" s="634"/>
      <c r="V31" s="634"/>
      <c r="W31" s="634"/>
    </row>
    <row r="32" spans="1:23" ht="14.4" x14ac:dyDescent="0.3">
      <c r="A32" s="635" t="s">
        <v>326</v>
      </c>
      <c r="B32" s="635"/>
      <c r="C32" s="635"/>
      <c r="D32" s="636"/>
      <c r="E32" s="635"/>
      <c r="F32" s="635"/>
      <c r="G32" s="635"/>
      <c r="H32" s="635"/>
      <c r="I32" s="635"/>
      <c r="J32" s="635"/>
      <c r="K32" s="637"/>
      <c r="L32" s="637"/>
      <c r="M32" s="634"/>
      <c r="N32" s="634"/>
      <c r="O32" s="634"/>
      <c r="P32" s="634"/>
      <c r="Q32" s="634"/>
      <c r="R32" s="634"/>
      <c r="S32" s="634"/>
      <c r="T32" s="634"/>
      <c r="U32" s="634"/>
      <c r="V32" s="634"/>
      <c r="W32" s="634"/>
    </row>
    <row r="33" spans="1:23" ht="14.4" x14ac:dyDescent="0.3">
      <c r="A33" s="635" t="s">
        <v>327</v>
      </c>
      <c r="B33" s="635"/>
      <c r="C33" s="635"/>
      <c r="D33" s="636"/>
      <c r="E33" s="635"/>
      <c r="F33" s="635"/>
      <c r="G33" s="635"/>
      <c r="H33" s="635"/>
      <c r="I33" s="635"/>
      <c r="J33" s="635"/>
      <c r="K33" s="637"/>
      <c r="L33" s="637"/>
      <c r="M33" s="634"/>
      <c r="N33" s="634"/>
      <c r="O33" s="634"/>
      <c r="P33" s="634"/>
      <c r="Q33" s="634"/>
      <c r="R33" s="634"/>
      <c r="S33" s="634"/>
      <c r="T33" s="634"/>
      <c r="U33" s="634"/>
      <c r="V33" s="634"/>
      <c r="W33" s="634"/>
    </row>
    <row r="34" spans="1:23" x14ac:dyDescent="0.25">
      <c r="A34" s="638"/>
      <c r="B34" s="638"/>
      <c r="C34" s="638"/>
      <c r="D34" s="638"/>
      <c r="E34" s="638"/>
      <c r="F34" s="638"/>
      <c r="G34" s="638"/>
      <c r="H34" s="638"/>
      <c r="I34" s="638"/>
      <c r="J34" s="638"/>
      <c r="K34" s="638"/>
      <c r="L34" s="639"/>
      <c r="M34" s="639"/>
      <c r="N34" s="639"/>
      <c r="O34" s="639"/>
      <c r="P34" s="639"/>
      <c r="Q34" s="639"/>
      <c r="R34" s="639"/>
      <c r="S34" s="639"/>
      <c r="T34" s="639"/>
      <c r="U34" s="639"/>
      <c r="V34" s="639"/>
      <c r="W34" s="639"/>
    </row>
    <row r="35" spans="1:23" ht="14.4" x14ac:dyDescent="0.3">
      <c r="A35" s="546"/>
      <c r="B35" s="546"/>
      <c r="C35" s="546"/>
      <c r="D35" s="547"/>
      <c r="E35" s="546"/>
      <c r="F35" s="546"/>
      <c r="G35" s="546"/>
      <c r="H35" s="546"/>
      <c r="I35" s="546"/>
      <c r="J35" s="546"/>
      <c r="K35" s="548"/>
      <c r="L35" s="548"/>
      <c r="M35" s="545"/>
      <c r="N35" s="545"/>
      <c r="O35" s="545"/>
      <c r="P35" s="545"/>
      <c r="Q35" s="545"/>
      <c r="R35" s="545"/>
      <c r="S35" s="545"/>
      <c r="T35" s="545"/>
      <c r="U35" s="545"/>
      <c r="V35" s="545"/>
      <c r="W35" s="545"/>
    </row>
    <row r="36" spans="1:23" ht="14.4" x14ac:dyDescent="0.3">
      <c r="A36" s="29"/>
      <c r="B36" s="29"/>
      <c r="C36" s="29"/>
      <c r="D36" s="29"/>
      <c r="E36" s="29"/>
      <c r="F36" s="29"/>
      <c r="G36" s="29"/>
      <c r="H36" s="29"/>
      <c r="I36" s="29"/>
      <c r="J36" s="29"/>
      <c r="K36" s="548"/>
      <c r="L36" s="548"/>
      <c r="M36" s="545"/>
      <c r="N36" s="545"/>
      <c r="O36" s="545"/>
      <c r="P36" s="545"/>
      <c r="Q36" s="545"/>
      <c r="R36" s="545"/>
      <c r="S36" s="545"/>
      <c r="T36" s="545"/>
      <c r="U36" s="545"/>
      <c r="V36" s="545"/>
      <c r="W36" s="545"/>
    </row>
    <row r="37" spans="1:23" ht="14.4" x14ac:dyDescent="0.3">
      <c r="A37" s="29"/>
      <c r="B37" s="29"/>
      <c r="C37" s="29"/>
      <c r="D37" s="29"/>
      <c r="E37" s="29"/>
      <c r="F37" s="29"/>
      <c r="G37" s="29"/>
      <c r="H37" s="29"/>
      <c r="I37" s="29"/>
      <c r="J37" s="29"/>
      <c r="K37" s="548"/>
      <c r="L37" s="548"/>
      <c r="M37" s="545"/>
      <c r="N37" s="545"/>
      <c r="O37" s="545"/>
      <c r="P37" s="545"/>
      <c r="Q37" s="545"/>
      <c r="R37" s="545"/>
      <c r="S37" s="545"/>
      <c r="T37" s="545"/>
      <c r="U37" s="545"/>
      <c r="V37" s="545"/>
      <c r="W37" s="545"/>
    </row>
    <row r="38" spans="1:23" ht="14.4" x14ac:dyDescent="0.3">
      <c r="A38" s="29" t="s">
        <v>477</v>
      </c>
      <c r="B38" s="29"/>
      <c r="C38" s="29"/>
      <c r="D38" s="29"/>
      <c r="E38" s="29"/>
      <c r="F38" s="29"/>
      <c r="G38" s="29"/>
      <c r="H38" s="29"/>
      <c r="I38" s="29"/>
      <c r="J38" s="29"/>
      <c r="K38" s="548"/>
      <c r="L38" s="548"/>
      <c r="M38" s="545"/>
      <c r="N38" s="545"/>
      <c r="O38" s="545"/>
      <c r="P38" s="545"/>
      <c r="Q38" s="545"/>
      <c r="R38" s="545"/>
      <c r="S38" s="545"/>
      <c r="T38" s="545"/>
      <c r="U38" s="545"/>
      <c r="V38" s="545"/>
      <c r="W38" s="545"/>
    </row>
    <row r="39" spans="1:23" x14ac:dyDescent="0.25">
      <c r="A39" s="27"/>
      <c r="B39" s="27"/>
      <c r="C39" s="27"/>
      <c r="D39" s="27"/>
      <c r="E39" s="27"/>
      <c r="F39" s="27"/>
      <c r="G39" s="27"/>
      <c r="H39" s="27"/>
      <c r="I39" s="27"/>
      <c r="J39" s="27"/>
    </row>
    <row r="44" spans="1:23" x14ac:dyDescent="0.25">
      <c r="B44" s="515"/>
      <c r="C44" s="515"/>
      <c r="D44" s="515"/>
      <c r="E44" s="515"/>
      <c r="F44" s="515"/>
      <c r="G44" s="515"/>
      <c r="H44" s="515"/>
      <c r="I44" s="515"/>
      <c r="J44" s="515"/>
      <c r="K44" s="515"/>
    </row>
    <row r="45" spans="1:23" x14ac:dyDescent="0.25">
      <c r="B45" s="515"/>
      <c r="C45" s="515"/>
      <c r="D45" s="515"/>
      <c r="E45" s="515"/>
      <c r="F45" s="515"/>
      <c r="G45" s="515"/>
      <c r="H45" s="515"/>
      <c r="I45" s="515"/>
      <c r="J45" s="515"/>
      <c r="K45" s="515"/>
    </row>
    <row r="46" spans="1:23" x14ac:dyDescent="0.25">
      <c r="B46" s="515"/>
      <c r="C46" s="515"/>
      <c r="D46" s="515"/>
      <c r="E46" s="515"/>
      <c r="F46" s="515"/>
      <c r="G46" s="515"/>
      <c r="H46" s="515"/>
      <c r="I46" s="515"/>
      <c r="J46" s="515"/>
      <c r="K46" s="515"/>
    </row>
    <row r="47" spans="1:23" x14ac:dyDescent="0.25">
      <c r="B47" s="515"/>
      <c r="C47" s="515"/>
      <c r="D47" s="515"/>
      <c r="E47" s="515"/>
      <c r="F47" s="515"/>
      <c r="G47" s="515"/>
      <c r="H47" s="515"/>
      <c r="I47" s="515"/>
      <c r="J47" s="515"/>
      <c r="K47" s="515"/>
    </row>
  </sheetData>
  <mergeCells count="13">
    <mergeCell ref="A12:B12"/>
    <mergeCell ref="A18:J18"/>
    <mergeCell ref="B5:C5"/>
    <mergeCell ref="B6:C6"/>
    <mergeCell ref="B7:C7"/>
    <mergeCell ref="B8:C8"/>
    <mergeCell ref="A10:G10"/>
    <mergeCell ref="B9:C9"/>
    <mergeCell ref="B1:H1"/>
    <mergeCell ref="K1:L1"/>
    <mergeCell ref="B2:C2"/>
    <mergeCell ref="B3:C3"/>
    <mergeCell ref="B4:C4"/>
  </mergeCells>
  <pageMargins left="0.70866141732283472" right="0.70866141732283472" top="0.74803149606299213" bottom="0.74803149606299213" header="0.31496062992125984" footer="0.31496062992125984"/>
  <pageSetup paperSize="9" scale="50" orientation="landscape" r:id="rId1"/>
  <headerFooter>
    <oddHeader>&amp;CZP/9/2022</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view="pageBreakPreview" topLeftCell="A19" zoomScale="80" zoomScaleNormal="90" zoomScaleSheetLayoutView="80" zoomScalePageLayoutView="90" workbookViewId="0">
      <selection activeCell="A28" sqref="A28"/>
    </sheetView>
  </sheetViews>
  <sheetFormatPr defaultColWidth="9" defaultRowHeight="11.4" x14ac:dyDescent="0.25"/>
  <cols>
    <col min="1" max="1" width="4.109375" style="27" customWidth="1"/>
    <col min="2" max="2" width="60.6640625" style="27" customWidth="1"/>
    <col min="3" max="3" width="22.109375" style="27" customWidth="1"/>
    <col min="4" max="4" width="5.33203125" style="34" customWidth="1"/>
    <col min="5" max="5" width="10.5546875" style="94" customWidth="1"/>
    <col min="6" max="6" width="10.6640625" style="27" customWidth="1"/>
    <col min="7" max="7" width="13.88671875" style="27" customWidth="1"/>
    <col min="8" max="8" width="9" style="27" customWidth="1"/>
    <col min="9" max="9" width="13.88671875" style="27" customWidth="1"/>
    <col min="10" max="10" width="9.33203125" style="27" customWidth="1"/>
    <col min="11" max="11" width="10.44140625" style="27" customWidth="1"/>
    <col min="12" max="16384" width="9" style="27"/>
  </cols>
  <sheetData>
    <row r="1" spans="1:11" s="35" customFormat="1" ht="32.25" customHeight="1" x14ac:dyDescent="0.25">
      <c r="B1" s="783" t="s">
        <v>238</v>
      </c>
      <c r="C1" s="783"/>
      <c r="D1" s="783"/>
      <c r="E1" s="783"/>
      <c r="F1" s="783"/>
      <c r="G1" s="783"/>
      <c r="J1" s="787" t="s">
        <v>239</v>
      </c>
      <c r="K1" s="787"/>
    </row>
    <row r="2" spans="1:11" s="75" customFormat="1" ht="37.5" customHeight="1" x14ac:dyDescent="0.25">
      <c r="A2" s="730" t="s">
        <v>2</v>
      </c>
      <c r="B2" s="730" t="s">
        <v>3</v>
      </c>
      <c r="C2" s="730" t="s">
        <v>449</v>
      </c>
      <c r="D2" s="730" t="s">
        <v>4</v>
      </c>
      <c r="E2" s="730" t="s">
        <v>64</v>
      </c>
      <c r="F2" s="731" t="s">
        <v>6</v>
      </c>
      <c r="G2" s="730" t="s">
        <v>7</v>
      </c>
      <c r="H2" s="730" t="s">
        <v>8</v>
      </c>
      <c r="I2" s="730" t="s">
        <v>9</v>
      </c>
      <c r="J2" s="730" t="s">
        <v>10</v>
      </c>
      <c r="K2" s="730" t="s">
        <v>11</v>
      </c>
    </row>
    <row r="3" spans="1:11" s="83" customFormat="1" ht="16.95" customHeight="1" x14ac:dyDescent="0.25">
      <c r="A3" s="732">
        <v>1</v>
      </c>
      <c r="B3" s="733" t="s">
        <v>362</v>
      </c>
      <c r="C3" s="734"/>
      <c r="D3" s="732" t="s">
        <v>12</v>
      </c>
      <c r="E3" s="735">
        <v>3500</v>
      </c>
      <c r="F3" s="736"/>
      <c r="G3" s="737">
        <f>E3*F3</f>
        <v>0</v>
      </c>
      <c r="H3" s="738"/>
      <c r="I3" s="739">
        <f>G3*1.08</f>
        <v>0</v>
      </c>
      <c r="J3" s="732"/>
      <c r="K3" s="732"/>
    </row>
    <row r="4" spans="1:11" s="83" customFormat="1" ht="36" customHeight="1" x14ac:dyDescent="0.25">
      <c r="A4" s="740">
        <v>2</v>
      </c>
      <c r="B4" s="741" t="s">
        <v>38</v>
      </c>
      <c r="C4" s="742"/>
      <c r="D4" s="740" t="s">
        <v>12</v>
      </c>
      <c r="E4" s="735">
        <v>650</v>
      </c>
      <c r="F4" s="743"/>
      <c r="G4" s="737">
        <f>E4*F4</f>
        <v>0</v>
      </c>
      <c r="H4" s="738"/>
      <c r="I4" s="739">
        <f t="shared" ref="I4:I21" si="0">G4*1.08</f>
        <v>0</v>
      </c>
      <c r="J4" s="740"/>
      <c r="K4" s="740"/>
    </row>
    <row r="5" spans="1:11" ht="61.5" customHeight="1" x14ac:dyDescent="0.25">
      <c r="A5" s="740">
        <v>3</v>
      </c>
      <c r="B5" s="741" t="s">
        <v>297</v>
      </c>
      <c r="C5" s="744"/>
      <c r="D5" s="745" t="s">
        <v>26</v>
      </c>
      <c r="E5" s="735">
        <v>100</v>
      </c>
      <c r="F5" s="746"/>
      <c r="G5" s="737">
        <f t="shared" ref="G5:G21" si="1">E5*F5</f>
        <v>0</v>
      </c>
      <c r="H5" s="738"/>
      <c r="I5" s="739">
        <f t="shared" si="0"/>
        <v>0</v>
      </c>
      <c r="J5" s="713"/>
      <c r="K5" s="747"/>
    </row>
    <row r="6" spans="1:11" ht="84" customHeight="1" x14ac:dyDescent="0.25">
      <c r="A6" s="732">
        <v>4</v>
      </c>
      <c r="B6" s="741" t="s">
        <v>39</v>
      </c>
      <c r="C6" s="748"/>
      <c r="D6" s="749" t="s">
        <v>26</v>
      </c>
      <c r="E6" s="750">
        <v>3500</v>
      </c>
      <c r="F6" s="746"/>
      <c r="G6" s="737">
        <f t="shared" si="1"/>
        <v>0</v>
      </c>
      <c r="H6" s="738"/>
      <c r="I6" s="739">
        <f t="shared" si="0"/>
        <v>0</v>
      </c>
      <c r="J6" s="745"/>
      <c r="K6" s="747"/>
    </row>
    <row r="7" spans="1:11" ht="37.5" customHeight="1" x14ac:dyDescent="0.25">
      <c r="A7" s="740">
        <v>5</v>
      </c>
      <c r="B7" s="751" t="s">
        <v>298</v>
      </c>
      <c r="C7" s="752"/>
      <c r="D7" s="745" t="s">
        <v>26</v>
      </c>
      <c r="E7" s="735">
        <v>200</v>
      </c>
      <c r="F7" s="746"/>
      <c r="G7" s="737">
        <f t="shared" si="1"/>
        <v>0</v>
      </c>
      <c r="H7" s="738"/>
      <c r="I7" s="739">
        <f t="shared" si="0"/>
        <v>0</v>
      </c>
      <c r="J7" s="745"/>
      <c r="K7" s="747"/>
    </row>
    <row r="8" spans="1:11" ht="57.75" customHeight="1" x14ac:dyDescent="0.25">
      <c r="A8" s="740">
        <v>6</v>
      </c>
      <c r="B8" s="741" t="s">
        <v>363</v>
      </c>
      <c r="C8" s="744"/>
      <c r="D8" s="745" t="s">
        <v>26</v>
      </c>
      <c r="E8" s="735">
        <v>9000</v>
      </c>
      <c r="F8" s="746"/>
      <c r="G8" s="737">
        <f t="shared" si="1"/>
        <v>0</v>
      </c>
      <c r="H8" s="738"/>
      <c r="I8" s="739">
        <f t="shared" si="0"/>
        <v>0</v>
      </c>
      <c r="J8" s="745"/>
      <c r="K8" s="747"/>
    </row>
    <row r="9" spans="1:11" ht="33" customHeight="1" x14ac:dyDescent="0.25">
      <c r="A9" s="732">
        <v>7</v>
      </c>
      <c r="B9" s="741" t="s">
        <v>41</v>
      </c>
      <c r="C9" s="745"/>
      <c r="D9" s="745" t="s">
        <v>12</v>
      </c>
      <c r="E9" s="735">
        <v>200</v>
      </c>
      <c r="F9" s="746"/>
      <c r="G9" s="737">
        <f t="shared" si="1"/>
        <v>0</v>
      </c>
      <c r="H9" s="738"/>
      <c r="I9" s="739">
        <f t="shared" si="0"/>
        <v>0</v>
      </c>
      <c r="J9" s="713"/>
      <c r="K9" s="747"/>
    </row>
    <row r="10" spans="1:11" ht="39" customHeight="1" x14ac:dyDescent="0.25">
      <c r="A10" s="740">
        <v>8</v>
      </c>
      <c r="B10" s="751" t="s">
        <v>42</v>
      </c>
      <c r="C10" s="745"/>
      <c r="D10" s="745" t="s">
        <v>12</v>
      </c>
      <c r="E10" s="735">
        <v>2500</v>
      </c>
      <c r="F10" s="746"/>
      <c r="G10" s="737">
        <f t="shared" si="1"/>
        <v>0</v>
      </c>
      <c r="H10" s="738"/>
      <c r="I10" s="739">
        <f t="shared" si="0"/>
        <v>0</v>
      </c>
      <c r="J10" s="713"/>
      <c r="K10" s="747"/>
    </row>
    <row r="11" spans="1:11" ht="57.75" customHeight="1" x14ac:dyDescent="0.25">
      <c r="A11" s="740">
        <v>9</v>
      </c>
      <c r="B11" s="741" t="s">
        <v>442</v>
      </c>
      <c r="C11" s="753"/>
      <c r="D11" s="747" t="s">
        <v>26</v>
      </c>
      <c r="E11" s="735">
        <v>180</v>
      </c>
      <c r="F11" s="746"/>
      <c r="G11" s="737">
        <f t="shared" si="1"/>
        <v>0</v>
      </c>
      <c r="H11" s="738"/>
      <c r="I11" s="739">
        <f t="shared" si="0"/>
        <v>0</v>
      </c>
      <c r="J11" s="753"/>
      <c r="K11" s="753"/>
    </row>
    <row r="12" spans="1:11" ht="114.75" customHeight="1" x14ac:dyDescent="0.25">
      <c r="A12" s="732">
        <v>10</v>
      </c>
      <c r="B12" s="741" t="s">
        <v>43</v>
      </c>
      <c r="C12" s="753"/>
      <c r="D12" s="745" t="s">
        <v>26</v>
      </c>
      <c r="E12" s="735">
        <v>600</v>
      </c>
      <c r="F12" s="746"/>
      <c r="G12" s="737">
        <f t="shared" si="1"/>
        <v>0</v>
      </c>
      <c r="H12" s="738"/>
      <c r="I12" s="739">
        <f t="shared" si="0"/>
        <v>0</v>
      </c>
      <c r="J12" s="754"/>
      <c r="K12" s="747"/>
    </row>
    <row r="13" spans="1:11" ht="60" customHeight="1" x14ac:dyDescent="0.25">
      <c r="A13" s="740">
        <v>11</v>
      </c>
      <c r="B13" s="741" t="s">
        <v>44</v>
      </c>
      <c r="C13" s="744"/>
      <c r="D13" s="745" t="s">
        <v>26</v>
      </c>
      <c r="E13" s="735">
        <v>20</v>
      </c>
      <c r="F13" s="746"/>
      <c r="G13" s="737">
        <f>E13*F13</f>
        <v>0</v>
      </c>
      <c r="H13" s="738"/>
      <c r="I13" s="739">
        <f>G13*1.08</f>
        <v>0</v>
      </c>
      <c r="J13" s="754"/>
      <c r="K13" s="747"/>
    </row>
    <row r="14" spans="1:11" ht="91.5" customHeight="1" x14ac:dyDescent="0.25">
      <c r="A14" s="740">
        <v>12</v>
      </c>
      <c r="B14" s="741" t="s">
        <v>443</v>
      </c>
      <c r="C14" s="744"/>
      <c r="D14" s="745" t="s">
        <v>26</v>
      </c>
      <c r="E14" s="735">
        <v>150</v>
      </c>
      <c r="F14" s="746"/>
      <c r="G14" s="737">
        <f t="shared" si="1"/>
        <v>0</v>
      </c>
      <c r="H14" s="738"/>
      <c r="I14" s="739">
        <f t="shared" si="0"/>
        <v>0</v>
      </c>
      <c r="J14" s="754"/>
      <c r="K14" s="747"/>
    </row>
    <row r="15" spans="1:11" ht="185.25" customHeight="1" x14ac:dyDescent="0.25">
      <c r="A15" s="732">
        <v>13</v>
      </c>
      <c r="B15" s="751" t="s">
        <v>408</v>
      </c>
      <c r="C15" s="755"/>
      <c r="D15" s="745" t="s">
        <v>26</v>
      </c>
      <c r="E15" s="735">
        <v>280</v>
      </c>
      <c r="F15" s="746"/>
      <c r="G15" s="737">
        <f t="shared" si="1"/>
        <v>0</v>
      </c>
      <c r="H15" s="738"/>
      <c r="I15" s="739">
        <f t="shared" si="0"/>
        <v>0</v>
      </c>
      <c r="J15" s="754"/>
      <c r="K15" s="747"/>
    </row>
    <row r="16" spans="1:11" ht="168" customHeight="1" x14ac:dyDescent="0.25">
      <c r="A16" s="740">
        <v>14</v>
      </c>
      <c r="B16" s="741" t="s">
        <v>45</v>
      </c>
      <c r="C16" s="755"/>
      <c r="D16" s="745" t="s">
        <v>26</v>
      </c>
      <c r="E16" s="735">
        <v>180</v>
      </c>
      <c r="F16" s="746"/>
      <c r="G16" s="737">
        <f t="shared" si="1"/>
        <v>0</v>
      </c>
      <c r="H16" s="738"/>
      <c r="I16" s="739">
        <f t="shared" si="0"/>
        <v>0</v>
      </c>
      <c r="J16" s="754"/>
      <c r="K16" s="747"/>
    </row>
    <row r="17" spans="1:11" ht="56.25" customHeight="1" x14ac:dyDescent="0.25">
      <c r="A17" s="740">
        <v>15</v>
      </c>
      <c r="B17" s="741" t="s">
        <v>364</v>
      </c>
      <c r="C17" s="755"/>
      <c r="D17" s="745" t="s">
        <v>26</v>
      </c>
      <c r="E17" s="735">
        <v>70</v>
      </c>
      <c r="F17" s="746"/>
      <c r="G17" s="737">
        <f>E17*F17</f>
        <v>0</v>
      </c>
      <c r="H17" s="738"/>
      <c r="I17" s="739">
        <f>G17*1.08</f>
        <v>0</v>
      </c>
      <c r="J17" s="754"/>
      <c r="K17" s="747"/>
    </row>
    <row r="18" spans="1:11" ht="95.25" customHeight="1" x14ac:dyDescent="0.25">
      <c r="A18" s="732">
        <v>16</v>
      </c>
      <c r="B18" s="756" t="s">
        <v>46</v>
      </c>
      <c r="C18" s="755"/>
      <c r="D18" s="745" t="s">
        <v>26</v>
      </c>
      <c r="E18" s="735">
        <v>10</v>
      </c>
      <c r="F18" s="746"/>
      <c r="G18" s="737">
        <f t="shared" si="1"/>
        <v>0</v>
      </c>
      <c r="H18" s="738"/>
      <c r="I18" s="739">
        <f t="shared" si="0"/>
        <v>0</v>
      </c>
      <c r="J18" s="754"/>
      <c r="K18" s="747"/>
    </row>
    <row r="19" spans="1:11" ht="48" customHeight="1" thickBot="1" x14ac:dyDescent="0.3">
      <c r="A19" s="740">
        <v>17</v>
      </c>
      <c r="B19" s="757" t="s">
        <v>47</v>
      </c>
      <c r="C19" s="758"/>
      <c r="D19" s="745" t="s">
        <v>26</v>
      </c>
      <c r="E19" s="735">
        <v>100</v>
      </c>
      <c r="F19" s="746"/>
      <c r="G19" s="737">
        <f t="shared" si="1"/>
        <v>0</v>
      </c>
      <c r="H19" s="738"/>
      <c r="I19" s="739">
        <f t="shared" si="0"/>
        <v>0</v>
      </c>
      <c r="J19" s="754"/>
      <c r="K19" s="747"/>
    </row>
    <row r="20" spans="1:11" ht="139.5" customHeight="1" thickBot="1" x14ac:dyDescent="0.3">
      <c r="A20" s="740">
        <v>18</v>
      </c>
      <c r="B20" s="757" t="s">
        <v>444</v>
      </c>
      <c r="C20" s="759"/>
      <c r="D20" s="760" t="s">
        <v>26</v>
      </c>
      <c r="E20" s="735">
        <v>25</v>
      </c>
      <c r="F20" s="746"/>
      <c r="G20" s="737">
        <f t="shared" si="1"/>
        <v>0</v>
      </c>
      <c r="H20" s="738"/>
      <c r="I20" s="739">
        <f t="shared" si="0"/>
        <v>0</v>
      </c>
      <c r="J20" s="754"/>
      <c r="K20" s="747"/>
    </row>
    <row r="21" spans="1:11" ht="168" customHeight="1" thickBot="1" x14ac:dyDescent="0.3">
      <c r="A21" s="732">
        <v>19</v>
      </c>
      <c r="B21" s="757" t="s">
        <v>361</v>
      </c>
      <c r="C21" s="761"/>
      <c r="D21" s="745" t="s">
        <v>26</v>
      </c>
      <c r="E21" s="735">
        <v>330</v>
      </c>
      <c r="F21" s="746"/>
      <c r="G21" s="737">
        <f t="shared" si="1"/>
        <v>0</v>
      </c>
      <c r="H21" s="738"/>
      <c r="I21" s="739">
        <f t="shared" si="0"/>
        <v>0</v>
      </c>
      <c r="J21" s="754"/>
      <c r="K21" s="747"/>
    </row>
    <row r="22" spans="1:11" ht="87.75" customHeight="1" thickBot="1" x14ac:dyDescent="0.3">
      <c r="A22" s="740">
        <v>20</v>
      </c>
      <c r="B22" s="757" t="s">
        <v>48</v>
      </c>
      <c r="C22" s="744"/>
      <c r="D22" s="745" t="s">
        <v>26</v>
      </c>
      <c r="E22" s="735">
        <v>80</v>
      </c>
      <c r="F22" s="746"/>
      <c r="G22" s="737">
        <f>E22*F22</f>
        <v>0</v>
      </c>
      <c r="H22" s="738"/>
      <c r="I22" s="739">
        <f>G22*1.08</f>
        <v>0</v>
      </c>
      <c r="J22" s="754"/>
      <c r="K22" s="747"/>
    </row>
    <row r="23" spans="1:11" s="46" customFormat="1" ht="23.1" customHeight="1" x14ac:dyDescent="0.25">
      <c r="A23" s="791" t="s">
        <v>32</v>
      </c>
      <c r="B23" s="792"/>
      <c r="C23" s="792"/>
      <c r="D23" s="792"/>
      <c r="E23" s="792"/>
      <c r="F23" s="792"/>
      <c r="G23" s="762">
        <f>SUM('4'!G3:G22)</f>
        <v>0</v>
      </c>
      <c r="H23" s="763"/>
      <c r="I23" s="764">
        <f>SUM(I3:I22)</f>
        <v>0</v>
      </c>
      <c r="J23" s="765"/>
      <c r="K23" s="766"/>
    </row>
    <row r="24" spans="1:11" ht="13.8" x14ac:dyDescent="0.25">
      <c r="A24" s="652"/>
      <c r="B24" s="652"/>
      <c r="C24" s="652"/>
      <c r="D24" s="653"/>
      <c r="E24" s="654"/>
      <c r="F24" s="652"/>
      <c r="G24" s="652"/>
      <c r="H24" s="655"/>
      <c r="I24" s="652"/>
      <c r="J24" s="652"/>
      <c r="K24" s="652"/>
    </row>
    <row r="25" spans="1:11" s="2" customFormat="1" ht="20.25" customHeight="1" x14ac:dyDescent="0.25">
      <c r="A25" s="656"/>
      <c r="B25" s="656"/>
      <c r="C25" s="656"/>
      <c r="D25" s="656"/>
      <c r="E25" s="656"/>
      <c r="F25" s="656"/>
      <c r="G25" s="656"/>
      <c r="H25" s="656"/>
      <c r="I25" s="656"/>
      <c r="J25" s="656"/>
      <c r="K25" s="656"/>
    </row>
    <row r="26" spans="1:11" s="2" customFormat="1" ht="20.25" customHeight="1" x14ac:dyDescent="0.25">
      <c r="A26" s="656"/>
      <c r="B26" s="656"/>
      <c r="C26" s="656"/>
      <c r="D26" s="656"/>
      <c r="E26" s="656"/>
      <c r="F26" s="656"/>
      <c r="G26" s="656"/>
      <c r="H26" s="656"/>
      <c r="I26" s="656"/>
      <c r="J26" s="656"/>
      <c r="K26" s="656"/>
    </row>
    <row r="27" spans="1:11" s="2" customFormat="1" ht="20.25" customHeight="1" x14ac:dyDescent="0.25">
      <c r="A27" s="656" t="s">
        <v>455</v>
      </c>
      <c r="B27" s="656"/>
      <c r="C27" s="656"/>
      <c r="D27" s="656"/>
      <c r="E27" s="656"/>
      <c r="F27" s="656"/>
      <c r="G27" s="656"/>
      <c r="H27" s="656"/>
      <c r="I27" s="656"/>
      <c r="J27" s="656"/>
      <c r="K27" s="656"/>
    </row>
    <row r="28" spans="1:11" ht="13.8" x14ac:dyDescent="0.25">
      <c r="A28" s="652"/>
      <c r="B28" s="652"/>
      <c r="C28" s="652"/>
      <c r="D28" s="653"/>
      <c r="E28" s="654"/>
      <c r="F28" s="652"/>
      <c r="G28" s="652"/>
      <c r="H28" s="652"/>
      <c r="I28" s="652"/>
      <c r="J28" s="652"/>
      <c r="K28" s="652"/>
    </row>
  </sheetData>
  <sheetProtection selectLockedCells="1" selectUnlockedCells="1"/>
  <mergeCells count="3">
    <mergeCell ref="B1:G1"/>
    <mergeCell ref="J1:K1"/>
    <mergeCell ref="A23:F23"/>
  </mergeCells>
  <pageMargins left="0.70866141732283472" right="0.70866141732283472" top="0.74803149606299213" bottom="0.74803149606299213" header="0.31496062992125984" footer="0.31496062992125984"/>
  <pageSetup paperSize="9" scale="50" firstPageNumber="0" orientation="landscape" r:id="rId1"/>
  <headerFooter>
    <oddHeader>&amp;CZP/9/2022</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view="pageBreakPreview" zoomScale="110" zoomScaleNormal="100" zoomScaleSheetLayoutView="110" workbookViewId="0">
      <selection activeCell="A10" sqref="A10"/>
    </sheetView>
  </sheetViews>
  <sheetFormatPr defaultRowHeight="13.2" x14ac:dyDescent="0.25"/>
  <cols>
    <col min="1" max="1" width="3.88671875" customWidth="1"/>
    <col min="3" max="3" width="31.88671875" customWidth="1"/>
    <col min="4" max="4" width="22.109375" customWidth="1"/>
    <col min="8" max="8" width="12" customWidth="1"/>
    <col min="10" max="10" width="14.33203125" customWidth="1"/>
  </cols>
  <sheetData>
    <row r="1" spans="1:14" ht="23.4" customHeight="1" x14ac:dyDescent="0.25">
      <c r="A1" s="512"/>
      <c r="B1" s="829" t="s">
        <v>330</v>
      </c>
      <c r="C1" s="829"/>
      <c r="D1" s="829"/>
      <c r="E1" s="829"/>
      <c r="F1" s="829"/>
      <c r="G1" s="829"/>
      <c r="H1" s="829"/>
      <c r="I1" s="513"/>
      <c r="J1" s="514"/>
      <c r="K1" s="858" t="s">
        <v>331</v>
      </c>
      <c r="L1" s="858"/>
    </row>
    <row r="2" spans="1:14" ht="34.200000000000003" x14ac:dyDescent="0.25">
      <c r="A2" s="516" t="s">
        <v>2</v>
      </c>
      <c r="B2" s="859" t="s">
        <v>3</v>
      </c>
      <c r="C2" s="860"/>
      <c r="D2" s="516" t="s">
        <v>299</v>
      </c>
      <c r="E2" s="516" t="s">
        <v>4</v>
      </c>
      <c r="F2" s="516" t="s">
        <v>300</v>
      </c>
      <c r="G2" s="517" t="s">
        <v>6</v>
      </c>
      <c r="H2" s="516" t="s">
        <v>7</v>
      </c>
      <c r="I2" s="516" t="s">
        <v>125</v>
      </c>
      <c r="J2" s="518" t="s">
        <v>9</v>
      </c>
      <c r="K2" s="516" t="s">
        <v>10</v>
      </c>
      <c r="L2" s="516" t="s">
        <v>11</v>
      </c>
    </row>
    <row r="3" spans="1:14" ht="36" customHeight="1" x14ac:dyDescent="0.25">
      <c r="A3" s="87">
        <v>1</v>
      </c>
      <c r="B3" s="877" t="s">
        <v>390</v>
      </c>
      <c r="C3" s="878"/>
      <c r="D3" s="537"/>
      <c r="E3" s="550" t="s">
        <v>332</v>
      </c>
      <c r="F3" s="538">
        <v>6500</v>
      </c>
      <c r="G3" s="539"/>
      <c r="H3" s="536">
        <f>F3*G3</f>
        <v>0</v>
      </c>
      <c r="I3" s="524"/>
      <c r="J3" s="525">
        <f>H3*1.08</f>
        <v>0</v>
      </c>
      <c r="K3" s="516"/>
      <c r="L3" s="540"/>
    </row>
    <row r="4" spans="1:14" x14ac:dyDescent="0.25">
      <c r="A4" s="879"/>
      <c r="B4" s="879"/>
      <c r="C4" s="879"/>
      <c r="D4" s="879"/>
      <c r="E4" s="879"/>
      <c r="F4" s="879"/>
      <c r="G4" s="879"/>
      <c r="H4" s="536">
        <f>SUM(H3)</f>
        <v>0</v>
      </c>
      <c r="I4" s="541"/>
      <c r="J4" s="525">
        <f>H4*1.08</f>
        <v>0</v>
      </c>
      <c r="K4" s="541"/>
      <c r="L4" s="541"/>
    </row>
    <row r="5" spans="1:14" ht="14.4" x14ac:dyDescent="0.3">
      <c r="A5" s="543"/>
      <c r="B5" s="876"/>
      <c r="C5" s="876"/>
      <c r="D5" s="543"/>
      <c r="E5" s="544"/>
      <c r="F5" s="543"/>
      <c r="G5" s="543"/>
      <c r="H5" s="543"/>
      <c r="I5" s="543"/>
      <c r="J5" s="543"/>
      <c r="K5" s="543"/>
      <c r="L5" s="545"/>
    </row>
    <row r="7" spans="1:14" ht="14.4" x14ac:dyDescent="0.3">
      <c r="A7" s="29"/>
      <c r="B7" s="29"/>
      <c r="C7" s="29"/>
      <c r="D7" s="29"/>
      <c r="E7" s="29"/>
      <c r="F7" s="29"/>
      <c r="G7" s="29"/>
      <c r="H7" s="29"/>
      <c r="I7" s="29"/>
      <c r="J7" s="29"/>
      <c r="K7" s="545"/>
      <c r="L7" s="545"/>
      <c r="M7" s="545"/>
      <c r="N7" s="545"/>
    </row>
    <row r="8" spans="1:14" ht="14.4" x14ac:dyDescent="0.3">
      <c r="A8" s="29"/>
      <c r="B8" s="29"/>
      <c r="C8" s="29"/>
      <c r="D8" s="29"/>
      <c r="E8" s="29"/>
      <c r="F8" s="29"/>
      <c r="G8" s="29"/>
      <c r="H8" s="29"/>
      <c r="I8" s="29"/>
      <c r="J8" s="29"/>
      <c r="K8" s="545"/>
      <c r="L8" s="545"/>
      <c r="M8" s="545"/>
      <c r="N8" s="545"/>
    </row>
    <row r="9" spans="1:14" ht="14.4" x14ac:dyDescent="0.3">
      <c r="A9" s="29" t="s">
        <v>478</v>
      </c>
      <c r="B9" s="29"/>
      <c r="C9" s="29"/>
      <c r="D9" s="29"/>
      <c r="E9" s="29"/>
      <c r="F9" s="29"/>
      <c r="G9" s="29"/>
      <c r="H9" s="29"/>
      <c r="I9" s="29"/>
      <c r="J9" s="29"/>
      <c r="K9" s="545"/>
      <c r="L9" s="545"/>
      <c r="M9" s="545"/>
      <c r="N9" s="545"/>
    </row>
    <row r="10" spans="1:14" ht="14.4" x14ac:dyDescent="0.3">
      <c r="A10" s="27"/>
      <c r="B10" s="27"/>
      <c r="C10" s="27"/>
      <c r="D10" s="27"/>
      <c r="E10" s="27"/>
      <c r="F10" s="27"/>
      <c r="G10" s="27"/>
      <c r="H10" s="27"/>
      <c r="I10" s="27"/>
      <c r="J10" s="27"/>
      <c r="K10" s="545"/>
      <c r="L10" s="545"/>
      <c r="M10" s="545"/>
      <c r="N10" s="545"/>
    </row>
  </sheetData>
  <mergeCells count="6">
    <mergeCell ref="B5:C5"/>
    <mergeCell ref="B1:H1"/>
    <mergeCell ref="K1:L1"/>
    <mergeCell ref="B2:C2"/>
    <mergeCell ref="B3:C3"/>
    <mergeCell ref="A4:G4"/>
  </mergeCells>
  <pageMargins left="0.70866141732283472" right="0.70866141732283472" top="0.74803149606299213" bottom="0.74803149606299213" header="0.31496062992125984" footer="0.31496062992125984"/>
  <pageSetup paperSize="9" scale="50" orientation="landscape" r:id="rId1"/>
  <headerFooter>
    <oddHeader>&amp;CZP/9/2022</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view="pageBreakPreview" zoomScaleSheetLayoutView="100" workbookViewId="0">
      <selection activeCell="A10" sqref="A10"/>
    </sheetView>
  </sheetViews>
  <sheetFormatPr defaultColWidth="9.109375" defaultRowHeight="13.2" x14ac:dyDescent="0.25"/>
  <cols>
    <col min="1" max="1" width="4.109375" style="551" customWidth="1"/>
    <col min="2" max="2" width="53.88671875" style="551" customWidth="1"/>
    <col min="3" max="3" width="22.109375" style="551" customWidth="1"/>
    <col min="4" max="4" width="5.33203125" style="551" customWidth="1"/>
    <col min="5" max="5" width="10.5546875" style="551" customWidth="1"/>
    <col min="6" max="6" width="12" style="551" customWidth="1"/>
    <col min="7" max="7" width="16.33203125" style="551" customWidth="1"/>
    <col min="8" max="8" width="7.88671875" style="551" customWidth="1"/>
    <col min="9" max="9" width="12.44140625" style="551" customWidth="1"/>
    <col min="10" max="10" width="9.109375" style="551"/>
    <col min="11" max="11" width="11.33203125" style="551" customWidth="1"/>
    <col min="12" max="16384" width="9.109375" style="551"/>
  </cols>
  <sheetData>
    <row r="1" spans="1:12" s="1" customFormat="1" ht="20.399999999999999" customHeight="1" x14ac:dyDescent="0.25">
      <c r="A1" s="206"/>
      <c r="B1" s="846" t="s">
        <v>336</v>
      </c>
      <c r="C1" s="846"/>
      <c r="D1" s="206"/>
      <c r="E1" s="206"/>
      <c r="F1" s="381"/>
      <c r="G1" s="382"/>
      <c r="H1" s="207"/>
      <c r="I1" s="208"/>
      <c r="J1" s="801" t="s">
        <v>337</v>
      </c>
      <c r="K1" s="801"/>
    </row>
    <row r="2" spans="1:12" s="210" customFormat="1" ht="37.5" customHeight="1" x14ac:dyDescent="0.25">
      <c r="A2" s="294" t="s">
        <v>2</v>
      </c>
      <c r="B2" s="294" t="s">
        <v>3</v>
      </c>
      <c r="C2" s="294" t="s">
        <v>299</v>
      </c>
      <c r="D2" s="294" t="s">
        <v>4</v>
      </c>
      <c r="E2" s="294" t="s">
        <v>64</v>
      </c>
      <c r="F2" s="707" t="s">
        <v>124</v>
      </c>
      <c r="G2" s="294" t="s">
        <v>7</v>
      </c>
      <c r="H2" s="294" t="s">
        <v>125</v>
      </c>
      <c r="I2" s="294" t="s">
        <v>9</v>
      </c>
      <c r="J2" s="294" t="s">
        <v>10</v>
      </c>
      <c r="K2" s="294" t="s">
        <v>11</v>
      </c>
    </row>
    <row r="3" spans="1:12" s="210" customFormat="1" ht="35.4" customHeight="1" x14ac:dyDescent="0.25">
      <c r="A3" s="294">
        <v>1</v>
      </c>
      <c r="B3" s="418" t="s">
        <v>334</v>
      </c>
      <c r="C3" s="419"/>
      <c r="D3" s="387" t="s">
        <v>26</v>
      </c>
      <c r="E3" s="420">
        <v>1100</v>
      </c>
      <c r="F3" s="421"/>
      <c r="G3" s="422">
        <f>F3*E3</f>
        <v>0</v>
      </c>
      <c r="H3" s="385"/>
      <c r="I3" s="423">
        <f>G3*1.08</f>
        <v>0</v>
      </c>
      <c r="J3" s="387"/>
      <c r="K3" s="387"/>
    </row>
    <row r="4" spans="1:12" s="210" customFormat="1" ht="35.4" customHeight="1" x14ac:dyDescent="0.25">
      <c r="A4" s="294">
        <v>2</v>
      </c>
      <c r="B4" s="418" t="s">
        <v>335</v>
      </c>
      <c r="C4" s="419"/>
      <c r="D4" s="387" t="s">
        <v>26</v>
      </c>
      <c r="E4" s="420">
        <v>150</v>
      </c>
      <c r="F4" s="421"/>
      <c r="G4" s="422">
        <f>F4*E4</f>
        <v>0</v>
      </c>
      <c r="H4" s="385"/>
      <c r="I4" s="423">
        <f>G4*1.08</f>
        <v>0</v>
      </c>
      <c r="J4" s="387"/>
      <c r="K4" s="387"/>
    </row>
    <row r="5" spans="1:12" s="2" customFormat="1" ht="25.95" customHeight="1" x14ac:dyDescent="0.25">
      <c r="A5" s="805" t="s">
        <v>32</v>
      </c>
      <c r="B5" s="806"/>
      <c r="C5" s="806"/>
      <c r="D5" s="806"/>
      <c r="E5" s="806"/>
      <c r="F5" s="807"/>
      <c r="G5" s="388">
        <f>SUM(G3:G4)</f>
        <v>0</v>
      </c>
      <c r="H5" s="128"/>
      <c r="I5" s="565">
        <f>SUM(I3:I4)</f>
        <v>0</v>
      </c>
      <c r="J5" s="426"/>
      <c r="K5" s="781"/>
    </row>
    <row r="6" spans="1:12" s="2" customFormat="1" ht="14.4" customHeight="1" x14ac:dyDescent="0.25">
      <c r="A6" s="133"/>
      <c r="B6" s="133"/>
      <c r="C6" s="133"/>
      <c r="D6" s="133"/>
      <c r="E6" s="133"/>
      <c r="F6" s="133"/>
      <c r="G6" s="133"/>
      <c r="H6" s="133"/>
      <c r="I6" s="133"/>
      <c r="J6" s="133"/>
      <c r="K6" s="133"/>
    </row>
    <row r="7" spans="1:12" s="2" customFormat="1" ht="21" customHeight="1" x14ac:dyDescent="0.25">
      <c r="A7" s="29"/>
      <c r="B7" s="29"/>
      <c r="C7" s="29"/>
      <c r="D7" s="29"/>
      <c r="E7" s="29"/>
      <c r="F7" s="29"/>
      <c r="G7" s="29"/>
      <c r="H7" s="28"/>
      <c r="I7" s="28"/>
      <c r="J7" s="28"/>
      <c r="K7" s="28"/>
      <c r="L7" s="413"/>
    </row>
    <row r="8" spans="1:12" s="2" customFormat="1" ht="21" customHeight="1" x14ac:dyDescent="0.25">
      <c r="A8" s="29"/>
      <c r="B8" s="29"/>
      <c r="C8" s="29"/>
      <c r="D8" s="29"/>
      <c r="E8" s="29"/>
      <c r="F8" s="29"/>
      <c r="G8" s="29"/>
      <c r="H8" s="28"/>
      <c r="I8" s="28"/>
      <c r="J8" s="28"/>
      <c r="K8" s="28"/>
      <c r="L8" s="413"/>
    </row>
    <row r="9" spans="1:12" s="2" customFormat="1" ht="21" customHeight="1" x14ac:dyDescent="0.25">
      <c r="A9" s="29" t="s">
        <v>479</v>
      </c>
      <c r="B9" s="29"/>
      <c r="C9" s="29"/>
      <c r="D9" s="29"/>
      <c r="E9" s="29"/>
      <c r="F9" s="29"/>
      <c r="G9" s="29"/>
      <c r="H9" s="28"/>
      <c r="I9" s="28"/>
      <c r="J9" s="28"/>
      <c r="K9" s="28"/>
      <c r="L9" s="413"/>
    </row>
    <row r="10" spans="1:12" s="27" customFormat="1" ht="15.6" customHeight="1" x14ac:dyDescent="0.25">
      <c r="A10" s="2"/>
      <c r="C10" s="880"/>
      <c r="D10" s="880"/>
      <c r="E10" s="416"/>
      <c r="G10" s="417"/>
      <c r="H10" s="417"/>
      <c r="I10" s="417"/>
      <c r="J10" s="417"/>
      <c r="K10" s="417"/>
    </row>
    <row r="11" spans="1:12" x14ac:dyDescent="0.25">
      <c r="G11" s="428"/>
      <c r="H11" s="428"/>
      <c r="I11" s="428"/>
      <c r="J11" s="428"/>
      <c r="K11" s="428"/>
    </row>
  </sheetData>
  <mergeCells count="4">
    <mergeCell ref="B1:C1"/>
    <mergeCell ref="J1:K1"/>
    <mergeCell ref="A5:F5"/>
    <mergeCell ref="C10:D10"/>
  </mergeCells>
  <pageMargins left="0.70866141732283472" right="0.70866141732283472" top="0.74803149606299213" bottom="0.74803149606299213" header="0.31496062992125984" footer="0.31496062992125984"/>
  <pageSetup paperSize="9" scale="50" orientation="landscape" r:id="rId1"/>
  <headerFooter>
    <oddHeader>&amp;CZP/9/2022</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view="pageBreakPreview" topLeftCell="A7" zoomScaleNormal="100" zoomScaleSheetLayoutView="100" workbookViewId="0">
      <selection activeCell="G9" sqref="G9"/>
    </sheetView>
  </sheetViews>
  <sheetFormatPr defaultColWidth="9.109375" defaultRowHeight="13.2" x14ac:dyDescent="0.25"/>
  <cols>
    <col min="1" max="1" width="4.109375" style="616" customWidth="1"/>
    <col min="2" max="2" width="70.88671875" style="616" customWidth="1"/>
    <col min="3" max="3" width="22.109375" style="616" customWidth="1"/>
    <col min="4" max="4" width="5.33203125" style="616" customWidth="1"/>
    <col min="5" max="5" width="10.5546875" style="616" customWidth="1"/>
    <col min="6" max="6" width="12" style="616" customWidth="1"/>
    <col min="7" max="7" width="16.33203125" style="616" customWidth="1"/>
    <col min="8" max="8" width="7.88671875" style="616" customWidth="1"/>
    <col min="9" max="9" width="12.44140625" style="616" customWidth="1"/>
    <col min="10" max="10" width="9.109375" style="616"/>
    <col min="11" max="11" width="11.33203125" style="616" customWidth="1"/>
    <col min="12" max="16384" width="9.109375" style="616"/>
  </cols>
  <sheetData>
    <row r="1" spans="1:12" s="1" customFormat="1" ht="20.399999999999999" customHeight="1" x14ac:dyDescent="0.25">
      <c r="A1" s="206"/>
      <c r="B1" s="846" t="s">
        <v>381</v>
      </c>
      <c r="C1" s="846"/>
      <c r="D1" s="206"/>
      <c r="E1" s="206"/>
      <c r="F1" s="381"/>
      <c r="G1" s="382"/>
      <c r="H1" s="207"/>
      <c r="I1" s="208"/>
      <c r="J1" s="801" t="s">
        <v>382</v>
      </c>
      <c r="K1" s="801"/>
    </row>
    <row r="2" spans="1:12" s="210" customFormat="1" ht="37.5" customHeight="1" x14ac:dyDescent="0.25">
      <c r="A2" s="4" t="s">
        <v>2</v>
      </c>
      <c r="B2" s="4" t="s">
        <v>3</v>
      </c>
      <c r="C2" s="4" t="s">
        <v>299</v>
      </c>
      <c r="D2" s="4" t="s">
        <v>4</v>
      </c>
      <c r="E2" s="4" t="s">
        <v>64</v>
      </c>
      <c r="F2" s="5" t="s">
        <v>124</v>
      </c>
      <c r="G2" s="4" t="s">
        <v>7</v>
      </c>
      <c r="H2" s="4" t="s">
        <v>125</v>
      </c>
      <c r="I2" s="4" t="s">
        <v>9</v>
      </c>
      <c r="J2" s="4" t="s">
        <v>10</v>
      </c>
      <c r="K2" s="4" t="s">
        <v>11</v>
      </c>
    </row>
    <row r="3" spans="1:12" s="210" customFormat="1" ht="97.2" customHeight="1" x14ac:dyDescent="0.25">
      <c r="A3" s="294">
        <v>1</v>
      </c>
      <c r="B3" s="418" t="s">
        <v>434</v>
      </c>
      <c r="C3" s="419"/>
      <c r="D3" s="387" t="s">
        <v>26</v>
      </c>
      <c r="E3" s="420">
        <v>600</v>
      </c>
      <c r="F3" s="421"/>
      <c r="G3" s="422">
        <f>F3*E3</f>
        <v>0</v>
      </c>
      <c r="H3" s="385"/>
      <c r="I3" s="423">
        <f>G3*1.08</f>
        <v>0</v>
      </c>
      <c r="J3" s="387"/>
      <c r="K3" s="387"/>
    </row>
    <row r="4" spans="1:12" s="210" customFormat="1" ht="88.95" customHeight="1" x14ac:dyDescent="0.25">
      <c r="A4" s="294">
        <v>2</v>
      </c>
      <c r="B4" s="418" t="s">
        <v>357</v>
      </c>
      <c r="C4" s="419"/>
      <c r="D4" s="387" t="s">
        <v>26</v>
      </c>
      <c r="E4" s="420">
        <v>1200</v>
      </c>
      <c r="F4" s="421"/>
      <c r="G4" s="422">
        <f>F4*E4</f>
        <v>0</v>
      </c>
      <c r="H4" s="385"/>
      <c r="I4" s="423">
        <f t="shared" ref="I4:I7" si="0">G4*1.08</f>
        <v>0</v>
      </c>
      <c r="J4" s="387"/>
      <c r="K4" s="387"/>
    </row>
    <row r="5" spans="1:12" s="210" customFormat="1" ht="74.400000000000006" customHeight="1" x14ac:dyDescent="0.25">
      <c r="A5" s="294">
        <v>3</v>
      </c>
      <c r="B5" s="329" t="s">
        <v>375</v>
      </c>
      <c r="C5" s="627"/>
      <c r="D5" s="387" t="s">
        <v>26</v>
      </c>
      <c r="E5" s="628">
        <v>25</v>
      </c>
      <c r="F5" s="629"/>
      <c r="G5" s="422">
        <f>F5*E5</f>
        <v>0</v>
      </c>
      <c r="H5" s="385"/>
      <c r="I5" s="423">
        <f t="shared" si="0"/>
        <v>0</v>
      </c>
      <c r="J5" s="294"/>
      <c r="K5" s="294"/>
    </row>
    <row r="6" spans="1:12" s="210" customFormat="1" ht="69.599999999999994" customHeight="1" x14ac:dyDescent="0.25">
      <c r="A6" s="294">
        <v>4</v>
      </c>
      <c r="B6" s="329" t="s">
        <v>376</v>
      </c>
      <c r="C6" s="627"/>
      <c r="D6" s="387" t="s">
        <v>26</v>
      </c>
      <c r="E6" s="628">
        <v>100</v>
      </c>
      <c r="F6" s="629"/>
      <c r="G6" s="422">
        <f t="shared" ref="G6:G7" si="1">F6*E6</f>
        <v>0</v>
      </c>
      <c r="H6" s="385"/>
      <c r="I6" s="423">
        <f>G6*1.08</f>
        <v>0</v>
      </c>
      <c r="J6" s="294"/>
      <c r="K6" s="294"/>
    </row>
    <row r="7" spans="1:12" s="210" customFormat="1" ht="57.6" customHeight="1" x14ac:dyDescent="0.25">
      <c r="A7" s="294">
        <v>5</v>
      </c>
      <c r="B7" s="329" t="s">
        <v>377</v>
      </c>
      <c r="C7" s="627"/>
      <c r="D7" s="387" t="s">
        <v>26</v>
      </c>
      <c r="E7" s="628">
        <v>25</v>
      </c>
      <c r="F7" s="629"/>
      <c r="G7" s="422">
        <f t="shared" si="1"/>
        <v>0</v>
      </c>
      <c r="H7" s="385"/>
      <c r="I7" s="423">
        <f t="shared" si="0"/>
        <v>0</v>
      </c>
      <c r="J7" s="294"/>
      <c r="K7" s="294"/>
    </row>
    <row r="8" spans="1:12" s="617" customFormat="1" ht="25.95" customHeight="1" x14ac:dyDescent="0.25">
      <c r="A8" s="805" t="s">
        <v>32</v>
      </c>
      <c r="B8" s="806"/>
      <c r="C8" s="806"/>
      <c r="D8" s="806"/>
      <c r="E8" s="806"/>
      <c r="F8" s="807"/>
      <c r="G8" s="388">
        <f>SUM(G3:G7)</f>
        <v>0</v>
      </c>
      <c r="H8" s="630"/>
      <c r="I8" s="565">
        <f>SUM(I3:I7)</f>
        <v>0</v>
      </c>
      <c r="J8" s="426"/>
    </row>
    <row r="9" spans="1:12" s="617" customFormat="1" ht="14.4" customHeight="1" x14ac:dyDescent="0.25">
      <c r="A9" s="133"/>
      <c r="B9" s="133"/>
      <c r="C9" s="133"/>
      <c r="D9" s="133"/>
      <c r="E9" s="133"/>
      <c r="F9" s="133"/>
      <c r="G9" s="133"/>
      <c r="H9" s="133"/>
      <c r="I9" s="133"/>
      <c r="J9" s="133"/>
      <c r="K9" s="133"/>
    </row>
    <row r="10" spans="1:12" s="617" customFormat="1" ht="21" customHeight="1" x14ac:dyDescent="0.25">
      <c r="A10" s="29"/>
      <c r="B10" s="29"/>
      <c r="C10" s="29"/>
      <c r="D10" s="29"/>
      <c r="E10" s="29"/>
      <c r="F10" s="29"/>
      <c r="G10" s="29"/>
      <c r="H10" s="28"/>
      <c r="I10" s="28"/>
      <c r="J10" s="28"/>
      <c r="K10" s="28"/>
      <c r="L10" s="413"/>
    </row>
    <row r="11" spans="1:12" s="617" customFormat="1" ht="21" customHeight="1" x14ac:dyDescent="0.25">
      <c r="A11" s="29"/>
      <c r="B11" s="29"/>
      <c r="C11" s="29"/>
      <c r="D11" s="29"/>
      <c r="E11" s="29"/>
      <c r="F11" s="29"/>
      <c r="G11" s="29"/>
      <c r="H11" s="28"/>
      <c r="I11" s="28"/>
      <c r="J11" s="28"/>
      <c r="K11" s="28"/>
      <c r="L11" s="413"/>
    </row>
    <row r="12" spans="1:12" s="617" customFormat="1" ht="21" customHeight="1" x14ac:dyDescent="0.25">
      <c r="A12" s="29" t="s">
        <v>480</v>
      </c>
      <c r="B12" s="29"/>
      <c r="C12" s="29"/>
      <c r="D12" s="29"/>
      <c r="E12" s="29"/>
      <c r="F12" s="29"/>
      <c r="G12" s="29"/>
      <c r="H12" s="28"/>
      <c r="I12" s="28"/>
      <c r="J12" s="28"/>
      <c r="K12" s="28"/>
      <c r="L12" s="413"/>
    </row>
    <row r="13" spans="1:12" s="27" customFormat="1" ht="15.6" customHeight="1" x14ac:dyDescent="0.25">
      <c r="A13" s="617"/>
      <c r="C13" s="880"/>
      <c r="D13" s="880"/>
      <c r="E13" s="416"/>
      <c r="G13" s="417"/>
      <c r="H13" s="417"/>
      <c r="I13" s="417"/>
      <c r="J13" s="417"/>
      <c r="K13" s="417"/>
    </row>
    <row r="14" spans="1:12" x14ac:dyDescent="0.25">
      <c r="G14" s="428"/>
      <c r="H14" s="428"/>
      <c r="I14" s="428"/>
      <c r="J14" s="428"/>
      <c r="K14" s="428"/>
    </row>
  </sheetData>
  <mergeCells count="4">
    <mergeCell ref="B1:C1"/>
    <mergeCell ref="J1:K1"/>
    <mergeCell ref="A8:F8"/>
    <mergeCell ref="C13:D13"/>
  </mergeCells>
  <pageMargins left="0.70866141732283472" right="0.70866141732283472" top="0.74803149606299213" bottom="0.74803149606299213" header="0.31496062992125984" footer="0.31496062992125984"/>
  <pageSetup paperSize="9" scale="50" orientation="landscape" r:id="rId1"/>
  <headerFooter>
    <oddHeader>&amp;CZP/9/2022</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view="pageBreakPreview" zoomScaleNormal="100" zoomScaleSheetLayoutView="100" workbookViewId="0">
      <selection activeCell="A11" sqref="A11"/>
    </sheetView>
  </sheetViews>
  <sheetFormatPr defaultColWidth="9.109375" defaultRowHeight="13.2" x14ac:dyDescent="0.25"/>
  <cols>
    <col min="1" max="1" width="4.109375" style="616" customWidth="1"/>
    <col min="2" max="2" width="55.6640625" style="616" customWidth="1"/>
    <col min="3" max="3" width="22.109375" style="616" customWidth="1"/>
    <col min="4" max="4" width="5.33203125" style="616" customWidth="1"/>
    <col min="5" max="5" width="10.5546875" style="616" customWidth="1"/>
    <col min="6" max="6" width="12" style="616" customWidth="1"/>
    <col min="7" max="7" width="16.33203125" style="616" customWidth="1"/>
    <col min="8" max="8" width="7.88671875" style="616" customWidth="1"/>
    <col min="9" max="9" width="12.44140625" style="616" customWidth="1"/>
    <col min="10" max="10" width="9.109375" style="616"/>
    <col min="11" max="11" width="11.33203125" style="616" customWidth="1"/>
    <col min="12" max="16384" width="9.109375" style="616"/>
  </cols>
  <sheetData>
    <row r="1" spans="1:12" s="1" customFormat="1" ht="20.399999999999999" customHeight="1" x14ac:dyDescent="0.25">
      <c r="A1" s="206"/>
      <c r="B1" s="846" t="s">
        <v>378</v>
      </c>
      <c r="C1" s="846"/>
      <c r="D1" s="206"/>
      <c r="E1" s="206"/>
      <c r="F1" s="381"/>
      <c r="G1" s="382"/>
      <c r="H1" s="207"/>
      <c r="I1" s="208"/>
      <c r="J1" s="801" t="s">
        <v>379</v>
      </c>
      <c r="K1" s="801"/>
    </row>
    <row r="2" spans="1:12" s="210" customFormat="1" ht="37.5" customHeight="1" x14ac:dyDescent="0.25">
      <c r="A2" s="4" t="s">
        <v>2</v>
      </c>
      <c r="B2" s="4" t="s">
        <v>3</v>
      </c>
      <c r="C2" s="4" t="s">
        <v>299</v>
      </c>
      <c r="D2" s="4" t="s">
        <v>4</v>
      </c>
      <c r="E2" s="4" t="s">
        <v>64</v>
      </c>
      <c r="F2" s="5" t="s">
        <v>124</v>
      </c>
      <c r="G2" s="4" t="s">
        <v>7</v>
      </c>
      <c r="H2" s="4" t="s">
        <v>125</v>
      </c>
      <c r="I2" s="4" t="s">
        <v>9</v>
      </c>
      <c r="J2" s="4" t="s">
        <v>10</v>
      </c>
      <c r="K2" s="4" t="s">
        <v>11</v>
      </c>
    </row>
    <row r="3" spans="1:12" s="210" customFormat="1" ht="43.95" customHeight="1" x14ac:dyDescent="0.25">
      <c r="A3" s="294">
        <v>1</v>
      </c>
      <c r="B3" s="418" t="s">
        <v>380</v>
      </c>
      <c r="C3" s="419"/>
      <c r="D3" s="387" t="s">
        <v>26</v>
      </c>
      <c r="E3" s="420">
        <v>300</v>
      </c>
      <c r="F3" s="421"/>
      <c r="G3" s="422">
        <f>F3*E3</f>
        <v>0</v>
      </c>
      <c r="H3" s="385"/>
      <c r="I3" s="423">
        <f>G3*1.08</f>
        <v>0</v>
      </c>
      <c r="J3" s="387"/>
      <c r="K3" s="387"/>
    </row>
    <row r="4" spans="1:12" s="210" customFormat="1" ht="38.4" customHeight="1" x14ac:dyDescent="0.25">
      <c r="A4" s="294">
        <v>2</v>
      </c>
      <c r="B4" s="418" t="s">
        <v>383</v>
      </c>
      <c r="C4" s="419"/>
      <c r="D4" s="387" t="s">
        <v>26</v>
      </c>
      <c r="E4" s="420">
        <v>100</v>
      </c>
      <c r="F4" s="421"/>
      <c r="G4" s="422">
        <f>F4*E4</f>
        <v>0</v>
      </c>
      <c r="H4" s="385"/>
      <c r="I4" s="423">
        <f>G4*1.08</f>
        <v>0</v>
      </c>
      <c r="J4" s="387"/>
      <c r="K4" s="387"/>
    </row>
    <row r="5" spans="1:12" s="210" customFormat="1" ht="42" customHeight="1" x14ac:dyDescent="0.25">
      <c r="A5" s="294">
        <v>3</v>
      </c>
      <c r="B5" s="329" t="s">
        <v>384</v>
      </c>
      <c r="C5" s="627"/>
      <c r="D5" s="294" t="s">
        <v>26</v>
      </c>
      <c r="E5" s="628">
        <v>50</v>
      </c>
      <c r="F5" s="629"/>
      <c r="G5" s="422">
        <f>F5*E5</f>
        <v>0</v>
      </c>
      <c r="H5" s="385"/>
      <c r="I5" s="423">
        <f>G5*1.08</f>
        <v>0</v>
      </c>
      <c r="J5" s="294"/>
      <c r="K5" s="294"/>
    </row>
    <row r="6" spans="1:12" s="617" customFormat="1" ht="25.95" customHeight="1" x14ac:dyDescent="0.25">
      <c r="A6" s="805" t="s">
        <v>32</v>
      </c>
      <c r="B6" s="806"/>
      <c r="C6" s="806"/>
      <c r="D6" s="806"/>
      <c r="E6" s="806"/>
      <c r="F6" s="807"/>
      <c r="G6" s="388">
        <f>SUM(G3:G5)</f>
        <v>0</v>
      </c>
      <c r="H6" s="630"/>
      <c r="I6" s="565">
        <f>SUM(I3:I5)</f>
        <v>0</v>
      </c>
      <c r="J6" s="426"/>
    </row>
    <row r="7" spans="1:12" s="617" customFormat="1" ht="14.4" customHeight="1" x14ac:dyDescent="0.25">
      <c r="A7" s="133"/>
      <c r="B7" s="133"/>
      <c r="C7" s="133"/>
      <c r="D7" s="133"/>
      <c r="E7" s="133"/>
      <c r="F7" s="133"/>
      <c r="G7" s="133"/>
      <c r="H7" s="133"/>
      <c r="I7" s="133"/>
      <c r="J7" s="133"/>
      <c r="K7" s="133"/>
    </row>
    <row r="8" spans="1:12" s="617" customFormat="1" ht="21" customHeight="1" x14ac:dyDescent="0.25">
      <c r="A8" s="29"/>
      <c r="B8" s="29"/>
      <c r="C8" s="29"/>
      <c r="D8" s="29"/>
      <c r="E8" s="29"/>
      <c r="F8" s="29"/>
      <c r="G8" s="29"/>
      <c r="H8" s="28"/>
      <c r="I8" s="28"/>
      <c r="J8" s="28"/>
      <c r="K8" s="28"/>
      <c r="L8" s="413"/>
    </row>
    <row r="9" spans="1:12" s="617" customFormat="1" ht="21" customHeight="1" x14ac:dyDescent="0.25">
      <c r="A9" s="29"/>
      <c r="B9" s="29"/>
      <c r="C9" s="29"/>
      <c r="D9" s="29"/>
      <c r="E9" s="29"/>
      <c r="F9" s="29"/>
      <c r="G9" s="29"/>
      <c r="H9" s="28"/>
      <c r="I9" s="28"/>
      <c r="J9" s="28"/>
      <c r="K9" s="28"/>
      <c r="L9" s="413"/>
    </row>
    <row r="10" spans="1:12" s="617" customFormat="1" ht="21" customHeight="1" x14ac:dyDescent="0.25">
      <c r="A10" s="29" t="s">
        <v>481</v>
      </c>
      <c r="B10" s="29"/>
      <c r="C10" s="29"/>
      <c r="D10" s="29"/>
      <c r="E10" s="29"/>
      <c r="F10" s="29"/>
      <c r="G10" s="29"/>
      <c r="H10" s="28"/>
      <c r="I10" s="28"/>
      <c r="J10" s="28"/>
      <c r="K10" s="28"/>
      <c r="L10" s="413"/>
    </row>
    <row r="11" spans="1:12" s="27" customFormat="1" ht="15.6" customHeight="1" x14ac:dyDescent="0.25">
      <c r="A11" s="617"/>
      <c r="C11" s="880"/>
      <c r="D11" s="880"/>
      <c r="E11" s="416"/>
      <c r="G11" s="417"/>
      <c r="H11" s="417"/>
      <c r="I11" s="417"/>
      <c r="J11" s="417"/>
      <c r="K11" s="417"/>
    </row>
    <row r="12" spans="1:12" x14ac:dyDescent="0.25">
      <c r="G12" s="428"/>
      <c r="H12" s="428"/>
      <c r="I12" s="428"/>
      <c r="J12" s="428"/>
      <c r="K12" s="428"/>
    </row>
  </sheetData>
  <mergeCells count="4">
    <mergeCell ref="B1:C1"/>
    <mergeCell ref="J1:K1"/>
    <mergeCell ref="A6:F6"/>
    <mergeCell ref="C11:D11"/>
  </mergeCells>
  <pageMargins left="0.70866141732283472" right="0.70866141732283472" top="0.74803149606299213" bottom="0.74803149606299213" header="0.31496062992125984" footer="0.31496062992125984"/>
  <pageSetup paperSize="9" scale="50" orientation="landscape" r:id="rId1"/>
  <headerFooter>
    <oddHeader>&amp;CZP/9/2022</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view="pageBreakPreview" zoomScaleNormal="100" zoomScaleSheetLayoutView="100" workbookViewId="0">
      <selection activeCell="A11" sqref="A11"/>
    </sheetView>
  </sheetViews>
  <sheetFormatPr defaultRowHeight="13.2" x14ac:dyDescent="0.25"/>
  <cols>
    <col min="3" max="3" width="54.109375" customWidth="1"/>
    <col min="4" max="4" width="26.109375" customWidth="1"/>
    <col min="7" max="7" width="14.109375" bestFit="1" customWidth="1"/>
    <col min="8" max="8" width="14.109375" customWidth="1"/>
    <col min="10" max="10" width="12.5546875" customWidth="1"/>
  </cols>
  <sheetData>
    <row r="1" spans="1:12" x14ac:dyDescent="0.25">
      <c r="A1" s="512"/>
      <c r="B1" s="829" t="s">
        <v>401</v>
      </c>
      <c r="C1" s="829"/>
      <c r="D1" s="829"/>
      <c r="E1" s="829"/>
      <c r="F1" s="829"/>
      <c r="G1" s="829"/>
      <c r="H1" s="829"/>
      <c r="I1" s="513"/>
      <c r="J1" s="514"/>
      <c r="K1" s="858" t="s">
        <v>385</v>
      </c>
      <c r="L1" s="858"/>
    </row>
    <row r="2" spans="1:12" ht="34.200000000000003" x14ac:dyDescent="0.25">
      <c r="A2" s="516" t="s">
        <v>2</v>
      </c>
      <c r="B2" s="859" t="s">
        <v>3</v>
      </c>
      <c r="C2" s="860"/>
      <c r="D2" s="516" t="s">
        <v>299</v>
      </c>
      <c r="E2" s="516" t="s">
        <v>4</v>
      </c>
      <c r="F2" s="516" t="s">
        <v>300</v>
      </c>
      <c r="G2" s="517" t="s">
        <v>6</v>
      </c>
      <c r="H2" s="516" t="s">
        <v>7</v>
      </c>
      <c r="I2" s="516" t="s">
        <v>125</v>
      </c>
      <c r="J2" s="641" t="s">
        <v>9</v>
      </c>
      <c r="K2" s="516" t="s">
        <v>10</v>
      </c>
      <c r="L2" s="516" t="s">
        <v>11</v>
      </c>
    </row>
    <row r="3" spans="1:12" ht="34.950000000000003" customHeight="1" x14ac:dyDescent="0.25">
      <c r="A3" s="467">
        <v>1</v>
      </c>
      <c r="B3" s="871" t="s">
        <v>386</v>
      </c>
      <c r="C3" s="872"/>
      <c r="D3" s="552"/>
      <c r="E3" s="645" t="s">
        <v>135</v>
      </c>
      <c r="F3" s="554">
        <v>30</v>
      </c>
      <c r="G3" s="555"/>
      <c r="H3" s="523">
        <f>F3*G3</f>
        <v>0</v>
      </c>
      <c r="I3" s="556"/>
      <c r="J3" s="557">
        <f>H3*1.08</f>
        <v>0</v>
      </c>
      <c r="K3" s="558"/>
      <c r="L3" s="559"/>
    </row>
    <row r="4" spans="1:12" s="640" customFormat="1" ht="37.950000000000003" customHeight="1" x14ac:dyDescent="0.25">
      <c r="A4" s="343">
        <v>2</v>
      </c>
      <c r="B4" s="881" t="s">
        <v>399</v>
      </c>
      <c r="C4" s="881"/>
      <c r="D4" s="561"/>
      <c r="E4" s="644" t="s">
        <v>135</v>
      </c>
      <c r="F4" s="562">
        <v>15</v>
      </c>
      <c r="G4" s="563"/>
      <c r="H4" s="523">
        <f>F4*G4</f>
        <v>0</v>
      </c>
      <c r="I4" s="556"/>
      <c r="J4" s="557">
        <f>H4*1.08</f>
        <v>0</v>
      </c>
      <c r="K4" s="516"/>
      <c r="L4" s="540"/>
    </row>
    <row r="5" spans="1:12" x14ac:dyDescent="0.25">
      <c r="A5" s="873"/>
      <c r="B5" s="873"/>
      <c r="C5" s="873"/>
      <c r="D5" s="873"/>
      <c r="E5" s="873"/>
      <c r="F5" s="873"/>
      <c r="G5" s="873"/>
      <c r="H5" s="646">
        <f>SUM(H3:H4)</f>
        <v>0</v>
      </c>
      <c r="I5" s="541"/>
      <c r="J5" s="647">
        <f>SUM(J3:J4)</f>
        <v>0</v>
      </c>
      <c r="K5" s="541"/>
      <c r="L5" s="541"/>
    </row>
    <row r="6" spans="1:12" ht="14.4" x14ac:dyDescent="0.3">
      <c r="A6" s="543"/>
      <c r="B6" s="876"/>
      <c r="C6" s="876"/>
      <c r="D6" s="543"/>
      <c r="E6" s="544"/>
      <c r="F6" s="543"/>
      <c r="G6" s="543"/>
      <c r="H6" s="543"/>
      <c r="I6" s="543"/>
      <c r="J6" s="543"/>
      <c r="K6" s="543"/>
      <c r="L6" s="545"/>
    </row>
    <row r="7" spans="1:12" x14ac:dyDescent="0.25">
      <c r="A7" s="640"/>
      <c r="B7" s="640"/>
      <c r="C7" s="640"/>
      <c r="D7" s="640"/>
      <c r="E7" s="640"/>
      <c r="F7" s="640"/>
      <c r="G7" s="640"/>
      <c r="H7" s="640"/>
      <c r="I7" s="640"/>
      <c r="J7" s="640"/>
      <c r="K7" s="640"/>
      <c r="L7" s="640"/>
    </row>
    <row r="8" spans="1:12" ht="14.4" x14ac:dyDescent="0.3">
      <c r="A8" s="29"/>
      <c r="B8" s="29"/>
      <c r="C8" s="29"/>
      <c r="D8" s="29"/>
      <c r="E8" s="29"/>
      <c r="F8" s="29"/>
      <c r="G8" s="29"/>
      <c r="H8" s="29"/>
      <c r="I8" s="29"/>
      <c r="J8" s="29"/>
      <c r="K8" s="545"/>
      <c r="L8" s="545"/>
    </row>
    <row r="9" spans="1:12" ht="14.4" x14ac:dyDescent="0.3">
      <c r="A9" s="29"/>
      <c r="B9" s="29"/>
      <c r="C9" s="29"/>
      <c r="D9" s="29"/>
      <c r="E9" s="29"/>
      <c r="F9" s="29"/>
      <c r="G9" s="29"/>
      <c r="H9" s="29"/>
      <c r="I9" s="29"/>
      <c r="J9" s="29"/>
      <c r="K9" s="545"/>
      <c r="L9" s="545"/>
    </row>
    <row r="10" spans="1:12" ht="14.4" x14ac:dyDescent="0.3">
      <c r="A10" s="29" t="s">
        <v>482</v>
      </c>
      <c r="B10" s="29"/>
      <c r="C10" s="29"/>
      <c r="D10" s="29"/>
      <c r="E10" s="29"/>
      <c r="F10" s="29"/>
      <c r="G10" s="29"/>
      <c r="H10" s="29"/>
      <c r="I10" s="29"/>
      <c r="J10" s="29"/>
      <c r="K10" s="545"/>
      <c r="L10" s="545"/>
    </row>
    <row r="11" spans="1:12" ht="14.4" x14ac:dyDescent="0.3">
      <c r="A11" s="27"/>
      <c r="B11" s="27"/>
      <c r="C11" s="27"/>
      <c r="D11" s="27"/>
      <c r="E11" s="27"/>
      <c r="F11" s="27"/>
      <c r="G11" s="27"/>
      <c r="H11" s="27"/>
      <c r="I11" s="27"/>
      <c r="J11" s="27"/>
      <c r="K11" s="545"/>
      <c r="L11" s="545"/>
    </row>
  </sheetData>
  <mergeCells count="7">
    <mergeCell ref="B6:C6"/>
    <mergeCell ref="B4:C4"/>
    <mergeCell ref="B1:H1"/>
    <mergeCell ref="K1:L1"/>
    <mergeCell ref="B2:C2"/>
    <mergeCell ref="B3:C3"/>
    <mergeCell ref="A5:G5"/>
  </mergeCells>
  <pageMargins left="0.7" right="0.7" top="0.75" bottom="0.75" header="0.3" footer="0.3"/>
  <pageSetup paperSize="9" scale="50"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view="pageBreakPreview" zoomScaleNormal="100" zoomScaleSheetLayoutView="100" workbookViewId="0">
      <selection activeCell="A10" sqref="A10"/>
    </sheetView>
  </sheetViews>
  <sheetFormatPr defaultRowHeight="13.2" x14ac:dyDescent="0.25"/>
  <cols>
    <col min="3" max="3" width="52.33203125" customWidth="1"/>
    <col min="4" max="4" width="27.44140625" customWidth="1"/>
    <col min="8" max="8" width="14.33203125" customWidth="1"/>
    <col min="10" max="10" width="17" customWidth="1"/>
  </cols>
  <sheetData>
    <row r="1" spans="1:12" x14ac:dyDescent="0.25">
      <c r="A1" s="512"/>
      <c r="B1" s="829" t="s">
        <v>388</v>
      </c>
      <c r="C1" s="829"/>
      <c r="D1" s="829"/>
      <c r="E1" s="829"/>
      <c r="F1" s="829"/>
      <c r="G1" s="829"/>
      <c r="H1" s="829"/>
      <c r="I1" s="513"/>
      <c r="J1" s="514"/>
      <c r="K1" s="858" t="s">
        <v>389</v>
      </c>
      <c r="L1" s="858"/>
    </row>
    <row r="2" spans="1:12" ht="34.200000000000003" x14ac:dyDescent="0.25">
      <c r="A2" s="516" t="s">
        <v>2</v>
      </c>
      <c r="B2" s="859" t="s">
        <v>3</v>
      </c>
      <c r="C2" s="860"/>
      <c r="D2" s="516" t="s">
        <v>299</v>
      </c>
      <c r="E2" s="516" t="s">
        <v>4</v>
      </c>
      <c r="F2" s="516" t="s">
        <v>300</v>
      </c>
      <c r="G2" s="517" t="s">
        <v>6</v>
      </c>
      <c r="H2" s="516" t="s">
        <v>7</v>
      </c>
      <c r="I2" s="516" t="s">
        <v>125</v>
      </c>
      <c r="J2" s="641" t="s">
        <v>9</v>
      </c>
      <c r="K2" s="516" t="s">
        <v>10</v>
      </c>
      <c r="L2" s="516" t="s">
        <v>11</v>
      </c>
    </row>
    <row r="3" spans="1:12" ht="36" customHeight="1" x14ac:dyDescent="0.25">
      <c r="A3" s="87">
        <v>1</v>
      </c>
      <c r="B3" s="877" t="s">
        <v>387</v>
      </c>
      <c r="C3" s="878"/>
      <c r="D3" s="537"/>
      <c r="E3" s="644" t="s">
        <v>26</v>
      </c>
      <c r="F3" s="538">
        <v>1500</v>
      </c>
      <c r="G3" s="539"/>
      <c r="H3" s="536">
        <f>F3*G3</f>
        <v>0</v>
      </c>
      <c r="I3" s="524"/>
      <c r="J3" s="525">
        <f>H3*1.08</f>
        <v>0</v>
      </c>
      <c r="K3" s="516"/>
      <c r="L3" s="540"/>
    </row>
    <row r="4" spans="1:12" x14ac:dyDescent="0.25">
      <c r="A4" s="879"/>
      <c r="B4" s="879"/>
      <c r="C4" s="879"/>
      <c r="D4" s="879"/>
      <c r="E4" s="879"/>
      <c r="F4" s="879"/>
      <c r="G4" s="879"/>
      <c r="H4" s="536">
        <f>SUM(H3)</f>
        <v>0</v>
      </c>
      <c r="I4" s="536"/>
      <c r="J4" s="536">
        <f t="shared" ref="J4" si="0">SUM(J3)</f>
        <v>0</v>
      </c>
      <c r="K4" s="541"/>
      <c r="L4" s="541"/>
    </row>
    <row r="5" spans="1:12" ht="14.4" x14ac:dyDescent="0.3">
      <c r="A5" s="543"/>
      <c r="B5" s="876"/>
      <c r="C5" s="876"/>
      <c r="D5" s="543"/>
      <c r="E5" s="544"/>
      <c r="F5" s="543"/>
      <c r="G5" s="543"/>
      <c r="H5" s="543"/>
      <c r="I5" s="543"/>
      <c r="J5" s="543"/>
      <c r="K5" s="543"/>
      <c r="L5" s="545"/>
    </row>
    <row r="6" spans="1:12" x14ac:dyDescent="0.25">
      <c r="A6" s="640"/>
      <c r="B6" s="640"/>
      <c r="C6" s="640"/>
      <c r="D6" s="640"/>
      <c r="E6" s="640"/>
      <c r="F6" s="640"/>
      <c r="G6" s="640"/>
      <c r="H6" s="640"/>
      <c r="I6" s="640"/>
      <c r="J6" s="640"/>
      <c r="K6" s="640"/>
      <c r="L6" s="640"/>
    </row>
    <row r="7" spans="1:12" ht="14.4" x14ac:dyDescent="0.3">
      <c r="A7" s="29"/>
      <c r="B7" s="29"/>
      <c r="C7" s="29"/>
      <c r="D7" s="29"/>
      <c r="E7" s="29"/>
      <c r="F7" s="29"/>
      <c r="G7" s="29"/>
      <c r="H7" s="29"/>
      <c r="I7" s="29"/>
      <c r="J7" s="29"/>
      <c r="K7" s="545"/>
      <c r="L7" s="545"/>
    </row>
    <row r="8" spans="1:12" ht="14.4" x14ac:dyDescent="0.3">
      <c r="A8" s="29"/>
      <c r="B8" s="29"/>
      <c r="C8" s="29"/>
      <c r="D8" s="29"/>
      <c r="E8" s="29"/>
      <c r="F8" s="29"/>
      <c r="G8" s="29"/>
      <c r="H8" s="29"/>
      <c r="I8" s="29"/>
      <c r="J8" s="29"/>
      <c r="K8" s="545"/>
      <c r="L8" s="545"/>
    </row>
    <row r="9" spans="1:12" ht="14.4" x14ac:dyDescent="0.3">
      <c r="A9" s="29" t="s">
        <v>465</v>
      </c>
      <c r="B9" s="29"/>
      <c r="C9" s="29"/>
      <c r="D9" s="29"/>
      <c r="E9" s="29"/>
      <c r="F9" s="29"/>
      <c r="G9" s="29"/>
      <c r="H9" s="29"/>
      <c r="I9" s="29"/>
      <c r="J9" s="29"/>
      <c r="K9" s="545"/>
      <c r="L9" s="545"/>
    </row>
    <row r="10" spans="1:12" ht="14.4" x14ac:dyDescent="0.3">
      <c r="A10" s="27"/>
      <c r="B10" s="27"/>
      <c r="C10" s="27"/>
      <c r="D10" s="27"/>
      <c r="E10" s="27"/>
      <c r="F10" s="27"/>
      <c r="G10" s="27"/>
      <c r="H10" s="27"/>
      <c r="I10" s="27"/>
      <c r="J10" s="27"/>
      <c r="K10" s="545"/>
      <c r="L10" s="545"/>
    </row>
    <row r="11" spans="1:12" x14ac:dyDescent="0.25">
      <c r="A11" s="640"/>
      <c r="B11" s="640"/>
      <c r="C11" s="640"/>
      <c r="D11" s="640"/>
      <c r="E11" s="640"/>
      <c r="F11" s="640"/>
      <c r="G11" s="640"/>
      <c r="H11" s="640"/>
      <c r="I11" s="640"/>
      <c r="J11" s="640"/>
      <c r="K11" s="640"/>
      <c r="L11" s="640"/>
    </row>
    <row r="12" spans="1:12" x14ac:dyDescent="0.25">
      <c r="A12" s="640"/>
      <c r="B12" s="640"/>
      <c r="C12" s="640"/>
      <c r="D12" s="640"/>
      <c r="E12" s="640"/>
      <c r="F12" s="640"/>
      <c r="G12" s="640"/>
      <c r="H12" s="640"/>
      <c r="I12" s="640"/>
      <c r="J12" s="640"/>
      <c r="K12" s="640"/>
      <c r="L12" s="640"/>
    </row>
  </sheetData>
  <mergeCells count="6">
    <mergeCell ref="B5:C5"/>
    <mergeCell ref="B1:H1"/>
    <mergeCell ref="K1:L1"/>
    <mergeCell ref="B2:C2"/>
    <mergeCell ref="B3:C3"/>
    <mergeCell ref="A4:G4"/>
  </mergeCells>
  <pageMargins left="0.7" right="0.7" top="0.75" bottom="0.75" header="0.3" footer="0.3"/>
  <pageSetup paperSize="9" scale="49"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view="pageBreakPreview" zoomScaleNormal="100" zoomScaleSheetLayoutView="100" workbookViewId="0">
      <selection activeCell="A10" sqref="A10"/>
    </sheetView>
  </sheetViews>
  <sheetFormatPr defaultRowHeight="13.2" x14ac:dyDescent="0.25"/>
  <cols>
    <col min="3" max="3" width="51.88671875" customWidth="1"/>
    <col min="4" max="4" width="22" customWidth="1"/>
    <col min="7" max="7" width="10.5546875" bestFit="1" customWidth="1"/>
    <col min="8" max="8" width="14" customWidth="1"/>
    <col min="10" max="10" width="16.6640625" customWidth="1"/>
    <col min="12" max="12" width="12.33203125" customWidth="1"/>
  </cols>
  <sheetData>
    <row r="1" spans="1:12" x14ac:dyDescent="0.25">
      <c r="A1" s="512"/>
      <c r="B1" s="829" t="s">
        <v>391</v>
      </c>
      <c r="C1" s="829"/>
      <c r="D1" s="829"/>
      <c r="E1" s="829"/>
      <c r="F1" s="829"/>
      <c r="G1" s="829"/>
      <c r="H1" s="829"/>
      <c r="I1" s="513"/>
      <c r="J1" s="514"/>
      <c r="K1" s="858" t="s">
        <v>392</v>
      </c>
      <c r="L1" s="858"/>
    </row>
    <row r="2" spans="1:12" ht="34.200000000000003" x14ac:dyDescent="0.25">
      <c r="A2" s="516" t="s">
        <v>2</v>
      </c>
      <c r="B2" s="859" t="s">
        <v>3</v>
      </c>
      <c r="C2" s="860"/>
      <c r="D2" s="516" t="s">
        <v>299</v>
      </c>
      <c r="E2" s="516" t="s">
        <v>4</v>
      </c>
      <c r="F2" s="516" t="s">
        <v>300</v>
      </c>
      <c r="G2" s="517" t="s">
        <v>6</v>
      </c>
      <c r="H2" s="516" t="s">
        <v>7</v>
      </c>
      <c r="I2" s="516" t="s">
        <v>125</v>
      </c>
      <c r="J2" s="641" t="s">
        <v>9</v>
      </c>
      <c r="K2" s="516" t="s">
        <v>10</v>
      </c>
      <c r="L2" s="516" t="s">
        <v>11</v>
      </c>
    </row>
    <row r="3" spans="1:12" ht="44.4" customHeight="1" x14ac:dyDescent="0.25">
      <c r="A3" s="87">
        <v>1</v>
      </c>
      <c r="B3" s="877" t="s">
        <v>433</v>
      </c>
      <c r="C3" s="878"/>
      <c r="D3" s="537"/>
      <c r="E3" s="651" t="s">
        <v>135</v>
      </c>
      <c r="F3" s="538">
        <v>10</v>
      </c>
      <c r="G3" s="539"/>
      <c r="H3" s="536">
        <f>G3*F3</f>
        <v>0</v>
      </c>
      <c r="I3" s="524"/>
      <c r="J3" s="525">
        <f>H3*1.08</f>
        <v>0</v>
      </c>
      <c r="K3" s="516"/>
      <c r="L3" s="540"/>
    </row>
    <row r="4" spans="1:12" x14ac:dyDescent="0.25">
      <c r="A4" s="879"/>
      <c r="B4" s="879"/>
      <c r="C4" s="879"/>
      <c r="D4" s="879"/>
      <c r="E4" s="879"/>
      <c r="F4" s="879"/>
      <c r="G4" s="879"/>
      <c r="H4" s="536">
        <f>SUM(H3)</f>
        <v>0</v>
      </c>
      <c r="I4" s="536"/>
      <c r="J4" s="536">
        <f t="shared" ref="J4" si="0">SUM(J3)</f>
        <v>0</v>
      </c>
      <c r="K4" s="541"/>
      <c r="L4" s="541"/>
    </row>
    <row r="5" spans="1:12" ht="14.4" x14ac:dyDescent="0.3">
      <c r="A5" s="543"/>
      <c r="B5" s="876"/>
      <c r="C5" s="876"/>
      <c r="D5" s="543"/>
      <c r="E5" s="544"/>
      <c r="F5" s="543"/>
      <c r="G5" s="543"/>
      <c r="H5" s="543"/>
      <c r="I5" s="543"/>
      <c r="J5" s="543"/>
      <c r="K5" s="543"/>
      <c r="L5" s="545"/>
    </row>
    <row r="6" spans="1:12" x14ac:dyDescent="0.25">
      <c r="A6" s="640"/>
      <c r="B6" s="640"/>
      <c r="C6" s="640"/>
      <c r="D6" s="640"/>
      <c r="E6" s="640"/>
      <c r="F6" s="640"/>
      <c r="G6" s="640"/>
      <c r="H6" s="640"/>
      <c r="I6" s="640"/>
      <c r="J6" s="640"/>
      <c r="K6" s="640"/>
      <c r="L6" s="640"/>
    </row>
    <row r="7" spans="1:12" ht="14.4" x14ac:dyDescent="0.3">
      <c r="A7" s="29"/>
      <c r="B7" s="29"/>
      <c r="C7" s="29"/>
      <c r="D7" s="29"/>
      <c r="E7" s="29"/>
      <c r="F7" s="29"/>
      <c r="G7" s="29"/>
      <c r="H7" s="29"/>
      <c r="I7" s="29"/>
      <c r="J7" s="29"/>
      <c r="K7" s="545"/>
      <c r="L7" s="545"/>
    </row>
    <row r="8" spans="1:12" ht="14.4" x14ac:dyDescent="0.3">
      <c r="A8" s="29"/>
      <c r="B8" s="29"/>
      <c r="C8" s="29"/>
      <c r="D8" s="29"/>
      <c r="E8" s="29"/>
      <c r="F8" s="29"/>
      <c r="G8" s="29"/>
      <c r="H8" s="29"/>
      <c r="I8" s="29"/>
      <c r="J8" s="29"/>
      <c r="K8" s="545"/>
      <c r="L8" s="545"/>
    </row>
    <row r="9" spans="1:12" ht="14.4" x14ac:dyDescent="0.3">
      <c r="A9" s="29" t="s">
        <v>483</v>
      </c>
      <c r="B9" s="29"/>
      <c r="C9" s="29"/>
      <c r="D9" s="29"/>
      <c r="E9" s="29"/>
      <c r="F9" s="29"/>
      <c r="G9" s="29"/>
      <c r="H9" s="29"/>
      <c r="I9" s="29"/>
      <c r="J9" s="29"/>
      <c r="K9" s="545"/>
      <c r="L9" s="545"/>
    </row>
    <row r="10" spans="1:12" ht="14.4" x14ac:dyDescent="0.3">
      <c r="A10" s="27"/>
      <c r="B10" s="27"/>
      <c r="C10" s="27"/>
      <c r="D10" s="27"/>
      <c r="E10" s="27"/>
      <c r="F10" s="27"/>
      <c r="G10" s="27"/>
      <c r="H10" s="27"/>
      <c r="I10" s="27"/>
      <c r="J10" s="27"/>
      <c r="K10" s="545"/>
      <c r="L10" s="545"/>
    </row>
    <row r="11" spans="1:12" x14ac:dyDescent="0.25">
      <c r="A11" s="640"/>
      <c r="B11" s="640"/>
      <c r="C11" s="640"/>
      <c r="D11" s="640"/>
      <c r="E11" s="640"/>
      <c r="F11" s="640"/>
      <c r="G11" s="640"/>
      <c r="H11" s="640"/>
      <c r="I11" s="640"/>
      <c r="J11" s="640"/>
      <c r="K11" s="640"/>
      <c r="L11" s="640"/>
    </row>
  </sheetData>
  <mergeCells count="6">
    <mergeCell ref="B5:C5"/>
    <mergeCell ref="B1:H1"/>
    <mergeCell ref="K1:L1"/>
    <mergeCell ref="B2:C2"/>
    <mergeCell ref="B3:C3"/>
    <mergeCell ref="A4:G4"/>
  </mergeCells>
  <pageMargins left="0.7" right="0.7" top="0.75" bottom="0.75" header="0.3" footer="0.3"/>
  <pageSetup paperSize="9" scale="49"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view="pageBreakPreview" zoomScaleNormal="100" zoomScaleSheetLayoutView="100" workbookViewId="0">
      <selection activeCell="A10" sqref="A10"/>
    </sheetView>
  </sheetViews>
  <sheetFormatPr defaultRowHeight="13.2" x14ac:dyDescent="0.25"/>
  <cols>
    <col min="3" max="3" width="57.5546875" customWidth="1"/>
    <col min="4" max="4" width="28" customWidth="1"/>
    <col min="8" max="8" width="14.88671875" customWidth="1"/>
    <col min="10" max="10" width="13.88671875" customWidth="1"/>
  </cols>
  <sheetData>
    <row r="1" spans="1:12" x14ac:dyDescent="0.25">
      <c r="A1" s="512"/>
      <c r="B1" s="829" t="s">
        <v>398</v>
      </c>
      <c r="C1" s="829"/>
      <c r="D1" s="829"/>
      <c r="E1" s="829"/>
      <c r="F1" s="829"/>
      <c r="G1" s="829"/>
      <c r="H1" s="829"/>
      <c r="I1" s="513"/>
      <c r="J1" s="514"/>
      <c r="K1" s="858" t="s">
        <v>394</v>
      </c>
      <c r="L1" s="858"/>
    </row>
    <row r="2" spans="1:12" ht="34.200000000000003" x14ac:dyDescent="0.25">
      <c r="A2" s="516" t="s">
        <v>2</v>
      </c>
      <c r="B2" s="859" t="s">
        <v>3</v>
      </c>
      <c r="C2" s="860"/>
      <c r="D2" s="516" t="s">
        <v>299</v>
      </c>
      <c r="E2" s="516" t="s">
        <v>4</v>
      </c>
      <c r="F2" s="516" t="s">
        <v>300</v>
      </c>
      <c r="G2" s="517" t="s">
        <v>6</v>
      </c>
      <c r="H2" s="516" t="s">
        <v>7</v>
      </c>
      <c r="I2" s="516" t="s">
        <v>125</v>
      </c>
      <c r="J2" s="641" t="s">
        <v>9</v>
      </c>
      <c r="K2" s="516" t="s">
        <v>10</v>
      </c>
      <c r="L2" s="516" t="s">
        <v>11</v>
      </c>
    </row>
    <row r="3" spans="1:12" ht="99" customHeight="1" x14ac:dyDescent="0.25">
      <c r="A3" s="87">
        <v>1</v>
      </c>
      <c r="B3" s="877" t="s">
        <v>393</v>
      </c>
      <c r="C3" s="878"/>
      <c r="D3" s="537"/>
      <c r="E3" s="644" t="s">
        <v>26</v>
      </c>
      <c r="F3" s="538">
        <v>100</v>
      </c>
      <c r="G3" s="539"/>
      <c r="H3" s="536">
        <f>F3*G3</f>
        <v>0</v>
      </c>
      <c r="I3" s="524"/>
      <c r="J3" s="525">
        <f>H3*1.08</f>
        <v>0</v>
      </c>
      <c r="K3" s="516"/>
      <c r="L3" s="540"/>
    </row>
    <row r="4" spans="1:12" x14ac:dyDescent="0.25">
      <c r="A4" s="879"/>
      <c r="B4" s="879"/>
      <c r="C4" s="879"/>
      <c r="D4" s="879"/>
      <c r="E4" s="879"/>
      <c r="F4" s="879"/>
      <c r="G4" s="879"/>
      <c r="H4" s="536">
        <f>SUM(H3)</f>
        <v>0</v>
      </c>
      <c r="I4" s="536"/>
      <c r="J4" s="536">
        <f t="shared" ref="J4" si="0">SUM(J3)</f>
        <v>0</v>
      </c>
      <c r="K4" s="541"/>
      <c r="L4" s="541"/>
    </row>
    <row r="5" spans="1:12" ht="14.4" x14ac:dyDescent="0.3">
      <c r="A5" s="543"/>
      <c r="B5" s="876"/>
      <c r="C5" s="876"/>
      <c r="D5" s="543"/>
      <c r="E5" s="544"/>
      <c r="F5" s="543"/>
      <c r="G5" s="543"/>
      <c r="H5" s="543"/>
      <c r="I5" s="543"/>
      <c r="J5" s="543"/>
      <c r="K5" s="543"/>
      <c r="L5" s="545"/>
    </row>
    <row r="6" spans="1:12" x14ac:dyDescent="0.25">
      <c r="A6" s="640"/>
      <c r="B6" s="640"/>
      <c r="C6" s="640"/>
      <c r="D6" s="640"/>
      <c r="E6" s="640"/>
      <c r="F6" s="640"/>
      <c r="G6" s="640"/>
      <c r="H6" s="640"/>
      <c r="I6" s="640"/>
      <c r="J6" s="640"/>
      <c r="K6" s="640"/>
      <c r="L6" s="640"/>
    </row>
    <row r="7" spans="1:12" ht="14.4" x14ac:dyDescent="0.3">
      <c r="A7" s="29"/>
      <c r="B7" s="29"/>
      <c r="C7" s="29"/>
      <c r="D7" s="29"/>
      <c r="E7" s="29"/>
      <c r="F7" s="29"/>
      <c r="G7" s="29"/>
      <c r="H7" s="29"/>
      <c r="I7" s="29"/>
      <c r="J7" s="29"/>
      <c r="K7" s="545"/>
      <c r="L7" s="545"/>
    </row>
    <row r="8" spans="1:12" ht="14.4" x14ac:dyDescent="0.3">
      <c r="A8" s="29"/>
      <c r="B8" s="29"/>
      <c r="C8" s="29"/>
      <c r="D8" s="29"/>
      <c r="E8" s="29"/>
      <c r="F8" s="29"/>
      <c r="G8" s="29"/>
      <c r="H8" s="29"/>
      <c r="I8" s="29"/>
      <c r="J8" s="29"/>
      <c r="K8" s="545"/>
      <c r="L8" s="545"/>
    </row>
    <row r="9" spans="1:12" ht="14.4" x14ac:dyDescent="0.3">
      <c r="A9" s="29" t="s">
        <v>483</v>
      </c>
      <c r="B9" s="29"/>
      <c r="C9" s="29"/>
      <c r="D9" s="29"/>
      <c r="E9" s="29"/>
      <c r="F9" s="29"/>
      <c r="G9" s="29"/>
      <c r="H9" s="29"/>
      <c r="I9" s="29"/>
      <c r="J9" s="29"/>
      <c r="K9" s="545"/>
      <c r="L9" s="545"/>
    </row>
    <row r="10" spans="1:12" ht="14.4" x14ac:dyDescent="0.3">
      <c r="A10" s="27"/>
      <c r="B10" s="27"/>
      <c r="C10" s="27"/>
      <c r="D10" s="27"/>
      <c r="E10" s="27"/>
      <c r="F10" s="27"/>
      <c r="G10" s="27"/>
      <c r="H10" s="27"/>
      <c r="I10" s="27"/>
      <c r="J10" s="27"/>
      <c r="K10" s="545"/>
      <c r="L10" s="545"/>
    </row>
    <row r="11" spans="1:12" x14ac:dyDescent="0.25">
      <c r="A11" s="640"/>
      <c r="B11" s="640"/>
      <c r="C11" s="640"/>
      <c r="D11" s="640"/>
      <c r="E11" s="640"/>
      <c r="F11" s="640"/>
      <c r="G11" s="640"/>
      <c r="H11" s="640"/>
      <c r="I11" s="640"/>
      <c r="J11" s="640"/>
      <c r="K11" s="640"/>
      <c r="L11" s="640"/>
    </row>
    <row r="12" spans="1:12" x14ac:dyDescent="0.25">
      <c r="A12" s="640"/>
      <c r="B12" s="640"/>
      <c r="C12" s="640"/>
      <c r="D12" s="640"/>
      <c r="E12" s="640"/>
      <c r="F12" s="640"/>
      <c r="G12" s="640"/>
      <c r="H12" s="640"/>
      <c r="I12" s="640"/>
      <c r="J12" s="640"/>
      <c r="K12" s="640"/>
      <c r="L12" s="640"/>
    </row>
    <row r="13" spans="1:12" x14ac:dyDescent="0.25">
      <c r="A13" s="640"/>
      <c r="B13" s="640"/>
      <c r="C13" s="640"/>
      <c r="D13" s="640"/>
      <c r="E13" s="640"/>
      <c r="F13" s="640"/>
      <c r="G13" s="640"/>
      <c r="H13" s="640"/>
      <c r="I13" s="640"/>
      <c r="J13" s="640"/>
      <c r="K13" s="640"/>
      <c r="L13" s="640"/>
    </row>
    <row r="14" spans="1:12" x14ac:dyDescent="0.25">
      <c r="A14" s="640"/>
      <c r="B14" s="640"/>
      <c r="C14" s="640"/>
      <c r="D14" s="640"/>
      <c r="E14" s="640"/>
      <c r="F14" s="640"/>
      <c r="G14" s="640"/>
      <c r="H14" s="640"/>
      <c r="I14" s="640"/>
      <c r="J14" s="640"/>
      <c r="K14" s="640"/>
      <c r="L14" s="640"/>
    </row>
  </sheetData>
  <mergeCells count="6">
    <mergeCell ref="B5:C5"/>
    <mergeCell ref="B1:H1"/>
    <mergeCell ref="K1:L1"/>
    <mergeCell ref="B2:C2"/>
    <mergeCell ref="B3:C3"/>
    <mergeCell ref="A4:G4"/>
  </mergeCells>
  <pageMargins left="0.7" right="0.7" top="0.75" bottom="0.75" header="0.3" footer="0.3"/>
  <pageSetup paperSize="9" scale="48"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view="pageBreakPreview" zoomScaleNormal="100" zoomScaleSheetLayoutView="100" workbookViewId="0">
      <selection activeCell="A11" sqref="A11"/>
    </sheetView>
  </sheetViews>
  <sheetFormatPr defaultRowHeight="13.2" x14ac:dyDescent="0.25"/>
  <cols>
    <col min="3" max="3" width="43.33203125" customWidth="1"/>
    <col min="4" max="4" width="25.88671875" customWidth="1"/>
    <col min="8" max="8" width="14.6640625" customWidth="1"/>
    <col min="10" max="10" width="11.88671875" customWidth="1"/>
  </cols>
  <sheetData>
    <row r="1" spans="1:12" x14ac:dyDescent="0.25">
      <c r="A1" s="512"/>
      <c r="B1" s="829" t="s">
        <v>400</v>
      </c>
      <c r="C1" s="829"/>
      <c r="D1" s="829"/>
      <c r="E1" s="829"/>
      <c r="F1" s="829"/>
      <c r="G1" s="829"/>
      <c r="H1" s="829"/>
      <c r="I1" s="513"/>
      <c r="J1" s="514"/>
      <c r="K1" s="858" t="s">
        <v>395</v>
      </c>
      <c r="L1" s="858"/>
    </row>
    <row r="2" spans="1:12" ht="34.200000000000003" x14ac:dyDescent="0.25">
      <c r="A2" s="516" t="s">
        <v>2</v>
      </c>
      <c r="B2" s="859" t="s">
        <v>3</v>
      </c>
      <c r="C2" s="860"/>
      <c r="D2" s="516" t="s">
        <v>299</v>
      </c>
      <c r="E2" s="516" t="s">
        <v>4</v>
      </c>
      <c r="F2" s="516" t="s">
        <v>300</v>
      </c>
      <c r="G2" s="517" t="s">
        <v>6</v>
      </c>
      <c r="H2" s="516" t="s">
        <v>7</v>
      </c>
      <c r="I2" s="516" t="s">
        <v>125</v>
      </c>
      <c r="J2" s="641" t="s">
        <v>9</v>
      </c>
      <c r="K2" s="516" t="s">
        <v>10</v>
      </c>
      <c r="L2" s="516" t="s">
        <v>11</v>
      </c>
    </row>
    <row r="3" spans="1:12" ht="31.2" customHeight="1" x14ac:dyDescent="0.25">
      <c r="A3" s="467">
        <v>1</v>
      </c>
      <c r="B3" s="871" t="s">
        <v>396</v>
      </c>
      <c r="C3" s="872"/>
      <c r="D3" s="552"/>
      <c r="E3" s="645" t="s">
        <v>135</v>
      </c>
      <c r="F3" s="554">
        <v>700</v>
      </c>
      <c r="G3" s="555"/>
      <c r="H3" s="523">
        <f>F3*G3</f>
        <v>0</v>
      </c>
      <c r="I3" s="556"/>
      <c r="J3" s="557">
        <f>H3*1.08</f>
        <v>0</v>
      </c>
      <c r="K3" s="558"/>
      <c r="L3" s="559"/>
    </row>
    <row r="4" spans="1:12" s="640" customFormat="1" ht="28.95" customHeight="1" x14ac:dyDescent="0.25">
      <c r="A4" s="648">
        <v>2</v>
      </c>
      <c r="B4" s="874" t="s">
        <v>397</v>
      </c>
      <c r="C4" s="875"/>
      <c r="D4" s="649"/>
      <c r="E4" s="644" t="s">
        <v>135</v>
      </c>
      <c r="F4" s="562">
        <v>200</v>
      </c>
      <c r="G4" s="563"/>
      <c r="H4" s="523">
        <f>F4*G4</f>
        <v>0</v>
      </c>
      <c r="I4" s="556"/>
      <c r="J4" s="557">
        <f>H4*1.08</f>
        <v>0</v>
      </c>
      <c r="K4" s="516"/>
      <c r="L4" s="540"/>
    </row>
    <row r="5" spans="1:12" x14ac:dyDescent="0.25">
      <c r="A5" s="873"/>
      <c r="B5" s="873"/>
      <c r="C5" s="873"/>
      <c r="D5" s="873"/>
      <c r="E5" s="873"/>
      <c r="F5" s="873"/>
      <c r="G5" s="873"/>
      <c r="H5" s="646">
        <f>SUM(H3:H4)</f>
        <v>0</v>
      </c>
      <c r="I5" s="646"/>
      <c r="J5" s="646">
        <f>SUM(J3:J4)</f>
        <v>0</v>
      </c>
      <c r="K5" s="541"/>
      <c r="L5" s="541"/>
    </row>
    <row r="6" spans="1:12" ht="14.4" x14ac:dyDescent="0.3">
      <c r="A6" s="543"/>
      <c r="B6" s="876"/>
      <c r="C6" s="876"/>
      <c r="D6" s="543"/>
      <c r="E6" s="544"/>
      <c r="F6" s="543"/>
      <c r="G6" s="543"/>
      <c r="H6" s="543"/>
      <c r="I6" s="543"/>
      <c r="J6" s="543"/>
      <c r="K6" s="543"/>
      <c r="L6" s="545"/>
    </row>
    <row r="7" spans="1:12" x14ac:dyDescent="0.25">
      <c r="A7" s="640"/>
      <c r="B7" s="640"/>
      <c r="C7" s="640"/>
      <c r="D7" s="640"/>
      <c r="E7" s="640"/>
      <c r="F7" s="640"/>
      <c r="G7" s="640"/>
      <c r="H7" s="640"/>
      <c r="I7" s="640"/>
      <c r="J7" s="640"/>
      <c r="K7" s="640"/>
      <c r="L7" s="640"/>
    </row>
    <row r="8" spans="1:12" ht="14.4" x14ac:dyDescent="0.3">
      <c r="A8" s="29"/>
      <c r="B8" s="29"/>
      <c r="C8" s="29"/>
      <c r="D8" s="29"/>
      <c r="E8" s="29"/>
      <c r="F8" s="29"/>
      <c r="G8" s="29"/>
      <c r="H8" s="29"/>
      <c r="I8" s="29"/>
      <c r="J8" s="29"/>
      <c r="K8" s="545"/>
      <c r="L8" s="545"/>
    </row>
    <row r="9" spans="1:12" ht="14.4" x14ac:dyDescent="0.3">
      <c r="A9" s="29"/>
      <c r="B9" s="29"/>
      <c r="C9" s="29"/>
      <c r="D9" s="29"/>
      <c r="E9" s="29"/>
      <c r="F9" s="29"/>
      <c r="G9" s="29"/>
      <c r="H9" s="29"/>
      <c r="I9" s="29"/>
      <c r="J9" s="29"/>
      <c r="K9" s="545"/>
      <c r="L9" s="545"/>
    </row>
    <row r="10" spans="1:12" ht="14.4" x14ac:dyDescent="0.3">
      <c r="A10" s="29" t="s">
        <v>455</v>
      </c>
      <c r="B10" s="29"/>
      <c r="C10" s="29"/>
      <c r="D10" s="29"/>
      <c r="E10" s="29"/>
      <c r="F10" s="29"/>
      <c r="G10" s="29"/>
      <c r="H10" s="29"/>
      <c r="I10" s="29"/>
      <c r="J10" s="29"/>
      <c r="K10" s="545"/>
      <c r="L10" s="545"/>
    </row>
    <row r="11" spans="1:12" ht="14.4" x14ac:dyDescent="0.3">
      <c r="A11" s="27"/>
      <c r="B11" s="27"/>
      <c r="C11" s="27"/>
      <c r="D11" s="27"/>
      <c r="E11" s="27"/>
      <c r="F11" s="27"/>
      <c r="G11" s="27"/>
      <c r="H11" s="27"/>
      <c r="I11" s="27"/>
      <c r="J11" s="27"/>
      <c r="K11" s="545"/>
      <c r="L11" s="545"/>
    </row>
    <row r="12" spans="1:12" x14ac:dyDescent="0.25">
      <c r="A12" s="640"/>
      <c r="B12" s="640"/>
      <c r="C12" s="640"/>
      <c r="D12" s="640"/>
      <c r="E12" s="640"/>
      <c r="F12" s="640"/>
      <c r="G12" s="640"/>
      <c r="H12" s="640"/>
      <c r="I12" s="640"/>
      <c r="J12" s="640"/>
      <c r="K12" s="640"/>
      <c r="L12" s="640"/>
    </row>
  </sheetData>
  <mergeCells count="7">
    <mergeCell ref="B6:C6"/>
    <mergeCell ref="B4:C4"/>
    <mergeCell ref="B1:H1"/>
    <mergeCell ref="K1:L1"/>
    <mergeCell ref="B2:C2"/>
    <mergeCell ref="B3:C3"/>
    <mergeCell ref="A5:G5"/>
  </mergeCells>
  <pageMargins left="0.7" right="0.7" top="0.75" bottom="0.75" header="0.3" footer="0.3"/>
  <pageSetup paperSize="9" scale="53"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view="pageBreakPreview" zoomScaleNormal="100" zoomScaleSheetLayoutView="100" workbookViewId="0">
      <selection activeCell="A10" sqref="A10"/>
    </sheetView>
  </sheetViews>
  <sheetFormatPr defaultRowHeight="13.2" x14ac:dyDescent="0.25"/>
  <cols>
    <col min="3" max="3" width="48.6640625" customWidth="1"/>
    <col min="4" max="4" width="22.88671875" customWidth="1"/>
    <col min="8" max="8" width="16.33203125" customWidth="1"/>
    <col min="10" max="10" width="14.109375" customWidth="1"/>
    <col min="12" max="12" width="14.33203125" customWidth="1"/>
  </cols>
  <sheetData>
    <row r="1" spans="1:12" x14ac:dyDescent="0.25">
      <c r="A1" s="512"/>
      <c r="B1" s="829" t="s">
        <v>403</v>
      </c>
      <c r="C1" s="829"/>
      <c r="D1" s="829"/>
      <c r="E1" s="829"/>
      <c r="F1" s="829"/>
      <c r="G1" s="829"/>
      <c r="H1" s="829"/>
      <c r="I1" s="513"/>
      <c r="J1" s="514"/>
      <c r="K1" s="858" t="s">
        <v>404</v>
      </c>
      <c r="L1" s="858"/>
    </row>
    <row r="2" spans="1:12" ht="34.200000000000003" x14ac:dyDescent="0.25">
      <c r="A2" s="516" t="s">
        <v>2</v>
      </c>
      <c r="B2" s="859" t="s">
        <v>3</v>
      </c>
      <c r="C2" s="860"/>
      <c r="D2" s="516" t="s">
        <v>299</v>
      </c>
      <c r="E2" s="516" t="s">
        <v>4</v>
      </c>
      <c r="F2" s="516" t="s">
        <v>300</v>
      </c>
      <c r="G2" s="517" t="s">
        <v>6</v>
      </c>
      <c r="H2" s="516" t="s">
        <v>7</v>
      </c>
      <c r="I2" s="516" t="s">
        <v>125</v>
      </c>
      <c r="J2" s="643" t="s">
        <v>9</v>
      </c>
      <c r="K2" s="516" t="s">
        <v>10</v>
      </c>
      <c r="L2" s="516" t="s">
        <v>11</v>
      </c>
    </row>
    <row r="3" spans="1:12" ht="43.2" customHeight="1" x14ac:dyDescent="0.25">
      <c r="A3" s="87">
        <v>1</v>
      </c>
      <c r="B3" s="877" t="s">
        <v>410</v>
      </c>
      <c r="C3" s="878"/>
      <c r="D3" s="537"/>
      <c r="E3" s="644" t="s">
        <v>26</v>
      </c>
      <c r="F3" s="538">
        <v>100</v>
      </c>
      <c r="G3" s="539"/>
      <c r="H3" s="536">
        <f>F3*G3</f>
        <v>0</v>
      </c>
      <c r="I3" s="524"/>
      <c r="J3" s="525">
        <f>H3*1.08</f>
        <v>0</v>
      </c>
      <c r="K3" s="516"/>
      <c r="L3" s="540"/>
    </row>
    <row r="4" spans="1:12" x14ac:dyDescent="0.25">
      <c r="A4" s="879"/>
      <c r="B4" s="879"/>
      <c r="C4" s="879"/>
      <c r="D4" s="879"/>
      <c r="E4" s="879"/>
      <c r="F4" s="879"/>
      <c r="G4" s="879"/>
      <c r="H4" s="536">
        <f>SUM(H3)</f>
        <v>0</v>
      </c>
      <c r="I4" s="536"/>
      <c r="J4" s="536">
        <f>SUM(J3)</f>
        <v>0</v>
      </c>
      <c r="K4" s="541"/>
      <c r="L4" s="541"/>
    </row>
    <row r="5" spans="1:12" ht="14.4" x14ac:dyDescent="0.3">
      <c r="A5" s="543"/>
      <c r="B5" s="876"/>
      <c r="C5" s="876"/>
      <c r="D5" s="543"/>
      <c r="E5" s="544"/>
      <c r="F5" s="543"/>
      <c r="G5" s="543"/>
      <c r="H5" s="543"/>
      <c r="I5" s="543"/>
      <c r="J5" s="543"/>
      <c r="K5" s="543"/>
      <c r="L5" s="545"/>
    </row>
    <row r="6" spans="1:12" x14ac:dyDescent="0.25">
      <c r="A6" s="642"/>
      <c r="B6" s="642"/>
      <c r="C6" s="642"/>
      <c r="D6" s="642"/>
      <c r="E6" s="642"/>
      <c r="F6" s="642"/>
      <c r="G6" s="642"/>
      <c r="H6" s="642"/>
      <c r="I6" s="642"/>
      <c r="J6" s="642"/>
      <c r="K6" s="642"/>
      <c r="L6" s="642"/>
    </row>
    <row r="7" spans="1:12" ht="14.4" x14ac:dyDescent="0.3">
      <c r="A7" s="29"/>
      <c r="B7" s="29"/>
      <c r="C7" s="29"/>
      <c r="D7" s="29"/>
      <c r="E7" s="29"/>
      <c r="F7" s="29"/>
      <c r="G7" s="29"/>
      <c r="H7" s="29"/>
      <c r="I7" s="29"/>
      <c r="J7" s="29"/>
      <c r="K7" s="545"/>
      <c r="L7" s="545"/>
    </row>
    <row r="8" spans="1:12" ht="14.4" x14ac:dyDescent="0.3">
      <c r="A8" s="29"/>
      <c r="B8" s="29"/>
      <c r="C8" s="29"/>
      <c r="D8" s="29"/>
      <c r="E8" s="29"/>
      <c r="F8" s="29"/>
      <c r="G8" s="29"/>
      <c r="H8" s="29"/>
      <c r="I8" s="29"/>
      <c r="J8" s="29"/>
      <c r="K8" s="545"/>
      <c r="L8" s="545"/>
    </row>
    <row r="9" spans="1:12" ht="14.4" x14ac:dyDescent="0.3">
      <c r="A9" s="29" t="s">
        <v>478</v>
      </c>
      <c r="B9" s="29"/>
      <c r="C9" s="29"/>
      <c r="D9" s="29"/>
      <c r="E9" s="29"/>
      <c r="F9" s="29"/>
      <c r="G9" s="29"/>
      <c r="H9" s="29"/>
      <c r="I9" s="29"/>
      <c r="J9" s="29"/>
      <c r="K9" s="545"/>
      <c r="L9" s="545"/>
    </row>
    <row r="10" spans="1:12" ht="14.4" x14ac:dyDescent="0.3">
      <c r="A10" s="27"/>
      <c r="B10" s="27"/>
      <c r="C10" s="27"/>
      <c r="D10" s="27"/>
      <c r="E10" s="27"/>
      <c r="F10" s="27"/>
      <c r="G10" s="27"/>
      <c r="H10" s="27"/>
      <c r="I10" s="27"/>
      <c r="J10" s="27"/>
      <c r="K10" s="545"/>
      <c r="L10" s="545"/>
    </row>
    <row r="11" spans="1:12" x14ac:dyDescent="0.25">
      <c r="A11" s="642"/>
      <c r="B11" s="642"/>
      <c r="C11" s="642"/>
      <c r="D11" s="642"/>
      <c r="E11" s="642"/>
      <c r="F11" s="642"/>
      <c r="G11" s="642"/>
      <c r="H11" s="642"/>
      <c r="I11" s="642"/>
      <c r="J11" s="642"/>
      <c r="K11" s="642"/>
      <c r="L11" s="642"/>
    </row>
    <row r="12" spans="1:12" x14ac:dyDescent="0.25">
      <c r="A12" s="642"/>
      <c r="B12" s="642"/>
      <c r="C12" s="642"/>
      <c r="D12" s="642"/>
      <c r="E12" s="642"/>
      <c r="F12" s="642"/>
      <c r="G12" s="642"/>
      <c r="H12" s="642"/>
      <c r="I12" s="642"/>
      <c r="J12" s="642"/>
      <c r="K12" s="642"/>
      <c r="L12" s="642"/>
    </row>
    <row r="13" spans="1:12" x14ac:dyDescent="0.25">
      <c r="A13" s="642"/>
      <c r="B13" s="642"/>
      <c r="C13" s="642"/>
      <c r="D13" s="642"/>
      <c r="E13" s="642"/>
      <c r="F13" s="642"/>
      <c r="G13" s="642"/>
      <c r="H13" s="642"/>
      <c r="I13" s="642"/>
      <c r="J13" s="642"/>
      <c r="K13" s="642"/>
      <c r="L13" s="642"/>
    </row>
    <row r="14" spans="1:12" x14ac:dyDescent="0.25">
      <c r="A14" s="642"/>
      <c r="B14" s="642"/>
      <c r="C14" s="642"/>
      <c r="D14" s="642"/>
      <c r="E14" s="642"/>
      <c r="F14" s="642"/>
      <c r="G14" s="642"/>
      <c r="H14" s="642"/>
      <c r="I14" s="642"/>
      <c r="J14" s="642"/>
      <c r="K14" s="642"/>
      <c r="L14" s="642"/>
    </row>
  </sheetData>
  <mergeCells count="6">
    <mergeCell ref="B5:C5"/>
    <mergeCell ref="B1:H1"/>
    <mergeCell ref="K1:L1"/>
    <mergeCell ref="B2:C2"/>
    <mergeCell ref="B3:C3"/>
    <mergeCell ref="A4:G4"/>
  </mergeCells>
  <pageMargins left="0.7" right="0.7" top="0.75" bottom="0.75" header="0.3" footer="0.3"/>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90" zoomScaleNormal="90" zoomScaleSheetLayoutView="90" workbookViewId="0">
      <selection activeCell="A11" sqref="A11"/>
    </sheetView>
  </sheetViews>
  <sheetFormatPr defaultColWidth="9" defaultRowHeight="11.4" x14ac:dyDescent="0.25"/>
  <cols>
    <col min="1" max="1" width="4.109375" style="2" customWidth="1"/>
    <col min="2" max="2" width="60.6640625" style="2" customWidth="1"/>
    <col min="3" max="3" width="22.109375" style="2" customWidth="1"/>
    <col min="4" max="4" width="5.33203125" style="2" customWidth="1"/>
    <col min="5" max="5" width="10.5546875" style="27" customWidth="1"/>
    <col min="6" max="6" width="10.6640625" style="27" customWidth="1"/>
    <col min="7" max="7" width="13.88671875" style="2" customWidth="1"/>
    <col min="8" max="8" width="7.5546875" style="2" customWidth="1"/>
    <col min="9" max="9" width="13.88671875" style="2" customWidth="1"/>
    <col min="10" max="10" width="9.33203125" style="2" customWidth="1"/>
    <col min="11" max="11" width="10.44140625" style="2" customWidth="1"/>
    <col min="12" max="16384" width="9" style="2"/>
  </cols>
  <sheetData>
    <row r="1" spans="1:11" s="1" customFormat="1" ht="32.25" customHeight="1" x14ac:dyDescent="0.25">
      <c r="B1" s="783" t="s">
        <v>240</v>
      </c>
      <c r="C1" s="783"/>
      <c r="D1" s="783"/>
      <c r="E1" s="783"/>
      <c r="F1" s="783"/>
      <c r="G1" s="783"/>
      <c r="I1" s="2"/>
      <c r="J1" s="784" t="s">
        <v>241</v>
      </c>
      <c r="K1" s="784"/>
    </row>
    <row r="2" spans="1:11" s="6" customFormat="1" ht="37.5" customHeight="1" x14ac:dyDescent="0.25">
      <c r="A2" s="3" t="s">
        <v>2</v>
      </c>
      <c r="B2" s="3" t="s">
        <v>3</v>
      </c>
      <c r="C2" s="3" t="s">
        <v>299</v>
      </c>
      <c r="D2" s="3" t="s">
        <v>4</v>
      </c>
      <c r="E2" s="4" t="s">
        <v>64</v>
      </c>
      <c r="F2" s="5" t="s">
        <v>6</v>
      </c>
      <c r="G2" s="3" t="s">
        <v>7</v>
      </c>
      <c r="H2" s="3" t="s">
        <v>8</v>
      </c>
      <c r="I2" s="3" t="s">
        <v>9</v>
      </c>
      <c r="J2" s="3" t="s">
        <v>10</v>
      </c>
      <c r="K2" s="3" t="s">
        <v>11</v>
      </c>
    </row>
    <row r="3" spans="1:11" ht="34.5" customHeight="1" x14ac:dyDescent="0.25">
      <c r="A3" s="7">
        <v>1</v>
      </c>
      <c r="B3" s="60" t="s">
        <v>34</v>
      </c>
      <c r="C3" s="60"/>
      <c r="D3" s="10" t="s">
        <v>12</v>
      </c>
      <c r="E3" s="61">
        <v>4</v>
      </c>
      <c r="F3" s="62"/>
      <c r="G3" s="12">
        <f>PRODUCT(E3*F3)</f>
        <v>0</v>
      </c>
      <c r="H3" s="13"/>
      <c r="I3" s="63">
        <f>G3*1.08</f>
        <v>0</v>
      </c>
      <c r="J3" s="64"/>
      <c r="K3" s="15"/>
    </row>
    <row r="4" spans="1:11" ht="34.5" customHeight="1" x14ac:dyDescent="0.25">
      <c r="A4" s="17">
        <v>2</v>
      </c>
      <c r="B4" s="65" t="s">
        <v>35</v>
      </c>
      <c r="C4" s="65"/>
      <c r="D4" s="52" t="s">
        <v>12</v>
      </c>
      <c r="E4" s="61">
        <v>4</v>
      </c>
      <c r="F4" s="66"/>
      <c r="G4" s="12">
        <f>PRODUCT(E4*F4)</f>
        <v>0</v>
      </c>
      <c r="H4" s="13"/>
      <c r="I4" s="63">
        <f>G4*1.08</f>
        <v>0</v>
      </c>
      <c r="J4" s="67"/>
      <c r="K4" s="18"/>
    </row>
    <row r="5" spans="1:11" ht="34.5" customHeight="1" x14ac:dyDescent="0.25">
      <c r="A5" s="17">
        <v>3</v>
      </c>
      <c r="B5" s="65" t="s">
        <v>36</v>
      </c>
      <c r="C5" s="65"/>
      <c r="D5" s="52" t="s">
        <v>12</v>
      </c>
      <c r="E5" s="61">
        <v>4</v>
      </c>
      <c r="F5" s="66"/>
      <c r="G5" s="12">
        <f>PRODUCT(E5*F5)</f>
        <v>0</v>
      </c>
      <c r="H5" s="13"/>
      <c r="I5" s="63">
        <f>G5*1.08</f>
        <v>0</v>
      </c>
      <c r="J5" s="68"/>
      <c r="K5" s="69"/>
    </row>
    <row r="6" spans="1:11" s="25" customFormat="1" ht="27.6" customHeight="1" x14ac:dyDescent="0.25">
      <c r="A6" s="786" t="s">
        <v>13</v>
      </c>
      <c r="B6" s="786"/>
      <c r="C6" s="786"/>
      <c r="D6" s="786"/>
      <c r="E6" s="786"/>
      <c r="F6" s="786"/>
      <c r="G6" s="70">
        <f>SUM(G3:G5)</f>
        <v>0</v>
      </c>
      <c r="H6" s="71"/>
      <c r="I6" s="72">
        <f>SUM(I3:I5)</f>
        <v>0</v>
      </c>
      <c r="J6" s="73"/>
      <c r="K6" s="74"/>
    </row>
    <row r="7" spans="1:11" x14ac:dyDescent="0.25">
      <c r="H7" s="28"/>
    </row>
    <row r="8" spans="1:11" ht="20.25" customHeight="1" x14ac:dyDescent="0.25">
      <c r="A8" s="29"/>
      <c r="B8" s="29"/>
      <c r="C8" s="29"/>
      <c r="D8" s="29"/>
      <c r="E8" s="29"/>
      <c r="F8" s="29"/>
      <c r="G8" s="29"/>
      <c r="H8" s="29"/>
      <c r="I8" s="29"/>
      <c r="J8" s="29"/>
      <c r="K8" s="29"/>
    </row>
    <row r="9" spans="1:11" ht="20.25" customHeight="1" x14ac:dyDescent="0.25">
      <c r="A9" s="29"/>
      <c r="B9" s="29"/>
      <c r="C9" s="29"/>
      <c r="D9" s="29"/>
      <c r="E9" s="29"/>
      <c r="F9" s="29"/>
      <c r="G9" s="29"/>
      <c r="H9" s="29"/>
      <c r="I9" s="29"/>
      <c r="J9" s="29"/>
      <c r="K9" s="29"/>
    </row>
    <row r="10" spans="1:11" ht="20.25" customHeight="1" x14ac:dyDescent="0.25">
      <c r="A10" s="29" t="s">
        <v>456</v>
      </c>
      <c r="B10" s="29"/>
      <c r="C10" s="29"/>
      <c r="D10" s="29"/>
      <c r="E10" s="29"/>
      <c r="F10" s="29"/>
      <c r="G10" s="29"/>
      <c r="H10" s="29"/>
      <c r="I10" s="29"/>
      <c r="J10" s="29"/>
      <c r="K10" s="29"/>
    </row>
    <row r="25" ht="23.4" customHeight="1" x14ac:dyDescent="0.25"/>
  </sheetData>
  <sheetProtection selectLockedCells="1" selectUnlockedCells="1"/>
  <mergeCells count="3">
    <mergeCell ref="B1:G1"/>
    <mergeCell ref="J1:K1"/>
    <mergeCell ref="A6:F6"/>
  </mergeCells>
  <pageMargins left="0.70866141732283472" right="0.70866141732283472" top="0.74803149606299213" bottom="0.74803149606299213" header="0.31496062992125984" footer="0.31496062992125984"/>
  <pageSetup paperSize="9" scale="50" firstPageNumber="0" orientation="landscape" r:id="rId1"/>
  <headerFooter>
    <oddHeader>&amp;CZP/9/2022</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view="pageBreakPreview" zoomScaleNormal="100" zoomScaleSheetLayoutView="100" workbookViewId="0">
      <selection activeCell="A10" sqref="A10"/>
    </sheetView>
  </sheetViews>
  <sheetFormatPr defaultRowHeight="13.2" x14ac:dyDescent="0.25"/>
  <cols>
    <col min="1" max="1" width="5" customWidth="1"/>
    <col min="3" max="3" width="62.6640625" customWidth="1"/>
    <col min="4" max="4" width="29" customWidth="1"/>
    <col min="8" max="8" width="16" customWidth="1"/>
    <col min="10" max="10" width="16.6640625" customWidth="1"/>
  </cols>
  <sheetData>
    <row r="1" spans="1:12" x14ac:dyDescent="0.25">
      <c r="A1" s="512"/>
      <c r="B1" s="829" t="s">
        <v>406</v>
      </c>
      <c r="C1" s="829"/>
      <c r="D1" s="829"/>
      <c r="E1" s="829"/>
      <c r="F1" s="829"/>
      <c r="G1" s="829"/>
      <c r="H1" s="829"/>
      <c r="I1" s="513"/>
      <c r="J1" s="514"/>
      <c r="K1" s="858" t="s">
        <v>407</v>
      </c>
      <c r="L1" s="858"/>
    </row>
    <row r="2" spans="1:12" ht="39.6" x14ac:dyDescent="0.25">
      <c r="A2" s="710" t="s">
        <v>2</v>
      </c>
      <c r="B2" s="882" t="s">
        <v>3</v>
      </c>
      <c r="C2" s="883"/>
      <c r="D2" s="710" t="s">
        <v>299</v>
      </c>
      <c r="E2" s="710" t="s">
        <v>4</v>
      </c>
      <c r="F2" s="710" t="s">
        <v>300</v>
      </c>
      <c r="G2" s="711" t="s">
        <v>6</v>
      </c>
      <c r="H2" s="710" t="s">
        <v>7</v>
      </c>
      <c r="I2" s="710" t="s">
        <v>125</v>
      </c>
      <c r="J2" s="712" t="s">
        <v>9</v>
      </c>
      <c r="K2" s="710" t="s">
        <v>10</v>
      </c>
      <c r="L2" s="710" t="s">
        <v>11</v>
      </c>
    </row>
    <row r="3" spans="1:12" ht="75" customHeight="1" x14ac:dyDescent="0.25">
      <c r="A3" s="713">
        <v>1</v>
      </c>
      <c r="B3" s="877" t="s">
        <v>405</v>
      </c>
      <c r="C3" s="878"/>
      <c r="D3" s="714"/>
      <c r="E3" s="715" t="s">
        <v>26</v>
      </c>
      <c r="F3" s="716">
        <v>60</v>
      </c>
      <c r="G3" s="717"/>
      <c r="H3" s="718">
        <f>F3*G3</f>
        <v>0</v>
      </c>
      <c r="I3" s="719"/>
      <c r="J3" s="720">
        <f>H3*1.08</f>
        <v>0</v>
      </c>
      <c r="K3" s="710"/>
      <c r="L3" s="721"/>
    </row>
    <row r="4" spans="1:12" x14ac:dyDescent="0.25">
      <c r="A4" s="858"/>
      <c r="B4" s="858"/>
      <c r="C4" s="858"/>
      <c r="D4" s="858"/>
      <c r="E4" s="858"/>
      <c r="F4" s="858"/>
      <c r="G4" s="858"/>
      <c r="H4" s="718">
        <f>SUM(H3)</f>
        <v>0</v>
      </c>
      <c r="I4" s="718"/>
      <c r="J4" s="718">
        <f>SUM(J3)</f>
        <v>0</v>
      </c>
      <c r="K4" s="722"/>
      <c r="L4" s="722"/>
    </row>
    <row r="5" spans="1:12" ht="13.8" x14ac:dyDescent="0.3">
      <c r="A5" s="543"/>
      <c r="B5" s="876"/>
      <c r="C5" s="876"/>
      <c r="D5" s="543"/>
      <c r="E5" s="544"/>
      <c r="F5" s="543"/>
      <c r="G5" s="543"/>
      <c r="H5" s="543"/>
      <c r="I5" s="543"/>
      <c r="J5" s="543"/>
      <c r="K5" s="543"/>
      <c r="L5" s="723"/>
    </row>
    <row r="6" spans="1:12" x14ac:dyDescent="0.25">
      <c r="A6" s="724"/>
      <c r="B6" s="724"/>
      <c r="C6" s="724"/>
      <c r="D6" s="724"/>
      <c r="E6" s="724"/>
      <c r="F6" s="724"/>
      <c r="G6" s="724"/>
      <c r="H6" s="724"/>
      <c r="I6" s="724"/>
      <c r="J6" s="724"/>
      <c r="K6" s="724"/>
      <c r="L6" s="724"/>
    </row>
    <row r="7" spans="1:12" ht="13.8" x14ac:dyDescent="0.3">
      <c r="A7" s="725"/>
      <c r="B7" s="725"/>
      <c r="C7" s="725"/>
      <c r="D7" s="725"/>
      <c r="E7" s="725"/>
      <c r="F7" s="725"/>
      <c r="G7" s="725"/>
      <c r="H7" s="725"/>
      <c r="I7" s="725"/>
      <c r="J7" s="725"/>
      <c r="K7" s="723"/>
      <c r="L7" s="723"/>
    </row>
    <row r="8" spans="1:12" ht="13.8" x14ac:dyDescent="0.3">
      <c r="A8" s="725"/>
      <c r="B8" s="725"/>
      <c r="C8" s="725"/>
      <c r="D8" s="725"/>
      <c r="E8" s="725"/>
      <c r="F8" s="725"/>
      <c r="G8" s="725"/>
      <c r="H8" s="725"/>
      <c r="I8" s="725"/>
      <c r="J8" s="725"/>
      <c r="K8" s="723"/>
      <c r="L8" s="723"/>
    </row>
    <row r="9" spans="1:12" ht="13.8" x14ac:dyDescent="0.3">
      <c r="A9" s="725" t="s">
        <v>484</v>
      </c>
      <c r="B9" s="725"/>
      <c r="C9" s="725"/>
      <c r="D9" s="725"/>
      <c r="E9" s="725"/>
      <c r="F9" s="725"/>
      <c r="G9" s="725"/>
      <c r="H9" s="725"/>
      <c r="I9" s="725"/>
      <c r="J9" s="725"/>
      <c r="K9" s="723"/>
      <c r="L9" s="723"/>
    </row>
    <row r="10" spans="1:12" ht="13.8" x14ac:dyDescent="0.3">
      <c r="A10" s="35"/>
      <c r="B10" s="35"/>
      <c r="C10" s="35"/>
      <c r="D10" s="35"/>
      <c r="E10" s="35"/>
      <c r="F10" s="35"/>
      <c r="G10" s="35"/>
      <c r="H10" s="35"/>
      <c r="I10" s="35"/>
      <c r="J10" s="35"/>
      <c r="K10" s="723"/>
      <c r="L10" s="723"/>
    </row>
    <row r="11" spans="1:12" x14ac:dyDescent="0.25">
      <c r="A11" s="650"/>
      <c r="B11" s="650"/>
      <c r="C11" s="650"/>
      <c r="D11" s="650"/>
      <c r="E11" s="650"/>
      <c r="F11" s="650"/>
      <c r="G11" s="650"/>
      <c r="H11" s="650"/>
      <c r="I11" s="650"/>
      <c r="J11" s="650"/>
      <c r="K11" s="650"/>
      <c r="L11" s="650"/>
    </row>
    <row r="12" spans="1:12" x14ac:dyDescent="0.25">
      <c r="A12" s="650"/>
      <c r="B12" s="650"/>
      <c r="C12" s="650"/>
      <c r="D12" s="650"/>
      <c r="E12" s="650"/>
      <c r="F12" s="650"/>
      <c r="G12" s="650"/>
      <c r="H12" s="650"/>
      <c r="I12" s="650"/>
      <c r="J12" s="650"/>
      <c r="K12" s="650"/>
      <c r="L12" s="650"/>
    </row>
    <row r="13" spans="1:12" x14ac:dyDescent="0.25">
      <c r="A13" s="650"/>
      <c r="B13" s="650"/>
      <c r="C13" s="650"/>
      <c r="D13" s="650"/>
      <c r="E13" s="650"/>
      <c r="F13" s="650"/>
      <c r="G13" s="650"/>
      <c r="H13" s="650"/>
      <c r="I13" s="650"/>
      <c r="J13" s="650"/>
      <c r="K13" s="650"/>
      <c r="L13" s="650"/>
    </row>
    <row r="14" spans="1:12" x14ac:dyDescent="0.25">
      <c r="A14" s="650"/>
      <c r="B14" s="650"/>
      <c r="C14" s="650"/>
      <c r="D14" s="650"/>
      <c r="E14" s="650"/>
      <c r="F14" s="650"/>
      <c r="G14" s="650"/>
      <c r="H14" s="650"/>
      <c r="I14" s="650"/>
      <c r="J14" s="650"/>
      <c r="K14" s="650"/>
      <c r="L14" s="650"/>
    </row>
    <row r="15" spans="1:12" x14ac:dyDescent="0.25">
      <c r="A15" s="650"/>
      <c r="B15" s="650"/>
      <c r="C15" s="650"/>
      <c r="D15" s="650"/>
      <c r="E15" s="650"/>
      <c r="F15" s="650"/>
      <c r="G15" s="650"/>
      <c r="H15" s="650"/>
      <c r="I15" s="650"/>
      <c r="J15" s="650"/>
      <c r="K15" s="650"/>
      <c r="L15" s="650"/>
    </row>
  </sheetData>
  <mergeCells count="6">
    <mergeCell ref="B5:C5"/>
    <mergeCell ref="B1:H1"/>
    <mergeCell ref="K1:L1"/>
    <mergeCell ref="B2:C2"/>
    <mergeCell ref="B3:C3"/>
    <mergeCell ref="A4:G4"/>
  </mergeCells>
  <pageMargins left="0.7" right="0.7" top="0.75" bottom="0.75" header="0.3" footer="0.3"/>
  <pageSetup paperSize="9" scale="46"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view="pageBreakPreview" zoomScale="90" zoomScaleNormal="100" zoomScaleSheetLayoutView="90" workbookViewId="0">
      <selection activeCell="B9" sqref="A9:XFD9"/>
    </sheetView>
  </sheetViews>
  <sheetFormatPr defaultRowHeight="13.2" x14ac:dyDescent="0.25"/>
  <cols>
    <col min="1" max="1" width="2.109375" customWidth="1"/>
    <col min="3" max="3" width="52.44140625" customWidth="1"/>
    <col min="4" max="4" width="30.88671875" customWidth="1"/>
    <col min="7" max="7" width="14.33203125" customWidth="1"/>
    <col min="8" max="8" width="18.44140625" customWidth="1"/>
    <col min="10" max="10" width="18" customWidth="1"/>
    <col min="11" max="12" width="11.5546875" customWidth="1"/>
  </cols>
  <sheetData>
    <row r="1" spans="1:12" ht="27.6" customHeight="1" x14ac:dyDescent="0.25">
      <c r="A1" s="512"/>
      <c r="B1" s="829" t="s">
        <v>411</v>
      </c>
      <c r="C1" s="829"/>
      <c r="D1" s="829"/>
      <c r="E1" s="829"/>
      <c r="F1" s="829"/>
      <c r="G1" s="829"/>
      <c r="H1" s="829"/>
      <c r="I1" s="513"/>
      <c r="J1" s="514"/>
      <c r="K1" s="858" t="s">
        <v>412</v>
      </c>
      <c r="L1" s="858"/>
    </row>
    <row r="2" spans="1:12" ht="39.6" x14ac:dyDescent="0.25">
      <c r="A2" s="710" t="s">
        <v>2</v>
      </c>
      <c r="B2" s="882" t="s">
        <v>3</v>
      </c>
      <c r="C2" s="883"/>
      <c r="D2" s="710" t="s">
        <v>299</v>
      </c>
      <c r="E2" s="710" t="s">
        <v>4</v>
      </c>
      <c r="F2" s="710" t="s">
        <v>300</v>
      </c>
      <c r="G2" s="711" t="s">
        <v>6</v>
      </c>
      <c r="H2" s="710" t="s">
        <v>7</v>
      </c>
      <c r="I2" s="710" t="s">
        <v>125</v>
      </c>
      <c r="J2" s="712" t="s">
        <v>9</v>
      </c>
      <c r="K2" s="710" t="s">
        <v>10</v>
      </c>
      <c r="L2" s="710" t="s">
        <v>11</v>
      </c>
    </row>
    <row r="3" spans="1:12" ht="52.2" customHeight="1" x14ac:dyDescent="0.25">
      <c r="A3" s="713">
        <v>1</v>
      </c>
      <c r="B3" s="877" t="s">
        <v>409</v>
      </c>
      <c r="C3" s="878"/>
      <c r="D3" s="714"/>
      <c r="E3" s="715" t="s">
        <v>26</v>
      </c>
      <c r="F3" s="716">
        <v>80</v>
      </c>
      <c r="G3" s="717"/>
      <c r="H3" s="718">
        <f>F3*G3</f>
        <v>0</v>
      </c>
      <c r="I3" s="719"/>
      <c r="J3" s="720">
        <f>H3*1.08</f>
        <v>0</v>
      </c>
      <c r="K3" s="710"/>
      <c r="L3" s="721"/>
    </row>
    <row r="4" spans="1:12" x14ac:dyDescent="0.25">
      <c r="A4" s="858"/>
      <c r="B4" s="858"/>
      <c r="C4" s="858"/>
      <c r="D4" s="858"/>
      <c r="E4" s="858"/>
      <c r="F4" s="858"/>
      <c r="G4" s="858"/>
      <c r="H4" s="718">
        <f>SUM(H3)</f>
        <v>0</v>
      </c>
      <c r="I4" s="718"/>
      <c r="J4" s="718">
        <f>SUM(J3)</f>
        <v>0</v>
      </c>
      <c r="K4" s="722"/>
      <c r="L4" s="722"/>
    </row>
    <row r="5" spans="1:12" ht="14.4" x14ac:dyDescent="0.3">
      <c r="A5" s="543"/>
      <c r="B5" s="876"/>
      <c r="C5" s="876"/>
      <c r="D5" s="543"/>
      <c r="E5" s="544"/>
      <c r="F5" s="543"/>
      <c r="G5" s="543"/>
      <c r="H5" s="543"/>
      <c r="I5" s="543"/>
      <c r="J5" s="543"/>
      <c r="K5" s="543"/>
      <c r="L5" s="545"/>
    </row>
    <row r="6" spans="1:12" x14ac:dyDescent="0.25">
      <c r="A6" s="657"/>
      <c r="B6" s="657"/>
      <c r="C6" s="657"/>
      <c r="D6" s="657"/>
      <c r="E6" s="657"/>
      <c r="F6" s="657"/>
      <c r="G6" s="657"/>
      <c r="H6" s="657"/>
      <c r="I6" s="657"/>
      <c r="J6" s="657"/>
      <c r="K6" s="657"/>
      <c r="L6" s="657"/>
    </row>
    <row r="7" spans="1:12" ht="14.4" x14ac:dyDescent="0.3">
      <c r="A7" s="29"/>
      <c r="B7" s="29"/>
      <c r="C7" s="29"/>
      <c r="D7" s="29"/>
      <c r="E7" s="29"/>
      <c r="F7" s="29"/>
      <c r="G7" s="29"/>
      <c r="H7" s="29"/>
      <c r="I7" s="29"/>
      <c r="J7" s="29"/>
      <c r="K7" s="545"/>
      <c r="L7" s="545"/>
    </row>
    <row r="8" spans="1:12" ht="14.4" x14ac:dyDescent="0.3">
      <c r="A8" s="29"/>
      <c r="B8" s="29"/>
      <c r="C8" s="29"/>
      <c r="D8" s="29"/>
      <c r="E8" s="29"/>
      <c r="F8" s="29"/>
      <c r="G8" s="29"/>
      <c r="H8" s="29"/>
      <c r="I8" s="29"/>
      <c r="J8" s="29"/>
      <c r="K8" s="545"/>
      <c r="L8" s="545"/>
    </row>
    <row r="9" spans="1:12" ht="14.4" x14ac:dyDescent="0.3">
      <c r="A9" s="29" t="s">
        <v>455</v>
      </c>
      <c r="B9" s="29"/>
      <c r="C9" s="29"/>
      <c r="D9" s="29"/>
      <c r="E9" s="29"/>
      <c r="F9" s="29"/>
      <c r="G9" s="29"/>
      <c r="H9" s="29"/>
      <c r="I9" s="29"/>
      <c r="J9" s="29"/>
      <c r="K9" s="545"/>
      <c r="L9" s="545"/>
    </row>
    <row r="10" spans="1:12" ht="14.4" x14ac:dyDescent="0.3">
      <c r="A10" s="27"/>
      <c r="B10" s="27"/>
      <c r="C10" s="27"/>
      <c r="D10" s="27"/>
      <c r="E10" s="27"/>
      <c r="F10" s="27"/>
      <c r="G10" s="27"/>
      <c r="H10" s="27"/>
      <c r="I10" s="27"/>
      <c r="J10" s="27"/>
      <c r="K10" s="545"/>
      <c r="L10" s="545"/>
    </row>
    <row r="11" spans="1:12" x14ac:dyDescent="0.25">
      <c r="A11" s="657"/>
      <c r="B11" s="657"/>
      <c r="C11" s="657"/>
      <c r="D11" s="657"/>
      <c r="E11" s="657"/>
      <c r="F11" s="657"/>
      <c r="G11" s="657"/>
      <c r="H11" s="657"/>
      <c r="I11" s="657"/>
      <c r="J11" s="657"/>
      <c r="K11" s="657"/>
      <c r="L11" s="657"/>
    </row>
    <row r="12" spans="1:12" x14ac:dyDescent="0.25">
      <c r="A12" s="657"/>
      <c r="B12" s="657"/>
      <c r="C12" s="657"/>
      <c r="D12" s="657"/>
      <c r="E12" s="657"/>
      <c r="F12" s="657"/>
      <c r="G12" s="657"/>
      <c r="H12" s="657"/>
      <c r="I12" s="657"/>
      <c r="J12" s="657"/>
      <c r="K12" s="657"/>
      <c r="L12" s="657"/>
    </row>
  </sheetData>
  <mergeCells count="6">
    <mergeCell ref="B5:C5"/>
    <mergeCell ref="B1:H1"/>
    <mergeCell ref="K1:L1"/>
    <mergeCell ref="B2:C2"/>
    <mergeCell ref="B3:C3"/>
    <mergeCell ref="A4:G4"/>
  </mergeCells>
  <pageMargins left="0.7" right="0.7" top="0.75" bottom="0.75" header="0.3" footer="0.3"/>
  <pageSetup paperSize="9" scale="45"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K13"/>
  <sheetViews>
    <sheetView view="pageBreakPreview" zoomScale="80" zoomScaleNormal="80" zoomScaleSheetLayoutView="80" workbookViewId="0">
      <selection activeCell="G12" sqref="G12:I13"/>
    </sheetView>
  </sheetViews>
  <sheetFormatPr defaultColWidth="8.88671875" defaultRowHeight="13.2" x14ac:dyDescent="0.25"/>
  <cols>
    <col min="1" max="1" width="4.33203125" style="663" customWidth="1"/>
    <col min="2" max="2" width="77.5546875" style="663" customWidth="1"/>
    <col min="3" max="3" width="32.33203125" style="663" customWidth="1"/>
    <col min="4" max="4" width="6.5546875" style="663" customWidth="1"/>
    <col min="5" max="5" width="10" style="663" customWidth="1"/>
    <col min="6" max="6" width="14.33203125" style="663" customWidth="1"/>
    <col min="7" max="7" width="17.5546875" style="663" customWidth="1"/>
    <col min="8" max="8" width="7.6640625" style="663" customWidth="1"/>
    <col min="9" max="9" width="15.33203125" style="663" customWidth="1"/>
    <col min="10" max="10" width="16" style="663" customWidth="1"/>
    <col min="11" max="11" width="17.44140625" style="663" customWidth="1"/>
    <col min="12" max="16384" width="8.88671875" style="663"/>
  </cols>
  <sheetData>
    <row r="1" spans="1:11" ht="33.6" customHeight="1" x14ac:dyDescent="0.25">
      <c r="A1" s="884" t="s">
        <v>435</v>
      </c>
      <c r="B1" s="884"/>
      <c r="C1" s="782"/>
      <c r="D1" s="680"/>
      <c r="E1" s="680"/>
      <c r="F1" s="679"/>
      <c r="G1" s="679"/>
      <c r="H1" s="680"/>
      <c r="I1" s="681"/>
      <c r="J1" s="885" t="s">
        <v>441</v>
      </c>
      <c r="K1" s="885"/>
    </row>
    <row r="2" spans="1:11" ht="33.6" customHeight="1" x14ac:dyDescent="0.25">
      <c r="A2" s="664" t="s">
        <v>414</v>
      </c>
      <c r="B2" s="664" t="s">
        <v>448</v>
      </c>
      <c r="C2" s="664" t="s">
        <v>299</v>
      </c>
      <c r="D2" s="664" t="s">
        <v>193</v>
      </c>
      <c r="E2" s="665" t="s">
        <v>64</v>
      </c>
      <c r="F2" s="664" t="s">
        <v>447</v>
      </c>
      <c r="G2" s="664" t="s">
        <v>7</v>
      </c>
      <c r="H2" s="666" t="s">
        <v>415</v>
      </c>
      <c r="I2" s="664" t="s">
        <v>9</v>
      </c>
      <c r="J2" s="664" t="s">
        <v>10</v>
      </c>
      <c r="K2" s="664" t="s">
        <v>11</v>
      </c>
    </row>
    <row r="3" spans="1:11" ht="37.200000000000003" customHeight="1" x14ac:dyDescent="0.25">
      <c r="A3" s="767" t="s">
        <v>416</v>
      </c>
      <c r="B3" s="768" t="s">
        <v>417</v>
      </c>
      <c r="C3" s="768"/>
      <c r="D3" s="665" t="s">
        <v>26</v>
      </c>
      <c r="E3" s="665">
        <v>8000</v>
      </c>
      <c r="F3" s="667"/>
      <c r="G3" s="668">
        <f>E3*F3</f>
        <v>0</v>
      </c>
      <c r="H3" s="669"/>
      <c r="I3" s="668">
        <f>G3*1.08</f>
        <v>0</v>
      </c>
      <c r="J3" s="769"/>
      <c r="K3" s="770"/>
    </row>
    <row r="4" spans="1:11" ht="44.4" customHeight="1" x14ac:dyDescent="0.25">
      <c r="A4" s="664" t="s">
        <v>418</v>
      </c>
      <c r="B4" s="771" t="s">
        <v>445</v>
      </c>
      <c r="C4" s="771"/>
      <c r="D4" s="665" t="s">
        <v>26</v>
      </c>
      <c r="E4" s="772">
        <v>5500</v>
      </c>
      <c r="F4" s="670"/>
      <c r="G4" s="668">
        <f t="shared" ref="G4:G9" si="0">E4*F4</f>
        <v>0</v>
      </c>
      <c r="H4" s="669"/>
      <c r="I4" s="668">
        <f t="shared" ref="I4:I9" si="1">G4*1.08</f>
        <v>0</v>
      </c>
      <c r="J4" s="769"/>
      <c r="K4" s="770"/>
    </row>
    <row r="5" spans="1:11" ht="31.95" customHeight="1" x14ac:dyDescent="0.25">
      <c r="A5" s="664" t="s">
        <v>419</v>
      </c>
      <c r="B5" s="773" t="s">
        <v>420</v>
      </c>
      <c r="C5" s="773"/>
      <c r="D5" s="665" t="s">
        <v>135</v>
      </c>
      <c r="E5" s="772">
        <v>500</v>
      </c>
      <c r="F5" s="670"/>
      <c r="G5" s="668">
        <f t="shared" si="0"/>
        <v>0</v>
      </c>
      <c r="H5" s="669"/>
      <c r="I5" s="668">
        <f t="shared" si="1"/>
        <v>0</v>
      </c>
      <c r="J5" s="769"/>
      <c r="K5" s="770"/>
    </row>
    <row r="6" spans="1:11" ht="34.950000000000003" customHeight="1" x14ac:dyDescent="0.25">
      <c r="A6" s="664" t="s">
        <v>421</v>
      </c>
      <c r="B6" s="773" t="s">
        <v>422</v>
      </c>
      <c r="C6" s="773"/>
      <c r="D6" s="665" t="s">
        <v>135</v>
      </c>
      <c r="E6" s="772">
        <v>650</v>
      </c>
      <c r="F6" s="670"/>
      <c r="G6" s="668">
        <f t="shared" si="0"/>
        <v>0</v>
      </c>
      <c r="H6" s="669"/>
      <c r="I6" s="668">
        <f t="shared" si="1"/>
        <v>0</v>
      </c>
      <c r="J6" s="769"/>
      <c r="K6" s="770"/>
    </row>
    <row r="7" spans="1:11" ht="103.2" customHeight="1" x14ac:dyDescent="0.25">
      <c r="A7" s="664" t="s">
        <v>423</v>
      </c>
      <c r="B7" s="774" t="s">
        <v>424</v>
      </c>
      <c r="C7" s="774"/>
      <c r="D7" s="665" t="s">
        <v>26</v>
      </c>
      <c r="E7" s="772">
        <v>300</v>
      </c>
      <c r="F7" s="670"/>
      <c r="G7" s="668">
        <f t="shared" si="0"/>
        <v>0</v>
      </c>
      <c r="H7" s="669"/>
      <c r="I7" s="668">
        <f t="shared" si="1"/>
        <v>0</v>
      </c>
      <c r="J7" s="769"/>
      <c r="K7" s="770"/>
    </row>
    <row r="8" spans="1:11" ht="33" customHeight="1" x14ac:dyDescent="0.25">
      <c r="A8" s="664" t="s">
        <v>425</v>
      </c>
      <c r="B8" s="768" t="s">
        <v>446</v>
      </c>
      <c r="C8" s="768"/>
      <c r="D8" s="665" t="s">
        <v>26</v>
      </c>
      <c r="E8" s="665">
        <v>500</v>
      </c>
      <c r="F8" s="667"/>
      <c r="G8" s="668">
        <f t="shared" si="0"/>
        <v>0</v>
      </c>
      <c r="H8" s="669"/>
      <c r="I8" s="668">
        <f t="shared" si="1"/>
        <v>0</v>
      </c>
      <c r="J8" s="769"/>
      <c r="K8" s="770"/>
    </row>
    <row r="9" spans="1:11" ht="27" customHeight="1" x14ac:dyDescent="0.25">
      <c r="A9" s="664" t="s">
        <v>426</v>
      </c>
      <c r="B9" s="775" t="s">
        <v>427</v>
      </c>
      <c r="C9" s="775"/>
      <c r="D9" s="776" t="s">
        <v>26</v>
      </c>
      <c r="E9" s="665">
        <v>3000</v>
      </c>
      <c r="F9" s="671"/>
      <c r="G9" s="668">
        <f t="shared" si="0"/>
        <v>0</v>
      </c>
      <c r="H9" s="669"/>
      <c r="I9" s="668">
        <f t="shared" si="1"/>
        <v>0</v>
      </c>
      <c r="J9" s="777"/>
      <c r="K9" s="770"/>
    </row>
    <row r="10" spans="1:11" ht="21.6" customHeight="1" thickBot="1" x14ac:dyDescent="0.3">
      <c r="A10" s="778"/>
      <c r="B10" s="693"/>
      <c r="C10" s="693"/>
      <c r="D10" s="694"/>
      <c r="E10" s="694"/>
      <c r="F10" s="779" t="s">
        <v>32</v>
      </c>
      <c r="G10" s="673">
        <f>SUM(G3:G9)</f>
        <v>0</v>
      </c>
      <c r="H10" s="669"/>
      <c r="I10" s="674">
        <f>SUM(I3:I9)</f>
        <v>0</v>
      </c>
      <c r="J10" s="780"/>
      <c r="K10" s="778"/>
    </row>
    <row r="11" spans="1:11" ht="15" x14ac:dyDescent="0.25">
      <c r="B11" s="672"/>
      <c r="C11" s="672"/>
      <c r="D11" s="675"/>
      <c r="E11" s="675"/>
      <c r="F11" s="662"/>
      <c r="G11" s="676"/>
      <c r="H11" s="662"/>
      <c r="I11" s="676"/>
      <c r="J11" s="677"/>
    </row>
    <row r="12" spans="1:11" ht="13.2" customHeight="1" x14ac:dyDescent="0.25">
      <c r="G12" s="886" t="s">
        <v>428</v>
      </c>
      <c r="H12" s="886"/>
      <c r="I12" s="886"/>
    </row>
    <row r="13" spans="1:11" x14ac:dyDescent="0.25">
      <c r="G13" s="886"/>
      <c r="H13" s="886"/>
      <c r="I13" s="886"/>
    </row>
  </sheetData>
  <mergeCells count="3">
    <mergeCell ref="A1:B1"/>
    <mergeCell ref="J1:K1"/>
    <mergeCell ref="G12:I13"/>
  </mergeCells>
  <printOptions horizontalCentered="1"/>
  <pageMargins left="0" right="0" top="0.39370078740157483" bottom="0.39370078740157483" header="0" footer="0"/>
  <pageSetup paperSize="9" scale="67" orientation="landscape" r:id="rId1"/>
  <headerFooter alignWithMargins="0">
    <oddHeader>&amp;CZP/5/2022</oddHeader>
    <oddFooter>&amp;CStrona &amp;P z &amp;N</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view="pageBreakPreview" zoomScaleNormal="100" zoomScaleSheetLayoutView="100" workbookViewId="0">
      <selection activeCell="A10" sqref="A10"/>
    </sheetView>
  </sheetViews>
  <sheetFormatPr defaultColWidth="8.88671875" defaultRowHeight="13.2" x14ac:dyDescent="0.25"/>
  <cols>
    <col min="1" max="1" width="3.109375" style="659" customWidth="1"/>
    <col min="2" max="2" width="8.88671875" style="659"/>
    <col min="3" max="3" width="52.44140625" style="659" customWidth="1"/>
    <col min="4" max="4" width="30.88671875" style="659" customWidth="1"/>
    <col min="5" max="7" width="8.88671875" style="659"/>
    <col min="8" max="8" width="18.44140625" style="659" customWidth="1"/>
    <col min="9" max="9" width="8.88671875" style="659"/>
    <col min="10" max="10" width="18" style="659" customWidth="1"/>
    <col min="11" max="12" width="11.5546875" style="659" customWidth="1"/>
    <col min="13" max="16384" width="8.88671875" style="659"/>
  </cols>
  <sheetData>
    <row r="1" spans="1:12" ht="27.6" customHeight="1" x14ac:dyDescent="0.25">
      <c r="A1" s="512"/>
      <c r="B1" s="829" t="s">
        <v>436</v>
      </c>
      <c r="C1" s="829"/>
      <c r="D1" s="829"/>
      <c r="E1" s="829"/>
      <c r="F1" s="829"/>
      <c r="G1" s="829"/>
      <c r="H1" s="829"/>
      <c r="I1" s="513"/>
      <c r="J1" s="514"/>
      <c r="K1" s="858" t="s">
        <v>440</v>
      </c>
      <c r="L1" s="858"/>
    </row>
    <row r="2" spans="1:12" ht="34.200000000000003" x14ac:dyDescent="0.25">
      <c r="A2" s="516" t="s">
        <v>2</v>
      </c>
      <c r="B2" s="859" t="s">
        <v>3</v>
      </c>
      <c r="C2" s="860"/>
      <c r="D2" s="516" t="s">
        <v>299</v>
      </c>
      <c r="E2" s="516" t="s">
        <v>4</v>
      </c>
      <c r="F2" s="516" t="s">
        <v>300</v>
      </c>
      <c r="G2" s="517" t="s">
        <v>6</v>
      </c>
      <c r="H2" s="516" t="s">
        <v>7</v>
      </c>
      <c r="I2" s="516" t="s">
        <v>125</v>
      </c>
      <c r="J2" s="660" t="s">
        <v>9</v>
      </c>
      <c r="K2" s="516" t="s">
        <v>10</v>
      </c>
      <c r="L2" s="516" t="s">
        <v>11</v>
      </c>
    </row>
    <row r="3" spans="1:12" ht="27" customHeight="1" x14ac:dyDescent="0.25">
      <c r="A3" s="87">
        <v>1</v>
      </c>
      <c r="B3" s="877" t="s">
        <v>437</v>
      </c>
      <c r="C3" s="878"/>
      <c r="D3" s="537"/>
      <c r="E3" s="644" t="s">
        <v>26</v>
      </c>
      <c r="F3" s="538">
        <v>1500</v>
      </c>
      <c r="G3" s="539"/>
      <c r="H3" s="536">
        <f>F3*G3</f>
        <v>0</v>
      </c>
      <c r="I3" s="524"/>
      <c r="J3" s="525">
        <f>H3*1.08</f>
        <v>0</v>
      </c>
      <c r="K3" s="516"/>
      <c r="L3" s="540"/>
    </row>
    <row r="4" spans="1:12" x14ac:dyDescent="0.25">
      <c r="A4" s="879"/>
      <c r="B4" s="879"/>
      <c r="C4" s="879"/>
      <c r="D4" s="879"/>
      <c r="E4" s="879"/>
      <c r="F4" s="879"/>
      <c r="G4" s="879"/>
      <c r="H4" s="536">
        <f>SUM(H3)</f>
        <v>0</v>
      </c>
      <c r="I4" s="536"/>
      <c r="J4" s="536">
        <f>SUM(J3)</f>
        <v>0</v>
      </c>
      <c r="K4" s="541"/>
      <c r="L4" s="541"/>
    </row>
    <row r="5" spans="1:12" ht="14.4" x14ac:dyDescent="0.3">
      <c r="A5" s="543"/>
      <c r="B5" s="876"/>
      <c r="C5" s="876"/>
      <c r="D5" s="543"/>
      <c r="E5" s="544"/>
      <c r="F5" s="543"/>
      <c r="G5" s="543"/>
      <c r="H5" s="543"/>
      <c r="I5" s="543"/>
      <c r="J5" s="543"/>
      <c r="K5" s="543"/>
      <c r="L5" s="545"/>
    </row>
    <row r="7" spans="1:12" ht="14.4" x14ac:dyDescent="0.3">
      <c r="A7" s="29"/>
      <c r="B7" s="29"/>
      <c r="C7" s="29"/>
      <c r="D7" s="29"/>
      <c r="E7" s="29"/>
      <c r="F7" s="29"/>
      <c r="G7" s="29"/>
      <c r="H7" s="29"/>
      <c r="I7" s="29"/>
      <c r="J7" s="29"/>
      <c r="K7" s="545"/>
      <c r="L7" s="545"/>
    </row>
    <row r="8" spans="1:12" ht="14.4" x14ac:dyDescent="0.3">
      <c r="A8" s="29"/>
      <c r="B8" s="29"/>
      <c r="C8" s="29"/>
      <c r="D8" s="29"/>
      <c r="E8" s="29"/>
      <c r="F8" s="29"/>
      <c r="G8" s="29"/>
      <c r="H8" s="29"/>
      <c r="I8" s="29"/>
      <c r="J8" s="29"/>
      <c r="K8" s="545"/>
      <c r="L8" s="545"/>
    </row>
    <row r="9" spans="1:12" ht="14.4" x14ac:dyDescent="0.3">
      <c r="A9" s="29" t="s">
        <v>468</v>
      </c>
      <c r="B9" s="29"/>
      <c r="C9" s="29"/>
      <c r="D9" s="29"/>
      <c r="E9" s="29"/>
      <c r="F9" s="29"/>
      <c r="G9" s="29"/>
      <c r="H9" s="29"/>
      <c r="I9" s="29"/>
      <c r="J9" s="29"/>
      <c r="K9" s="545"/>
      <c r="L9" s="545"/>
    </row>
    <row r="10" spans="1:12" ht="14.4" x14ac:dyDescent="0.3">
      <c r="A10" s="27"/>
      <c r="B10" s="27"/>
      <c r="C10" s="27"/>
      <c r="D10" s="27"/>
      <c r="E10" s="27"/>
      <c r="F10" s="27"/>
      <c r="G10" s="27"/>
      <c r="H10" s="27"/>
      <c r="I10" s="27"/>
      <c r="J10" s="27"/>
      <c r="K10" s="545"/>
      <c r="L10" s="545"/>
    </row>
  </sheetData>
  <mergeCells count="6">
    <mergeCell ref="B5:C5"/>
    <mergeCell ref="B1:H1"/>
    <mergeCell ref="K1:L1"/>
    <mergeCell ref="B2:C2"/>
    <mergeCell ref="B3:C3"/>
    <mergeCell ref="A4:G4"/>
  </mergeCells>
  <pageMargins left="0.7" right="0.7" top="0.75" bottom="0.75" header="0.3" footer="0.3"/>
  <pageSetup paperSize="9" scale="46"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
  <sheetViews>
    <sheetView view="pageBreakPreview" zoomScale="70" zoomScaleNormal="70" zoomScaleSheetLayoutView="70" workbookViewId="0">
      <selection activeCell="J2" sqref="J2"/>
    </sheetView>
  </sheetViews>
  <sheetFormatPr defaultColWidth="8.88671875" defaultRowHeight="13.2" x14ac:dyDescent="0.25"/>
  <cols>
    <col min="1" max="1" width="4.33203125" style="690" customWidth="1"/>
    <col min="2" max="2" width="60.6640625" style="690" customWidth="1"/>
    <col min="3" max="3" width="27.44140625" style="690" customWidth="1"/>
    <col min="4" max="4" width="6.6640625" style="690" customWidth="1"/>
    <col min="5" max="5" width="11.88671875" style="706" bestFit="1" customWidth="1"/>
    <col min="6" max="6" width="14.6640625" style="690" customWidth="1"/>
    <col min="7" max="7" width="15.33203125" style="690" customWidth="1"/>
    <col min="8" max="8" width="9" style="690" customWidth="1"/>
    <col min="9" max="9" width="16.5546875" style="690" customWidth="1"/>
    <col min="10" max="10" width="16.33203125" style="690" customWidth="1"/>
    <col min="11" max="11" width="15.109375" style="690" customWidth="1"/>
    <col min="12" max="16384" width="8.88671875" style="690"/>
  </cols>
  <sheetData>
    <row r="1" spans="1:11" s="682" customFormat="1" ht="33.6" customHeight="1" x14ac:dyDescent="0.25">
      <c r="A1" s="678"/>
      <c r="B1" s="679" t="s">
        <v>438</v>
      </c>
      <c r="C1" s="679"/>
      <c r="D1" s="680"/>
      <c r="E1" s="679"/>
      <c r="F1" s="679"/>
      <c r="G1" s="680"/>
      <c r="H1" s="681"/>
      <c r="I1" s="887" t="s">
        <v>439</v>
      </c>
      <c r="J1" s="887"/>
    </row>
    <row r="2" spans="1:11" s="682" customFormat="1" ht="27" customHeight="1" x14ac:dyDescent="0.25">
      <c r="A2" s="683" t="s">
        <v>2</v>
      </c>
      <c r="B2" s="683" t="s">
        <v>3</v>
      </c>
      <c r="C2" s="683" t="s">
        <v>299</v>
      </c>
      <c r="D2" s="683" t="s">
        <v>193</v>
      </c>
      <c r="E2" s="683" t="s">
        <v>64</v>
      </c>
      <c r="F2" s="683" t="s">
        <v>447</v>
      </c>
      <c r="G2" s="683" t="s">
        <v>7</v>
      </c>
      <c r="H2" s="683" t="s">
        <v>415</v>
      </c>
      <c r="I2" s="683" t="s">
        <v>9</v>
      </c>
      <c r="J2" s="683" t="s">
        <v>10</v>
      </c>
      <c r="K2" s="683" t="s">
        <v>11</v>
      </c>
    </row>
    <row r="3" spans="1:11" ht="33.6" customHeight="1" x14ac:dyDescent="0.25">
      <c r="A3" s="683">
        <v>1</v>
      </c>
      <c r="B3" s="684" t="s">
        <v>429</v>
      </c>
      <c r="C3" s="684"/>
      <c r="D3" s="665" t="s">
        <v>26</v>
      </c>
      <c r="E3" s="685">
        <v>2000</v>
      </c>
      <c r="F3" s="668"/>
      <c r="G3" s="686">
        <f>E3*F3</f>
        <v>0</v>
      </c>
      <c r="H3" s="687"/>
      <c r="I3" s="688">
        <f>G3*1.08</f>
        <v>0</v>
      </c>
      <c r="J3" s="689"/>
      <c r="K3" s="689"/>
    </row>
    <row r="4" spans="1:11" ht="33" customHeight="1" x14ac:dyDescent="0.25">
      <c r="A4" s="683">
        <v>2</v>
      </c>
      <c r="B4" s="684" t="s">
        <v>430</v>
      </c>
      <c r="C4" s="684"/>
      <c r="D4" s="665" t="s">
        <v>26</v>
      </c>
      <c r="E4" s="685">
        <v>6000</v>
      </c>
      <c r="F4" s="668"/>
      <c r="G4" s="686">
        <f t="shared" ref="G4:G5" si="0">E4*F4</f>
        <v>0</v>
      </c>
      <c r="H4" s="687"/>
      <c r="I4" s="688">
        <f t="shared" ref="I4:I6" si="1">G4*1.08</f>
        <v>0</v>
      </c>
      <c r="J4" s="689"/>
      <c r="K4" s="689"/>
    </row>
    <row r="5" spans="1:11" ht="31.95" customHeight="1" x14ac:dyDescent="0.25">
      <c r="A5" s="683">
        <v>3</v>
      </c>
      <c r="B5" s="684" t="s">
        <v>431</v>
      </c>
      <c r="C5" s="684"/>
      <c r="D5" s="665" t="s">
        <v>26</v>
      </c>
      <c r="E5" s="685">
        <v>2000</v>
      </c>
      <c r="F5" s="668"/>
      <c r="G5" s="686">
        <f t="shared" si="0"/>
        <v>0</v>
      </c>
      <c r="H5" s="687"/>
      <c r="I5" s="688">
        <f t="shared" si="1"/>
        <v>0</v>
      </c>
      <c r="J5" s="689"/>
      <c r="K5" s="689"/>
    </row>
    <row r="6" spans="1:11" ht="37.200000000000003" customHeight="1" thickBot="1" x14ac:dyDescent="0.3">
      <c r="A6" s="683">
        <v>4</v>
      </c>
      <c r="B6" s="684" t="s">
        <v>432</v>
      </c>
      <c r="C6" s="684"/>
      <c r="D6" s="665" t="s">
        <v>26</v>
      </c>
      <c r="E6" s="691">
        <v>10000</v>
      </c>
      <c r="F6" s="692"/>
      <c r="G6" s="686">
        <f>E6*F6</f>
        <v>0</v>
      </c>
      <c r="H6" s="687"/>
      <c r="I6" s="688">
        <f t="shared" si="1"/>
        <v>0</v>
      </c>
      <c r="J6" s="689"/>
      <c r="K6" s="689"/>
    </row>
    <row r="7" spans="1:11" ht="31.2" customHeight="1" thickBot="1" x14ac:dyDescent="0.3">
      <c r="A7" s="678"/>
      <c r="B7" s="693"/>
      <c r="C7" s="693"/>
      <c r="D7" s="694"/>
      <c r="E7" s="680"/>
      <c r="F7" s="695" t="s">
        <v>32</v>
      </c>
      <c r="G7" s="696">
        <f>SUM(G3:G6)</f>
        <v>0</v>
      </c>
      <c r="H7" s="687"/>
      <c r="I7" s="697">
        <f>SUM(I3:I6)</f>
        <v>0</v>
      </c>
    </row>
    <row r="8" spans="1:11" ht="15.6" x14ac:dyDescent="0.25">
      <c r="A8" s="698"/>
      <c r="B8" s="699"/>
      <c r="C8" s="699"/>
      <c r="D8" s="700"/>
      <c r="E8" s="701"/>
      <c r="F8" s="702"/>
      <c r="G8" s="701"/>
      <c r="H8" s="702"/>
      <c r="I8" s="703"/>
    </row>
    <row r="9" spans="1:11" ht="25.95" customHeight="1" x14ac:dyDescent="0.25">
      <c r="B9" s="704"/>
      <c r="C9" s="704"/>
      <c r="D9" s="704"/>
      <c r="E9" s="705"/>
      <c r="F9" s="704"/>
      <c r="G9" s="886" t="s">
        <v>428</v>
      </c>
      <c r="H9" s="886"/>
      <c r="I9" s="886"/>
    </row>
  </sheetData>
  <mergeCells count="2">
    <mergeCell ref="I1:J1"/>
    <mergeCell ref="G9:I9"/>
  </mergeCells>
  <printOptions horizontalCentered="1"/>
  <pageMargins left="0" right="0" top="0.39370078740157483" bottom="0.39370078740157483" header="0" footer="0"/>
  <pageSetup paperSize="9" scale="74" orientation="landscape" r:id="rId1"/>
  <headerFooter alignWithMargins="0">
    <oddHeader>&amp;CZP/5/2022</oddHeader>
    <oddFooter>&amp;CStrona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0"/>
  <sheetViews>
    <sheetView view="pageBreakPreview" topLeftCell="A13" zoomScale="80" zoomScaleNormal="90" zoomScaleSheetLayoutView="80" workbookViewId="0">
      <selection activeCell="G20" sqref="G20"/>
    </sheetView>
  </sheetViews>
  <sheetFormatPr defaultColWidth="8.88671875" defaultRowHeight="11.4" x14ac:dyDescent="0.25"/>
  <cols>
    <col min="1" max="1" width="4.109375" style="205" customWidth="1"/>
    <col min="2" max="2" width="60.6640625" style="30" customWidth="1"/>
    <col min="3" max="3" width="22.109375" style="30" customWidth="1"/>
    <col min="4" max="4" width="5.33203125" style="58" customWidth="1"/>
    <col min="5" max="5" width="10.5546875" style="146" customWidth="1"/>
    <col min="6" max="6" width="10.6640625" style="147" customWidth="1"/>
    <col min="7" max="7" width="13.88671875" style="30" customWidth="1"/>
    <col min="8" max="8" width="7.5546875" style="30" customWidth="1"/>
    <col min="9" max="9" width="13.88671875" style="30" customWidth="1"/>
    <col min="10" max="10" width="9.33203125" style="30" customWidth="1"/>
    <col min="11" max="11" width="10.44140625" style="30" customWidth="1"/>
    <col min="12" max="16384" width="8.88671875" style="30"/>
  </cols>
  <sheetData>
    <row r="1" spans="1:11" s="99" customFormat="1" ht="32.25" customHeight="1" x14ac:dyDescent="0.25">
      <c r="A1" s="96"/>
      <c r="B1" s="794" t="s">
        <v>242</v>
      </c>
      <c r="C1" s="794"/>
      <c r="D1" s="794"/>
      <c r="E1" s="794"/>
      <c r="F1" s="794"/>
      <c r="G1" s="794"/>
      <c r="H1" s="97"/>
      <c r="I1" s="98"/>
      <c r="J1" s="795" t="s">
        <v>14</v>
      </c>
      <c r="K1" s="795"/>
    </row>
    <row r="2" spans="1:11" s="102" customFormat="1" ht="37.5" customHeight="1" x14ac:dyDescent="0.25">
      <c r="A2" s="100" t="s">
        <v>2</v>
      </c>
      <c r="B2" s="36" t="s">
        <v>3</v>
      </c>
      <c r="C2" s="36" t="s">
        <v>299</v>
      </c>
      <c r="D2" s="36" t="s">
        <v>4</v>
      </c>
      <c r="E2" s="36" t="s">
        <v>64</v>
      </c>
      <c r="F2" s="101" t="s">
        <v>6</v>
      </c>
      <c r="G2" s="36" t="s">
        <v>7</v>
      </c>
      <c r="H2" s="36" t="s">
        <v>8</v>
      </c>
      <c r="I2" s="36" t="s">
        <v>9</v>
      </c>
      <c r="J2" s="36" t="s">
        <v>10</v>
      </c>
      <c r="K2" s="36" t="s">
        <v>11</v>
      </c>
    </row>
    <row r="3" spans="1:11" ht="32.25" customHeight="1" x14ac:dyDescent="0.25">
      <c r="A3" s="47">
        <v>1</v>
      </c>
      <c r="B3" s="103" t="s">
        <v>50</v>
      </c>
      <c r="C3" s="103"/>
      <c r="D3" s="47" t="s">
        <v>12</v>
      </c>
      <c r="E3" s="658">
        <v>2000</v>
      </c>
      <c r="F3" s="105"/>
      <c r="G3" s="106">
        <f>E3*F3</f>
        <v>0</v>
      </c>
      <c r="H3" s="107"/>
      <c r="I3" s="108">
        <f>G3*1.08</f>
        <v>0</v>
      </c>
      <c r="J3" s="109"/>
      <c r="K3" s="109"/>
    </row>
    <row r="4" spans="1:11" ht="20.399999999999999" customHeight="1" x14ac:dyDescent="0.25">
      <c r="A4" s="793">
        <v>2</v>
      </c>
      <c r="B4" s="103" t="s">
        <v>51</v>
      </c>
      <c r="C4" s="110"/>
      <c r="D4" s="110"/>
      <c r="E4" s="110"/>
      <c r="F4" s="111"/>
      <c r="G4" s="111"/>
      <c r="H4" s="110"/>
      <c r="I4" s="112"/>
      <c r="J4" s="110"/>
      <c r="K4" s="110"/>
    </row>
    <row r="5" spans="1:11" ht="20.399999999999999" customHeight="1" x14ac:dyDescent="0.25">
      <c r="A5" s="793"/>
      <c r="B5" s="103" t="s">
        <v>52</v>
      </c>
      <c r="C5" s="103"/>
      <c r="D5" s="47" t="s">
        <v>26</v>
      </c>
      <c r="E5" s="113">
        <v>160</v>
      </c>
      <c r="F5" s="105"/>
      <c r="G5" s="106">
        <f>E5*F5</f>
        <v>0</v>
      </c>
      <c r="H5" s="107"/>
      <c r="I5" s="114">
        <f>G5*1.08</f>
        <v>0</v>
      </c>
      <c r="J5" s="114"/>
      <c r="K5" s="115"/>
    </row>
    <row r="6" spans="1:11" ht="20.399999999999999" customHeight="1" x14ac:dyDescent="0.25">
      <c r="A6" s="793"/>
      <c r="B6" s="103" t="s">
        <v>53</v>
      </c>
      <c r="C6" s="103"/>
      <c r="D6" s="47" t="s">
        <v>26</v>
      </c>
      <c r="E6" s="113">
        <v>7000</v>
      </c>
      <c r="F6" s="105"/>
      <c r="G6" s="106">
        <f t="shared" ref="G6:G15" si="0">E6*F6</f>
        <v>0</v>
      </c>
      <c r="H6" s="107"/>
      <c r="I6" s="114">
        <f t="shared" ref="I6:I16" si="1">G6*1.08</f>
        <v>0</v>
      </c>
      <c r="J6" s="114"/>
      <c r="K6" s="115"/>
    </row>
    <row r="7" spans="1:11" ht="20.399999999999999" customHeight="1" x14ac:dyDescent="0.25">
      <c r="A7" s="793">
        <v>3</v>
      </c>
      <c r="B7" s="103" t="s">
        <v>54</v>
      </c>
      <c r="C7" s="103"/>
      <c r="D7" s="47" t="s">
        <v>26</v>
      </c>
      <c r="E7" s="143">
        <v>100</v>
      </c>
      <c r="F7" s="105"/>
      <c r="G7" s="106">
        <f t="shared" si="0"/>
        <v>0</v>
      </c>
      <c r="H7" s="107"/>
      <c r="I7" s="114">
        <f t="shared" si="1"/>
        <v>0</v>
      </c>
      <c r="J7" s="114"/>
      <c r="K7" s="115"/>
    </row>
    <row r="8" spans="1:11" ht="20.399999999999999" customHeight="1" x14ac:dyDescent="0.25">
      <c r="A8" s="793"/>
      <c r="B8" s="103" t="s">
        <v>55</v>
      </c>
      <c r="C8" s="103"/>
      <c r="D8" s="47" t="s">
        <v>26</v>
      </c>
      <c r="E8" s="113">
        <v>80</v>
      </c>
      <c r="F8" s="105"/>
      <c r="G8" s="106">
        <f t="shared" si="0"/>
        <v>0</v>
      </c>
      <c r="H8" s="107"/>
      <c r="I8" s="114">
        <f t="shared" si="1"/>
        <v>0</v>
      </c>
      <c r="J8" s="114"/>
      <c r="K8" s="115"/>
    </row>
    <row r="9" spans="1:11" ht="20.399999999999999" customHeight="1" x14ac:dyDescent="0.25">
      <c r="A9" s="796"/>
      <c r="B9" s="116" t="s">
        <v>56</v>
      </c>
      <c r="C9" s="116"/>
      <c r="D9" s="117" t="s">
        <v>26</v>
      </c>
      <c r="E9" s="118">
        <v>45</v>
      </c>
      <c r="F9" s="119"/>
      <c r="G9" s="106">
        <f t="shared" si="0"/>
        <v>0</v>
      </c>
      <c r="H9" s="120"/>
      <c r="I9" s="114">
        <f t="shared" si="1"/>
        <v>0</v>
      </c>
      <c r="J9" s="121"/>
      <c r="K9" s="122"/>
    </row>
    <row r="10" spans="1:11" ht="69.75" customHeight="1" x14ac:dyDescent="0.25">
      <c r="A10" s="123">
        <v>4</v>
      </c>
      <c r="B10" s="89" t="s">
        <v>57</v>
      </c>
      <c r="C10" s="124"/>
      <c r="D10" s="125" t="s">
        <v>12</v>
      </c>
      <c r="E10" s="126">
        <v>200</v>
      </c>
      <c r="F10" s="127"/>
      <c r="G10" s="106">
        <f t="shared" si="0"/>
        <v>0</v>
      </c>
      <c r="H10" s="128"/>
      <c r="I10" s="114">
        <f t="shared" si="1"/>
        <v>0</v>
      </c>
      <c r="J10" s="124"/>
      <c r="K10" s="124"/>
    </row>
    <row r="11" spans="1:11" ht="44.25" customHeight="1" x14ac:dyDescent="0.25">
      <c r="A11" s="123">
        <v>5</v>
      </c>
      <c r="B11" s="129" t="s">
        <v>58</v>
      </c>
      <c r="C11" s="129"/>
      <c r="D11" s="130" t="s">
        <v>26</v>
      </c>
      <c r="E11" s="126">
        <v>13100</v>
      </c>
      <c r="F11" s="131"/>
      <c r="G11" s="106">
        <f t="shared" si="0"/>
        <v>0</v>
      </c>
      <c r="H11" s="107"/>
      <c r="I11" s="114">
        <f t="shared" si="1"/>
        <v>0</v>
      </c>
      <c r="J11" s="130"/>
      <c r="K11" s="132"/>
    </row>
    <row r="12" spans="1:11" ht="122.25" customHeight="1" x14ac:dyDescent="0.25">
      <c r="A12" s="123">
        <v>6</v>
      </c>
      <c r="B12" s="133" t="s">
        <v>59</v>
      </c>
      <c r="C12" s="134"/>
      <c r="D12" s="135" t="s">
        <v>26</v>
      </c>
      <c r="E12" s="136">
        <v>500</v>
      </c>
      <c r="F12" s="137"/>
      <c r="G12" s="106">
        <f t="shared" si="0"/>
        <v>0</v>
      </c>
      <c r="H12" s="107"/>
      <c r="I12" s="114">
        <f t="shared" si="1"/>
        <v>0</v>
      </c>
      <c r="J12" s="135"/>
      <c r="K12" s="138"/>
    </row>
    <row r="13" spans="1:11" s="142" customFormat="1" ht="69.75" customHeight="1" x14ac:dyDescent="0.25">
      <c r="A13" s="135">
        <v>7</v>
      </c>
      <c r="B13" s="139" t="s">
        <v>60</v>
      </c>
      <c r="C13" s="139"/>
      <c r="D13" s="140" t="s">
        <v>26</v>
      </c>
      <c r="E13" s="113">
        <v>500</v>
      </c>
      <c r="F13" s="105"/>
      <c r="G13" s="106">
        <f t="shared" si="0"/>
        <v>0</v>
      </c>
      <c r="H13" s="107"/>
      <c r="I13" s="114">
        <f>G13*1.08</f>
        <v>0</v>
      </c>
      <c r="J13" s="140"/>
      <c r="K13" s="141"/>
    </row>
    <row r="14" spans="1:11" s="142" customFormat="1" ht="67.5" customHeight="1" x14ac:dyDescent="0.25">
      <c r="A14" s="140">
        <v>8</v>
      </c>
      <c r="B14" s="139" t="s">
        <v>61</v>
      </c>
      <c r="C14" s="139"/>
      <c r="D14" s="140" t="s">
        <v>26</v>
      </c>
      <c r="E14" s="143">
        <v>2000</v>
      </c>
      <c r="F14" s="105"/>
      <c r="G14" s="106">
        <f t="shared" si="0"/>
        <v>0</v>
      </c>
      <c r="H14" s="107"/>
      <c r="I14" s="114">
        <f t="shared" si="1"/>
        <v>0</v>
      </c>
      <c r="J14" s="140"/>
      <c r="K14" s="141"/>
    </row>
    <row r="15" spans="1:11" s="142" customFormat="1" ht="53.4" customHeight="1" x14ac:dyDescent="0.25">
      <c r="A15" s="140">
        <v>9</v>
      </c>
      <c r="B15" s="139" t="s">
        <v>62</v>
      </c>
      <c r="C15" s="139"/>
      <c r="D15" s="140" t="s">
        <v>26</v>
      </c>
      <c r="E15" s="113">
        <v>100</v>
      </c>
      <c r="F15" s="105"/>
      <c r="G15" s="106">
        <f t="shared" si="0"/>
        <v>0</v>
      </c>
      <c r="H15" s="107"/>
      <c r="I15" s="114">
        <f t="shared" si="1"/>
        <v>0</v>
      </c>
      <c r="J15" s="140"/>
      <c r="K15" s="141"/>
    </row>
    <row r="16" spans="1:11" s="142" customFormat="1" ht="25.2" customHeight="1" x14ac:dyDescent="0.25">
      <c r="A16" s="140">
        <v>10</v>
      </c>
      <c r="B16" s="139" t="s">
        <v>63</v>
      </c>
      <c r="C16" s="139"/>
      <c r="D16" s="140" t="s">
        <v>26</v>
      </c>
      <c r="E16" s="113">
        <v>1000</v>
      </c>
      <c r="F16" s="105"/>
      <c r="G16" s="106">
        <f>E16*F16</f>
        <v>0</v>
      </c>
      <c r="H16" s="107"/>
      <c r="I16" s="114">
        <f t="shared" si="1"/>
        <v>0</v>
      </c>
      <c r="J16" s="140"/>
      <c r="K16" s="141"/>
    </row>
    <row r="17" spans="1:11" ht="22.65" customHeight="1" x14ac:dyDescent="0.25">
      <c r="A17" s="797" t="s">
        <v>32</v>
      </c>
      <c r="B17" s="797"/>
      <c r="C17" s="797"/>
      <c r="D17" s="797"/>
      <c r="E17" s="798"/>
      <c r="F17" s="798"/>
      <c r="G17" s="144">
        <f>SUM(G3:G16)</f>
        <v>0</v>
      </c>
      <c r="H17" s="145"/>
      <c r="I17" s="144">
        <f>SUM(I3:I16)</f>
        <v>0</v>
      </c>
      <c r="J17" s="40"/>
    </row>
    <row r="18" spans="1:11" x14ac:dyDescent="0.25">
      <c r="A18" s="58"/>
      <c r="H18" s="148"/>
    </row>
    <row r="19" spans="1:11" s="2" customFormat="1" ht="20.25" customHeight="1" x14ac:dyDescent="0.25">
      <c r="A19" s="29"/>
      <c r="B19" s="29"/>
      <c r="C19" s="29"/>
      <c r="D19" s="29"/>
      <c r="E19" s="29"/>
      <c r="F19" s="29"/>
      <c r="G19" s="29"/>
      <c r="H19" s="29"/>
      <c r="I19" s="29"/>
      <c r="J19" s="29"/>
      <c r="K19" s="29"/>
    </row>
    <row r="20" spans="1:11" s="2" customFormat="1" ht="20.25" customHeight="1" x14ac:dyDescent="0.25">
      <c r="A20" s="29"/>
      <c r="B20" s="29"/>
      <c r="C20" s="29"/>
      <c r="D20" s="29"/>
      <c r="E20" s="29"/>
      <c r="F20" s="29"/>
      <c r="G20" s="29"/>
      <c r="H20" s="29"/>
      <c r="I20" s="29"/>
      <c r="J20" s="29"/>
      <c r="K20" s="29"/>
    </row>
    <row r="21" spans="1:11" s="2" customFormat="1" ht="20.25" customHeight="1" x14ac:dyDescent="0.25">
      <c r="A21" s="29" t="s">
        <v>457</v>
      </c>
      <c r="B21" s="29"/>
      <c r="C21" s="29"/>
      <c r="D21" s="29"/>
      <c r="E21" s="29"/>
      <c r="F21" s="29"/>
      <c r="G21" s="29"/>
      <c r="H21" s="29"/>
      <c r="I21" s="29"/>
      <c r="J21" s="29"/>
      <c r="K21" s="29"/>
    </row>
    <row r="22" spans="1:11" x14ac:dyDescent="0.25">
      <c r="A22" s="58"/>
    </row>
    <row r="23" spans="1:11" x14ac:dyDescent="0.25">
      <c r="A23" s="149"/>
      <c r="B23" s="40"/>
      <c r="C23" s="40"/>
      <c r="D23" s="149"/>
      <c r="E23" s="150"/>
      <c r="F23" s="151"/>
      <c r="G23" s="152"/>
      <c r="H23" s="153"/>
      <c r="I23" s="152"/>
      <c r="J23" s="154"/>
    </row>
    <row r="24" spans="1:11" x14ac:dyDescent="0.25">
      <c r="A24" s="149"/>
      <c r="B24" s="40"/>
      <c r="C24" s="40"/>
      <c r="D24" s="149"/>
      <c r="E24" s="150"/>
      <c r="F24" s="151"/>
      <c r="G24" s="152"/>
      <c r="H24" s="153"/>
      <c r="I24" s="152"/>
      <c r="J24" s="154"/>
    </row>
    <row r="25" spans="1:11" ht="23.4" customHeight="1" x14ac:dyDescent="0.25">
      <c r="A25" s="58"/>
    </row>
    <row r="26" spans="1:11" x14ac:dyDescent="0.25">
      <c r="A26" s="58"/>
    </row>
    <row r="27" spans="1:11" x14ac:dyDescent="0.25">
      <c r="A27" s="58"/>
    </row>
    <row r="28" spans="1:11" x14ac:dyDescent="0.25">
      <c r="A28" s="58"/>
    </row>
    <row r="29" spans="1:11" x14ac:dyDescent="0.25">
      <c r="A29" s="58"/>
    </row>
    <row r="30" spans="1:11" x14ac:dyDescent="0.25">
      <c r="A30" s="58"/>
    </row>
    <row r="31" spans="1:11" x14ac:dyDescent="0.25">
      <c r="A31" s="58"/>
    </row>
    <row r="32" spans="1:11" x14ac:dyDescent="0.25">
      <c r="A32" s="58"/>
    </row>
    <row r="33" spans="1:10" x14ac:dyDescent="0.25">
      <c r="A33" s="58"/>
    </row>
    <row r="34" spans="1:10" x14ac:dyDescent="0.25">
      <c r="A34" s="58"/>
    </row>
    <row r="35" spans="1:10" x14ac:dyDescent="0.25">
      <c r="A35" s="58"/>
    </row>
    <row r="36" spans="1:10" x14ac:dyDescent="0.25">
      <c r="A36" s="58"/>
    </row>
    <row r="37" spans="1:10" x14ac:dyDescent="0.25">
      <c r="A37" s="58"/>
    </row>
    <row r="38" spans="1:10" x14ac:dyDescent="0.25">
      <c r="A38" s="58"/>
    </row>
    <row r="39" spans="1:10" x14ac:dyDescent="0.25">
      <c r="A39" s="58"/>
    </row>
    <row r="40" spans="1:10" x14ac:dyDescent="0.25">
      <c r="A40" s="58"/>
    </row>
    <row r="41" spans="1:10" x14ac:dyDescent="0.25">
      <c r="A41" s="58"/>
    </row>
    <row r="42" spans="1:10" x14ac:dyDescent="0.25">
      <c r="A42" s="58"/>
    </row>
    <row r="43" spans="1:10" x14ac:dyDescent="0.25">
      <c r="A43" s="58"/>
    </row>
    <row r="44" spans="1:10" x14ac:dyDescent="0.25">
      <c r="A44" s="58"/>
    </row>
    <row r="45" spans="1:10" x14ac:dyDescent="0.25">
      <c r="A45" s="58"/>
    </row>
    <row r="46" spans="1:10" x14ac:dyDescent="0.25">
      <c r="A46" s="149"/>
      <c r="B46" s="40"/>
      <c r="C46" s="40"/>
      <c r="D46" s="149"/>
      <c r="E46" s="150"/>
      <c r="F46" s="151"/>
      <c r="G46" s="155"/>
      <c r="H46" s="156"/>
      <c r="I46" s="155"/>
    </row>
    <row r="47" spans="1:10" x14ac:dyDescent="0.25">
      <c r="A47" s="157"/>
      <c r="B47" s="158"/>
      <c r="C47" s="158"/>
      <c r="D47" s="157"/>
      <c r="E47" s="159"/>
      <c r="F47" s="160"/>
      <c r="G47" s="161"/>
      <c r="H47" s="153"/>
      <c r="I47" s="161"/>
      <c r="J47" s="157"/>
    </row>
    <row r="48" spans="1:10" x14ac:dyDescent="0.25">
      <c r="A48" s="157"/>
      <c r="B48" s="158"/>
      <c r="C48" s="158"/>
      <c r="D48" s="157"/>
      <c r="E48" s="159"/>
      <c r="F48" s="160"/>
      <c r="G48" s="161"/>
      <c r="H48" s="153"/>
      <c r="I48" s="161"/>
      <c r="J48" s="157"/>
    </row>
    <row r="49" spans="1:1" x14ac:dyDescent="0.25">
      <c r="A49" s="58"/>
    </row>
    <row r="50" spans="1:1" x14ac:dyDescent="0.25">
      <c r="A50" s="58"/>
    </row>
    <row r="51" spans="1:1" x14ac:dyDescent="0.25">
      <c r="A51" s="58"/>
    </row>
    <row r="52" spans="1:1" x14ac:dyDescent="0.25">
      <c r="A52" s="58"/>
    </row>
    <row r="53" spans="1:1" x14ac:dyDescent="0.25">
      <c r="A53" s="58"/>
    </row>
    <row r="54" spans="1:1" x14ac:dyDescent="0.25">
      <c r="A54" s="58"/>
    </row>
    <row r="55" spans="1:1" x14ac:dyDescent="0.25">
      <c r="A55" s="58"/>
    </row>
    <row r="56" spans="1:1" x14ac:dyDescent="0.25">
      <c r="A56" s="58"/>
    </row>
    <row r="57" spans="1:1" x14ac:dyDescent="0.25">
      <c r="A57" s="58"/>
    </row>
    <row r="58" spans="1:1" x14ac:dyDescent="0.25">
      <c r="A58" s="58"/>
    </row>
    <row r="59" spans="1:1" x14ac:dyDescent="0.25">
      <c r="A59" s="58"/>
    </row>
    <row r="60" spans="1:1" x14ac:dyDescent="0.25">
      <c r="A60" s="58"/>
    </row>
    <row r="61" spans="1:1" x14ac:dyDescent="0.25">
      <c r="A61" s="58"/>
    </row>
    <row r="62" spans="1:1" x14ac:dyDescent="0.25">
      <c r="A62" s="58"/>
    </row>
    <row r="63" spans="1:1" x14ac:dyDescent="0.25">
      <c r="A63" s="58"/>
    </row>
    <row r="64" spans="1:1" x14ac:dyDescent="0.25">
      <c r="A64" s="58"/>
    </row>
    <row r="65" spans="1:10" x14ac:dyDescent="0.25">
      <c r="A65" s="58"/>
    </row>
    <row r="66" spans="1:10" x14ac:dyDescent="0.25">
      <c r="A66" s="58"/>
    </row>
    <row r="67" spans="1:10" x14ac:dyDescent="0.25">
      <c r="A67" s="58"/>
    </row>
    <row r="68" spans="1:10" x14ac:dyDescent="0.25">
      <c r="A68" s="58"/>
    </row>
    <row r="69" spans="1:10" hidden="1" x14ac:dyDescent="0.25">
      <c r="A69" s="58"/>
    </row>
    <row r="70" spans="1:10" hidden="1" x14ac:dyDescent="0.25">
      <c r="A70" s="58"/>
    </row>
    <row r="71" spans="1:10" ht="12.75" hidden="1" customHeight="1" x14ac:dyDescent="0.25">
      <c r="A71" s="793" t="s">
        <v>2</v>
      </c>
      <c r="B71" s="793" t="s">
        <v>3</v>
      </c>
      <c r="C71" s="47"/>
      <c r="D71" s="793" t="s">
        <v>4</v>
      </c>
      <c r="E71" s="113"/>
      <c r="F71" s="799" t="s">
        <v>6</v>
      </c>
      <c r="G71" s="793" t="s">
        <v>7</v>
      </c>
      <c r="H71" s="793" t="s">
        <v>65</v>
      </c>
      <c r="I71" s="793" t="s">
        <v>9</v>
      </c>
      <c r="J71" s="793" t="s">
        <v>10</v>
      </c>
    </row>
    <row r="72" spans="1:10" ht="11.25" hidden="1" customHeight="1" x14ac:dyDescent="0.25">
      <c r="A72" s="793"/>
      <c r="B72" s="793"/>
      <c r="C72" s="47"/>
      <c r="D72" s="793"/>
      <c r="E72" s="113"/>
      <c r="F72" s="799"/>
      <c r="G72" s="793"/>
      <c r="H72" s="793"/>
      <c r="I72" s="793"/>
      <c r="J72" s="793"/>
    </row>
    <row r="73" spans="1:10" hidden="1" x14ac:dyDescent="0.25">
      <c r="A73" s="162">
        <v>1</v>
      </c>
      <c r="B73" s="163" t="s">
        <v>66</v>
      </c>
      <c r="C73" s="163"/>
      <c r="D73" s="162"/>
      <c r="E73" s="164"/>
      <c r="F73" s="165"/>
      <c r="G73" s="166"/>
      <c r="H73" s="167"/>
      <c r="I73" s="168"/>
      <c r="J73" s="122"/>
    </row>
    <row r="74" spans="1:10" hidden="1" x14ac:dyDescent="0.25">
      <c r="A74" s="104"/>
      <c r="B74" s="169" t="s">
        <v>67</v>
      </c>
      <c r="C74" s="169"/>
      <c r="D74" s="104" t="s">
        <v>12</v>
      </c>
      <c r="E74" s="170"/>
      <c r="F74" s="171"/>
      <c r="G74" s="172"/>
      <c r="H74" s="173"/>
      <c r="I74" s="174"/>
      <c r="J74" s="175"/>
    </row>
    <row r="75" spans="1:10" hidden="1" x14ac:dyDescent="0.25">
      <c r="A75" s="176">
        <v>2</v>
      </c>
      <c r="B75" s="177" t="s">
        <v>68</v>
      </c>
      <c r="C75" s="177"/>
      <c r="D75" s="176" t="s">
        <v>12</v>
      </c>
      <c r="E75" s="178"/>
      <c r="F75" s="179"/>
      <c r="G75" s="180"/>
      <c r="H75" s="181"/>
      <c r="I75" s="182"/>
      <c r="J75" s="115"/>
    </row>
    <row r="76" spans="1:10" hidden="1" x14ac:dyDescent="0.25">
      <c r="A76" s="162">
        <v>3</v>
      </c>
      <c r="B76" s="163" t="s">
        <v>69</v>
      </c>
      <c r="C76" s="163"/>
      <c r="D76" s="162"/>
      <c r="E76" s="164"/>
      <c r="F76" s="165"/>
      <c r="G76" s="166"/>
      <c r="H76" s="167"/>
      <c r="I76" s="168"/>
      <c r="J76" s="183"/>
    </row>
    <row r="77" spans="1:10" hidden="1" x14ac:dyDescent="0.25">
      <c r="A77" s="184"/>
      <c r="B77" s="185" t="s">
        <v>70</v>
      </c>
      <c r="C77" s="185"/>
      <c r="D77" s="184" t="s">
        <v>12</v>
      </c>
      <c r="E77" s="186"/>
      <c r="F77" s="187"/>
      <c r="G77" s="188"/>
      <c r="H77" s="189"/>
      <c r="I77" s="190"/>
      <c r="J77" s="191"/>
    </row>
    <row r="78" spans="1:10" hidden="1" x14ac:dyDescent="0.25">
      <c r="A78" s="104"/>
      <c r="B78" s="169" t="s">
        <v>71</v>
      </c>
      <c r="C78" s="169"/>
      <c r="D78" s="104" t="s">
        <v>12</v>
      </c>
      <c r="E78" s="170"/>
      <c r="F78" s="171"/>
      <c r="G78" s="172"/>
      <c r="H78" s="173"/>
      <c r="I78" s="174"/>
      <c r="J78" s="192"/>
    </row>
    <row r="79" spans="1:10" hidden="1" x14ac:dyDescent="0.25">
      <c r="A79" s="193"/>
      <c r="B79" s="194" t="s">
        <v>32</v>
      </c>
      <c r="C79" s="194"/>
      <c r="D79" s="195"/>
      <c r="E79" s="196"/>
      <c r="F79" s="197"/>
      <c r="G79" s="198">
        <f>SUM(G73:G76)</f>
        <v>0</v>
      </c>
      <c r="H79" s="199"/>
      <c r="I79" s="200"/>
      <c r="J79" s="157"/>
    </row>
    <row r="80" spans="1:10" hidden="1" x14ac:dyDescent="0.25">
      <c r="A80" s="58"/>
    </row>
    <row r="81" spans="1:8" hidden="1" x14ac:dyDescent="0.25">
      <c r="A81" s="58"/>
    </row>
    <row r="82" spans="1:8" hidden="1" x14ac:dyDescent="0.25">
      <c r="A82" s="58"/>
    </row>
    <row r="83" spans="1:8" hidden="1" x14ac:dyDescent="0.25">
      <c r="A83" s="58"/>
    </row>
    <row r="84" spans="1:8" hidden="1" x14ac:dyDescent="0.25">
      <c r="A84" s="58"/>
      <c r="B84" s="30" t="s">
        <v>72</v>
      </c>
      <c r="D84" s="176"/>
      <c r="E84" s="201"/>
      <c r="F84" s="202"/>
      <c r="G84" s="203"/>
      <c r="H84" s="204"/>
    </row>
    <row r="85" spans="1:8" hidden="1" x14ac:dyDescent="0.25">
      <c r="A85" s="58"/>
      <c r="D85" s="176"/>
      <c r="E85" s="201"/>
      <c r="F85" s="202"/>
      <c r="G85" s="203"/>
      <c r="H85" s="204"/>
    </row>
    <row r="86" spans="1:8" x14ac:dyDescent="0.25">
      <c r="A86" s="58"/>
    </row>
    <row r="87" spans="1:8" x14ac:dyDescent="0.25">
      <c r="A87" s="58"/>
    </row>
    <row r="88" spans="1:8" x14ac:dyDescent="0.25">
      <c r="A88" s="58"/>
    </row>
    <row r="89" spans="1:8" x14ac:dyDescent="0.25">
      <c r="A89" s="58"/>
    </row>
    <row r="90" spans="1:8" x14ac:dyDescent="0.25">
      <c r="A90" s="58"/>
    </row>
    <row r="91" spans="1:8" x14ac:dyDescent="0.25">
      <c r="A91" s="58"/>
    </row>
    <row r="92" spans="1:8" x14ac:dyDescent="0.25">
      <c r="A92" s="58"/>
    </row>
    <row r="93" spans="1:8" x14ac:dyDescent="0.25">
      <c r="A93" s="58"/>
    </row>
    <row r="94" spans="1:8" x14ac:dyDescent="0.25">
      <c r="A94" s="58"/>
    </row>
    <row r="95" spans="1:8" x14ac:dyDescent="0.25">
      <c r="A95" s="58"/>
    </row>
    <row r="96" spans="1:8" x14ac:dyDescent="0.25">
      <c r="A96" s="58"/>
    </row>
    <row r="97" spans="1:1" x14ac:dyDescent="0.25">
      <c r="A97" s="58"/>
    </row>
    <row r="98" spans="1:1" x14ac:dyDescent="0.25">
      <c r="A98" s="58"/>
    </row>
    <row r="99" spans="1:1" x14ac:dyDescent="0.25">
      <c r="A99" s="58"/>
    </row>
    <row r="100" spans="1:1" x14ac:dyDescent="0.25">
      <c r="A100" s="58"/>
    </row>
    <row r="101" spans="1:1" x14ac:dyDescent="0.25">
      <c r="A101" s="58"/>
    </row>
    <row r="102" spans="1:1" x14ac:dyDescent="0.25">
      <c r="A102" s="58"/>
    </row>
    <row r="103" spans="1:1" x14ac:dyDescent="0.25">
      <c r="A103" s="58"/>
    </row>
    <row r="104" spans="1:1" x14ac:dyDescent="0.25">
      <c r="A104" s="58"/>
    </row>
    <row r="105" spans="1:1" x14ac:dyDescent="0.25">
      <c r="A105" s="58"/>
    </row>
    <row r="106" spans="1:1" x14ac:dyDescent="0.25">
      <c r="A106" s="58"/>
    </row>
    <row r="107" spans="1:1" x14ac:dyDescent="0.25">
      <c r="A107" s="58"/>
    </row>
    <row r="108" spans="1:1" x14ac:dyDescent="0.25">
      <c r="A108" s="58"/>
    </row>
    <row r="109" spans="1:1" x14ac:dyDescent="0.25">
      <c r="A109" s="58"/>
    </row>
    <row r="110" spans="1:1" x14ac:dyDescent="0.25">
      <c r="A110" s="58"/>
    </row>
    <row r="111" spans="1:1" x14ac:dyDescent="0.25">
      <c r="A111" s="58"/>
    </row>
    <row r="112" spans="1:1" x14ac:dyDescent="0.25">
      <c r="A112" s="58"/>
    </row>
    <row r="113" spans="1:1" x14ac:dyDescent="0.25">
      <c r="A113" s="58"/>
    </row>
    <row r="114" spans="1:1" x14ac:dyDescent="0.25">
      <c r="A114" s="58"/>
    </row>
    <row r="115" spans="1:1" x14ac:dyDescent="0.25">
      <c r="A115" s="58"/>
    </row>
    <row r="116" spans="1:1" x14ac:dyDescent="0.25">
      <c r="A116" s="58"/>
    </row>
    <row r="117" spans="1:1" x14ac:dyDescent="0.25">
      <c r="A117" s="58"/>
    </row>
    <row r="118" spans="1:1" x14ac:dyDescent="0.25">
      <c r="A118" s="58"/>
    </row>
    <row r="119" spans="1:1" x14ac:dyDescent="0.25">
      <c r="A119" s="58"/>
    </row>
    <row r="120" spans="1:1" x14ac:dyDescent="0.25">
      <c r="A120" s="58"/>
    </row>
    <row r="121" spans="1:1" x14ac:dyDescent="0.25">
      <c r="A121" s="58"/>
    </row>
    <row r="122" spans="1:1" x14ac:dyDescent="0.25">
      <c r="A122" s="58"/>
    </row>
    <row r="123" spans="1:1" x14ac:dyDescent="0.25">
      <c r="A123" s="58"/>
    </row>
    <row r="124" spans="1:1" x14ac:dyDescent="0.25">
      <c r="A124" s="58"/>
    </row>
    <row r="125" spans="1:1" x14ac:dyDescent="0.25">
      <c r="A125" s="58"/>
    </row>
    <row r="126" spans="1:1" x14ac:dyDescent="0.25">
      <c r="A126" s="58"/>
    </row>
    <row r="127" spans="1:1" x14ac:dyDescent="0.25">
      <c r="A127" s="58"/>
    </row>
    <row r="128" spans="1:1" x14ac:dyDescent="0.25">
      <c r="A128" s="58"/>
    </row>
    <row r="129" spans="1:1" x14ac:dyDescent="0.25">
      <c r="A129" s="58"/>
    </row>
    <row r="130" spans="1:1" x14ac:dyDescent="0.25">
      <c r="A130" s="58"/>
    </row>
    <row r="131" spans="1:1" x14ac:dyDescent="0.25">
      <c r="A131" s="58"/>
    </row>
    <row r="132" spans="1:1" x14ac:dyDescent="0.25">
      <c r="A132" s="58"/>
    </row>
    <row r="133" spans="1:1" x14ac:dyDescent="0.25">
      <c r="A133" s="58"/>
    </row>
    <row r="134" spans="1:1" x14ac:dyDescent="0.25">
      <c r="A134" s="58"/>
    </row>
    <row r="135" spans="1:1" x14ac:dyDescent="0.25">
      <c r="A135" s="58"/>
    </row>
    <row r="136" spans="1:1" x14ac:dyDescent="0.25">
      <c r="A136" s="58"/>
    </row>
    <row r="137" spans="1:1" x14ac:dyDescent="0.25">
      <c r="A137" s="58"/>
    </row>
    <row r="138" spans="1:1" x14ac:dyDescent="0.25">
      <c r="A138" s="58"/>
    </row>
    <row r="139" spans="1:1" x14ac:dyDescent="0.25">
      <c r="A139" s="58"/>
    </row>
    <row r="140" spans="1:1" x14ac:dyDescent="0.25">
      <c r="A140" s="58"/>
    </row>
    <row r="141" spans="1:1" x14ac:dyDescent="0.25">
      <c r="A141" s="58"/>
    </row>
    <row r="142" spans="1:1" x14ac:dyDescent="0.25">
      <c r="A142" s="58"/>
    </row>
    <row r="143" spans="1:1" x14ac:dyDescent="0.25">
      <c r="A143" s="58"/>
    </row>
    <row r="144" spans="1:1" x14ac:dyDescent="0.25">
      <c r="A144" s="58"/>
    </row>
    <row r="145" spans="1:1" x14ac:dyDescent="0.25">
      <c r="A145" s="58"/>
    </row>
    <row r="146" spans="1:1" x14ac:dyDescent="0.25">
      <c r="A146" s="58"/>
    </row>
    <row r="147" spans="1:1" x14ac:dyDescent="0.25">
      <c r="A147" s="58"/>
    </row>
    <row r="148" spans="1:1" x14ac:dyDescent="0.25">
      <c r="A148" s="58"/>
    </row>
    <row r="149" spans="1:1" x14ac:dyDescent="0.25">
      <c r="A149" s="58"/>
    </row>
    <row r="150" spans="1:1" x14ac:dyDescent="0.25">
      <c r="A150" s="58"/>
    </row>
    <row r="151" spans="1:1" x14ac:dyDescent="0.25">
      <c r="A151" s="58"/>
    </row>
    <row r="152" spans="1:1" x14ac:dyDescent="0.25">
      <c r="A152" s="58"/>
    </row>
    <row r="153" spans="1:1" x14ac:dyDescent="0.25">
      <c r="A153" s="58"/>
    </row>
    <row r="154" spans="1:1" x14ac:dyDescent="0.25">
      <c r="A154" s="58"/>
    </row>
    <row r="155" spans="1:1" x14ac:dyDescent="0.25">
      <c r="A155" s="58"/>
    </row>
    <row r="156" spans="1:1" x14ac:dyDescent="0.25">
      <c r="A156" s="58"/>
    </row>
    <row r="157" spans="1:1" x14ac:dyDescent="0.25">
      <c r="A157" s="58"/>
    </row>
    <row r="158" spans="1:1" x14ac:dyDescent="0.25">
      <c r="A158" s="58"/>
    </row>
    <row r="159" spans="1:1" x14ac:dyDescent="0.25">
      <c r="A159" s="58"/>
    </row>
    <row r="160" spans="1:1" x14ac:dyDescent="0.25">
      <c r="A160" s="58"/>
    </row>
    <row r="161" spans="1:1" x14ac:dyDescent="0.25">
      <c r="A161" s="58"/>
    </row>
    <row r="162" spans="1:1" x14ac:dyDescent="0.25">
      <c r="A162" s="58"/>
    </row>
    <row r="163" spans="1:1" x14ac:dyDescent="0.25">
      <c r="A163" s="58"/>
    </row>
    <row r="164" spans="1:1" x14ac:dyDescent="0.25">
      <c r="A164" s="58"/>
    </row>
    <row r="165" spans="1:1" x14ac:dyDescent="0.25">
      <c r="A165" s="58"/>
    </row>
    <row r="166" spans="1:1" x14ac:dyDescent="0.25">
      <c r="A166" s="58"/>
    </row>
    <row r="167" spans="1:1" x14ac:dyDescent="0.25">
      <c r="A167" s="58"/>
    </row>
    <row r="168" spans="1:1" x14ac:dyDescent="0.25">
      <c r="A168" s="58"/>
    </row>
    <row r="169" spans="1:1" x14ac:dyDescent="0.25">
      <c r="A169" s="58"/>
    </row>
    <row r="170" spans="1:1" x14ac:dyDescent="0.25">
      <c r="A170" s="58"/>
    </row>
    <row r="171" spans="1:1" x14ac:dyDescent="0.25">
      <c r="A171" s="58"/>
    </row>
    <row r="172" spans="1:1" x14ac:dyDescent="0.25">
      <c r="A172" s="58"/>
    </row>
    <row r="173" spans="1:1" x14ac:dyDescent="0.25">
      <c r="A173" s="58"/>
    </row>
    <row r="174" spans="1:1" x14ac:dyDescent="0.25">
      <c r="A174" s="58"/>
    </row>
    <row r="175" spans="1:1" x14ac:dyDescent="0.25">
      <c r="A175" s="58"/>
    </row>
    <row r="176" spans="1:1" x14ac:dyDescent="0.25">
      <c r="A176" s="58"/>
    </row>
    <row r="177" spans="1:1" x14ac:dyDescent="0.25">
      <c r="A177" s="58"/>
    </row>
    <row r="178" spans="1:1" x14ac:dyDescent="0.25">
      <c r="A178" s="58"/>
    </row>
    <row r="179" spans="1:1" x14ac:dyDescent="0.25">
      <c r="A179" s="58"/>
    </row>
    <row r="180" spans="1:1" x14ac:dyDescent="0.25">
      <c r="A180" s="58"/>
    </row>
    <row r="181" spans="1:1" x14ac:dyDescent="0.25">
      <c r="A181" s="58"/>
    </row>
    <row r="182" spans="1:1" x14ac:dyDescent="0.25">
      <c r="A182" s="58"/>
    </row>
    <row r="183" spans="1:1" x14ac:dyDescent="0.25">
      <c r="A183" s="58"/>
    </row>
    <row r="184" spans="1:1" x14ac:dyDescent="0.25">
      <c r="A184" s="58"/>
    </row>
    <row r="185" spans="1:1" x14ac:dyDescent="0.25">
      <c r="A185" s="58"/>
    </row>
    <row r="186" spans="1:1" x14ac:dyDescent="0.25">
      <c r="A186" s="58"/>
    </row>
    <row r="187" spans="1:1" x14ac:dyDescent="0.25">
      <c r="A187" s="58"/>
    </row>
    <row r="188" spans="1:1" x14ac:dyDescent="0.25">
      <c r="A188" s="58"/>
    </row>
    <row r="189" spans="1:1" x14ac:dyDescent="0.25">
      <c r="A189" s="58"/>
    </row>
    <row r="190" spans="1:1" x14ac:dyDescent="0.25">
      <c r="A190" s="58"/>
    </row>
    <row r="191" spans="1:1" x14ac:dyDescent="0.25">
      <c r="A191" s="58"/>
    </row>
    <row r="192" spans="1:1" x14ac:dyDescent="0.25">
      <c r="A192" s="58"/>
    </row>
    <row r="193" spans="1:1" x14ac:dyDescent="0.25">
      <c r="A193" s="58"/>
    </row>
    <row r="194" spans="1:1" x14ac:dyDescent="0.25">
      <c r="A194" s="58"/>
    </row>
    <row r="195" spans="1:1" x14ac:dyDescent="0.25">
      <c r="A195" s="58"/>
    </row>
    <row r="196" spans="1:1" x14ac:dyDescent="0.25">
      <c r="A196" s="58"/>
    </row>
    <row r="197" spans="1:1" x14ac:dyDescent="0.25">
      <c r="A197" s="58"/>
    </row>
    <row r="198" spans="1:1" x14ac:dyDescent="0.25">
      <c r="A198" s="58"/>
    </row>
    <row r="199" spans="1:1" x14ac:dyDescent="0.25">
      <c r="A199" s="58"/>
    </row>
    <row r="200" spans="1:1" x14ac:dyDescent="0.25">
      <c r="A200" s="58"/>
    </row>
    <row r="201" spans="1:1" x14ac:dyDescent="0.25">
      <c r="A201" s="58"/>
    </row>
    <row r="202" spans="1:1" x14ac:dyDescent="0.25">
      <c r="A202" s="58"/>
    </row>
    <row r="203" spans="1:1" x14ac:dyDescent="0.25">
      <c r="A203" s="58"/>
    </row>
    <row r="204" spans="1:1" x14ac:dyDescent="0.25">
      <c r="A204" s="58"/>
    </row>
    <row r="205" spans="1:1" x14ac:dyDescent="0.25">
      <c r="A205" s="58"/>
    </row>
    <row r="206" spans="1:1" x14ac:dyDescent="0.25">
      <c r="A206" s="58"/>
    </row>
    <row r="207" spans="1:1" x14ac:dyDescent="0.25">
      <c r="A207" s="58"/>
    </row>
    <row r="208" spans="1:1" x14ac:dyDescent="0.25">
      <c r="A208" s="58"/>
    </row>
    <row r="209" spans="1:1" x14ac:dyDescent="0.25">
      <c r="A209" s="58"/>
    </row>
    <row r="210" spans="1:1" x14ac:dyDescent="0.25">
      <c r="A210" s="58"/>
    </row>
    <row r="211" spans="1:1" x14ac:dyDescent="0.25">
      <c r="A211" s="58"/>
    </row>
    <row r="212" spans="1:1" x14ac:dyDescent="0.25">
      <c r="A212" s="58"/>
    </row>
    <row r="213" spans="1:1" x14ac:dyDescent="0.25">
      <c r="A213" s="58"/>
    </row>
    <row r="214" spans="1:1" x14ac:dyDescent="0.25">
      <c r="A214" s="58"/>
    </row>
    <row r="215" spans="1:1" x14ac:dyDescent="0.25">
      <c r="A215" s="58"/>
    </row>
    <row r="216" spans="1:1" x14ac:dyDescent="0.25">
      <c r="A216" s="58"/>
    </row>
    <row r="217" spans="1:1" x14ac:dyDescent="0.25">
      <c r="A217" s="58"/>
    </row>
    <row r="218" spans="1:1" x14ac:dyDescent="0.25">
      <c r="A218" s="58"/>
    </row>
    <row r="219" spans="1:1" x14ac:dyDescent="0.25">
      <c r="A219" s="58"/>
    </row>
    <row r="220" spans="1:1" x14ac:dyDescent="0.25">
      <c r="A220" s="58"/>
    </row>
    <row r="221" spans="1:1" x14ac:dyDescent="0.25">
      <c r="A221" s="58"/>
    </row>
    <row r="222" spans="1:1" x14ac:dyDescent="0.25">
      <c r="A222" s="58"/>
    </row>
    <row r="223" spans="1:1" x14ac:dyDescent="0.25">
      <c r="A223" s="58"/>
    </row>
    <row r="224" spans="1:1" x14ac:dyDescent="0.25">
      <c r="A224" s="58"/>
    </row>
    <row r="225" spans="1:1" x14ac:dyDescent="0.25">
      <c r="A225" s="58"/>
    </row>
    <row r="226" spans="1:1" x14ac:dyDescent="0.25">
      <c r="A226" s="58"/>
    </row>
    <row r="227" spans="1:1" x14ac:dyDescent="0.25">
      <c r="A227" s="58"/>
    </row>
    <row r="228" spans="1:1" x14ac:dyDescent="0.25">
      <c r="A228" s="58"/>
    </row>
    <row r="229" spans="1:1" x14ac:dyDescent="0.25">
      <c r="A229" s="58"/>
    </row>
    <row r="230" spans="1:1" x14ac:dyDescent="0.25">
      <c r="A230" s="58"/>
    </row>
    <row r="231" spans="1:1" x14ac:dyDescent="0.25">
      <c r="A231" s="58"/>
    </row>
    <row r="232" spans="1:1" x14ac:dyDescent="0.25">
      <c r="A232" s="58"/>
    </row>
    <row r="233" spans="1:1" x14ac:dyDescent="0.25">
      <c r="A233" s="58"/>
    </row>
    <row r="234" spans="1:1" x14ac:dyDescent="0.25">
      <c r="A234" s="58"/>
    </row>
    <row r="235" spans="1:1" x14ac:dyDescent="0.25">
      <c r="A235" s="58"/>
    </row>
    <row r="236" spans="1:1" x14ac:dyDescent="0.25">
      <c r="A236" s="58"/>
    </row>
    <row r="237" spans="1:1" x14ac:dyDescent="0.25">
      <c r="A237" s="58"/>
    </row>
    <row r="238" spans="1:1" x14ac:dyDescent="0.25">
      <c r="A238" s="58"/>
    </row>
    <row r="239" spans="1:1" x14ac:dyDescent="0.25">
      <c r="A239" s="58"/>
    </row>
    <row r="240" spans="1:1" x14ac:dyDescent="0.25">
      <c r="A240" s="58"/>
    </row>
    <row r="241" spans="1:1" x14ac:dyDescent="0.25">
      <c r="A241" s="58"/>
    </row>
    <row r="242" spans="1:1" x14ac:dyDescent="0.25">
      <c r="A242" s="58"/>
    </row>
    <row r="243" spans="1:1" x14ac:dyDescent="0.25">
      <c r="A243" s="58"/>
    </row>
    <row r="244" spans="1:1" x14ac:dyDescent="0.25">
      <c r="A244" s="58"/>
    </row>
    <row r="245" spans="1:1" x14ac:dyDescent="0.25">
      <c r="A245" s="58"/>
    </row>
    <row r="246" spans="1:1" x14ac:dyDescent="0.25">
      <c r="A246" s="58"/>
    </row>
    <row r="247" spans="1:1" x14ac:dyDescent="0.25">
      <c r="A247" s="58"/>
    </row>
    <row r="248" spans="1:1" x14ac:dyDescent="0.25">
      <c r="A248" s="58"/>
    </row>
    <row r="249" spans="1:1" x14ac:dyDescent="0.25">
      <c r="A249" s="58"/>
    </row>
    <row r="250" spans="1:1" x14ac:dyDescent="0.25">
      <c r="A250" s="58"/>
    </row>
    <row r="251" spans="1:1" x14ac:dyDescent="0.25">
      <c r="A251" s="58"/>
    </row>
    <row r="252" spans="1:1" x14ac:dyDescent="0.25">
      <c r="A252" s="58"/>
    </row>
    <row r="253" spans="1:1" x14ac:dyDescent="0.25">
      <c r="A253" s="58"/>
    </row>
    <row r="254" spans="1:1" x14ac:dyDescent="0.25">
      <c r="A254" s="58"/>
    </row>
    <row r="255" spans="1:1" x14ac:dyDescent="0.25">
      <c r="A255" s="58"/>
    </row>
    <row r="256" spans="1:1" x14ac:dyDescent="0.25">
      <c r="A256" s="58"/>
    </row>
    <row r="257" spans="1:1" x14ac:dyDescent="0.25">
      <c r="A257" s="58"/>
    </row>
    <row r="258" spans="1:1" x14ac:dyDescent="0.25">
      <c r="A258" s="58"/>
    </row>
    <row r="259" spans="1:1" x14ac:dyDescent="0.25">
      <c r="A259" s="58"/>
    </row>
    <row r="260" spans="1:1" x14ac:dyDescent="0.25">
      <c r="A260" s="58"/>
    </row>
  </sheetData>
  <sheetProtection selectLockedCells="1" selectUnlockedCells="1"/>
  <mergeCells count="13">
    <mergeCell ref="A4:A6"/>
    <mergeCell ref="A7:A9"/>
    <mergeCell ref="A17:F17"/>
    <mergeCell ref="A71:A72"/>
    <mergeCell ref="B71:B72"/>
    <mergeCell ref="D71:D72"/>
    <mergeCell ref="F71:F72"/>
    <mergeCell ref="G71:G72"/>
    <mergeCell ref="H71:H72"/>
    <mergeCell ref="I71:I72"/>
    <mergeCell ref="J71:J72"/>
    <mergeCell ref="B1:G1"/>
    <mergeCell ref="J1:K1"/>
  </mergeCells>
  <pageMargins left="0.70866141732283472" right="0.70866141732283472" top="0.74803149606299213" bottom="0.74803149606299213" header="0.31496062992125984" footer="0.31496062992125984"/>
  <pageSetup paperSize="9" scale="50" firstPageNumber="0" orientation="landscape" r:id="rId1"/>
  <headerFooter>
    <oddHeader>&amp;CZP/9/2022</oddHeader>
  </headerFooter>
  <rowBreaks count="1" manualBreakCount="1">
    <brk id="4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view="pageBreakPreview" zoomScaleNormal="90" zoomScaleSheetLayoutView="100" workbookViewId="0">
      <selection activeCell="A16" sqref="A16"/>
    </sheetView>
  </sheetViews>
  <sheetFormatPr defaultColWidth="8.88671875" defaultRowHeight="11.4" x14ac:dyDescent="0.25"/>
  <cols>
    <col min="1" max="1" width="4.109375" style="2" customWidth="1"/>
    <col min="2" max="2" width="60.6640625" style="2" customWidth="1"/>
    <col min="3" max="3" width="22.109375" style="2" customWidth="1"/>
    <col min="4" max="4" width="5.33203125" style="2" customWidth="1"/>
    <col min="5" max="5" width="10.5546875" style="2" customWidth="1"/>
    <col min="6" max="6" width="10.6640625" style="229" customWidth="1"/>
    <col min="7" max="7" width="13.88671875" style="2" customWidth="1"/>
    <col min="8" max="8" width="7.5546875" style="2" customWidth="1"/>
    <col min="9" max="9" width="13.88671875" style="2" customWidth="1"/>
    <col min="10" max="10" width="9.33203125" style="2" customWidth="1"/>
    <col min="11" max="11" width="10.44140625" style="2" customWidth="1"/>
    <col min="12" max="16384" width="8.88671875" style="2"/>
  </cols>
  <sheetData>
    <row r="1" spans="1:11" s="1" customFormat="1" ht="32.25" customHeight="1" x14ac:dyDescent="0.25">
      <c r="A1" s="206"/>
      <c r="B1" s="800" t="s">
        <v>243</v>
      </c>
      <c r="C1" s="800"/>
      <c r="D1" s="800"/>
      <c r="E1" s="800"/>
      <c r="F1" s="800"/>
      <c r="G1" s="800"/>
      <c r="H1" s="207"/>
      <c r="I1" s="208"/>
      <c r="J1" s="801" t="s">
        <v>244</v>
      </c>
      <c r="K1" s="801"/>
    </row>
    <row r="2" spans="1:11" s="210" customFormat="1" ht="37.5" customHeight="1" x14ac:dyDescent="0.25">
      <c r="A2" s="4" t="s">
        <v>2</v>
      </c>
      <c r="B2" s="4" t="s">
        <v>3</v>
      </c>
      <c r="C2" s="4" t="s">
        <v>299</v>
      </c>
      <c r="D2" s="4" t="s">
        <v>4</v>
      </c>
      <c r="E2" s="4" t="s">
        <v>64</v>
      </c>
      <c r="F2" s="209" t="s">
        <v>6</v>
      </c>
      <c r="G2" s="4" t="s">
        <v>7</v>
      </c>
      <c r="H2" s="4" t="s">
        <v>8</v>
      </c>
      <c r="I2" s="4" t="s">
        <v>9</v>
      </c>
      <c r="J2" s="4" t="s">
        <v>10</v>
      </c>
      <c r="K2" s="4" t="s">
        <v>11</v>
      </c>
    </row>
    <row r="3" spans="1:11" ht="28.2" customHeight="1" x14ac:dyDescent="0.25">
      <c r="A3" s="211">
        <v>1</v>
      </c>
      <c r="B3" s="133" t="s">
        <v>74</v>
      </c>
      <c r="C3" s="212"/>
      <c r="D3" s="213" t="s">
        <v>26</v>
      </c>
      <c r="E3" s="214">
        <v>4</v>
      </c>
      <c r="F3" s="215"/>
      <c r="G3" s="70">
        <f>E3*F3</f>
        <v>0</v>
      </c>
      <c r="H3" s="216"/>
      <c r="I3" s="217">
        <f>G3*1.08</f>
        <v>0</v>
      </c>
      <c r="J3" s="213"/>
      <c r="K3" s="218"/>
    </row>
    <row r="4" spans="1:11" ht="28.2" customHeight="1" x14ac:dyDescent="0.25">
      <c r="A4" s="219">
        <v>2</v>
      </c>
      <c r="B4" s="220" t="s">
        <v>75</v>
      </c>
      <c r="C4" s="220"/>
      <c r="D4" s="87" t="s">
        <v>26</v>
      </c>
      <c r="E4" s="214">
        <v>20</v>
      </c>
      <c r="F4" s="221"/>
      <c r="G4" s="70">
        <f t="shared" ref="G4:G11" si="0">E4*F4</f>
        <v>0</v>
      </c>
      <c r="H4" s="216"/>
      <c r="I4" s="217">
        <f t="shared" ref="I4:I11" si="1">G4*1.08</f>
        <v>0</v>
      </c>
      <c r="J4" s="87"/>
      <c r="K4" s="222"/>
    </row>
    <row r="5" spans="1:11" ht="34.5" customHeight="1" x14ac:dyDescent="0.25">
      <c r="A5" s="87">
        <v>3</v>
      </c>
      <c r="B5" s="220" t="s">
        <v>76</v>
      </c>
      <c r="C5" s="220"/>
      <c r="D5" s="87" t="s">
        <v>26</v>
      </c>
      <c r="E5" s="214">
        <v>20</v>
      </c>
      <c r="F5" s="221"/>
      <c r="G5" s="70">
        <f t="shared" si="0"/>
        <v>0</v>
      </c>
      <c r="H5" s="216"/>
      <c r="I5" s="217">
        <f t="shared" si="1"/>
        <v>0</v>
      </c>
      <c r="J5" s="87"/>
      <c r="K5" s="222"/>
    </row>
    <row r="6" spans="1:11" ht="28.2" customHeight="1" x14ac:dyDescent="0.25">
      <c r="A6" s="87">
        <v>4</v>
      </c>
      <c r="B6" s="220" t="s">
        <v>77</v>
      </c>
      <c r="C6" s="220"/>
      <c r="D6" s="87" t="s">
        <v>26</v>
      </c>
      <c r="E6" s="214">
        <v>50</v>
      </c>
      <c r="F6" s="221"/>
      <c r="G6" s="70">
        <f t="shared" si="0"/>
        <v>0</v>
      </c>
      <c r="H6" s="216"/>
      <c r="I6" s="217">
        <f t="shared" si="1"/>
        <v>0</v>
      </c>
      <c r="J6" s="87"/>
      <c r="K6" s="222"/>
    </row>
    <row r="7" spans="1:11" ht="28.2" customHeight="1" x14ac:dyDescent="0.25">
      <c r="A7" s="87">
        <v>5</v>
      </c>
      <c r="B7" s="220" t="s">
        <v>78</v>
      </c>
      <c r="C7" s="220"/>
      <c r="D7" s="87" t="s">
        <v>26</v>
      </c>
      <c r="E7" s="214">
        <v>20</v>
      </c>
      <c r="F7" s="221"/>
      <c r="G7" s="70">
        <f t="shared" si="0"/>
        <v>0</v>
      </c>
      <c r="H7" s="216"/>
      <c r="I7" s="217">
        <f t="shared" si="1"/>
        <v>0</v>
      </c>
      <c r="J7" s="87"/>
      <c r="K7" s="222"/>
    </row>
    <row r="8" spans="1:11" ht="28.2" customHeight="1" x14ac:dyDescent="0.25">
      <c r="A8" s="87">
        <v>5</v>
      </c>
      <c r="B8" s="220" t="s">
        <v>79</v>
      </c>
      <c r="C8" s="220"/>
      <c r="D8" s="87" t="s">
        <v>26</v>
      </c>
      <c r="E8" s="214">
        <v>20</v>
      </c>
      <c r="F8" s="221"/>
      <c r="G8" s="70">
        <f t="shared" si="0"/>
        <v>0</v>
      </c>
      <c r="H8" s="216"/>
      <c r="I8" s="217">
        <f t="shared" si="1"/>
        <v>0</v>
      </c>
      <c r="J8" s="87"/>
      <c r="K8" s="222"/>
    </row>
    <row r="9" spans="1:11" ht="28.2" customHeight="1" x14ac:dyDescent="0.25">
      <c r="A9" s="223">
        <v>7</v>
      </c>
      <c r="B9" s="220" t="s">
        <v>80</v>
      </c>
      <c r="C9" s="220"/>
      <c r="D9" s="87" t="s">
        <v>26</v>
      </c>
      <c r="E9" s="214">
        <v>20</v>
      </c>
      <c r="F9" s="221"/>
      <c r="G9" s="70">
        <f t="shared" si="0"/>
        <v>0</v>
      </c>
      <c r="H9" s="216"/>
      <c r="I9" s="217">
        <f t="shared" si="1"/>
        <v>0</v>
      </c>
      <c r="J9" s="87"/>
      <c r="K9" s="222"/>
    </row>
    <row r="10" spans="1:11" ht="28.2" customHeight="1" x14ac:dyDescent="0.25">
      <c r="A10" s="223">
        <v>8</v>
      </c>
      <c r="B10" s="220" t="s">
        <v>81</v>
      </c>
      <c r="C10" s="220"/>
      <c r="D10" s="87" t="s">
        <v>82</v>
      </c>
      <c r="E10" s="214">
        <v>20</v>
      </c>
      <c r="F10" s="221"/>
      <c r="G10" s="70">
        <f t="shared" si="0"/>
        <v>0</v>
      </c>
      <c r="H10" s="216"/>
      <c r="I10" s="217">
        <f t="shared" si="1"/>
        <v>0</v>
      </c>
      <c r="J10" s="87"/>
      <c r="K10" s="222"/>
    </row>
    <row r="11" spans="1:11" ht="28.2" customHeight="1" x14ac:dyDescent="0.25">
      <c r="A11" s="219">
        <v>9</v>
      </c>
      <c r="B11" s="220" t="s">
        <v>83</v>
      </c>
      <c r="C11" s="220"/>
      <c r="D11" s="87" t="s">
        <v>26</v>
      </c>
      <c r="E11" s="214">
        <v>100</v>
      </c>
      <c r="F11" s="221"/>
      <c r="G11" s="70">
        <f t="shared" si="0"/>
        <v>0</v>
      </c>
      <c r="H11" s="216"/>
      <c r="I11" s="217">
        <f t="shared" si="1"/>
        <v>0</v>
      </c>
      <c r="J11" s="87"/>
      <c r="K11" s="222"/>
    </row>
    <row r="12" spans="1:11" ht="28.5" customHeight="1" x14ac:dyDescent="0.25">
      <c r="A12" s="786" t="s">
        <v>32</v>
      </c>
      <c r="B12" s="802"/>
      <c r="C12" s="802"/>
      <c r="D12" s="802"/>
      <c r="E12" s="802"/>
      <c r="F12" s="802"/>
      <c r="G12" s="21">
        <f>SUM(G3:G11)</f>
        <v>0</v>
      </c>
      <c r="H12" s="224"/>
      <c r="I12" s="23">
        <f>SUM(I3:I11)</f>
        <v>0</v>
      </c>
      <c r="J12" s="225"/>
      <c r="K12" s="226"/>
    </row>
    <row r="13" spans="1:11" x14ac:dyDescent="0.25">
      <c r="A13" s="27"/>
      <c r="B13" s="27"/>
      <c r="C13" s="27"/>
      <c r="D13" s="27"/>
      <c r="E13" s="27"/>
      <c r="F13" s="227"/>
      <c r="G13" s="27"/>
      <c r="H13" s="95"/>
      <c r="I13" s="27"/>
      <c r="J13" s="27"/>
      <c r="K13" s="27"/>
    </row>
    <row r="14" spans="1:11" ht="20.25" customHeight="1" x14ac:dyDescent="0.25">
      <c r="A14" s="29"/>
      <c r="B14" s="29"/>
      <c r="C14" s="29"/>
      <c r="D14" s="29"/>
      <c r="E14" s="29"/>
      <c r="F14" s="228"/>
      <c r="G14" s="29"/>
      <c r="H14" s="29"/>
      <c r="I14" s="29"/>
      <c r="J14" s="29"/>
      <c r="K14" s="29"/>
    </row>
    <row r="15" spans="1:11" ht="20.25" customHeight="1" x14ac:dyDescent="0.25">
      <c r="A15" s="29"/>
      <c r="B15" s="29"/>
      <c r="C15" s="29"/>
      <c r="D15" s="29"/>
      <c r="E15" s="29"/>
      <c r="F15" s="228"/>
      <c r="G15" s="29"/>
      <c r="H15" s="29"/>
      <c r="I15" s="29"/>
      <c r="J15" s="29"/>
      <c r="K15" s="29"/>
    </row>
    <row r="16" spans="1:11" ht="20.25" customHeight="1" x14ac:dyDescent="0.25">
      <c r="A16" s="29" t="s">
        <v>453</v>
      </c>
      <c r="B16" s="29"/>
      <c r="C16" s="29"/>
      <c r="D16" s="29"/>
      <c r="E16" s="29"/>
      <c r="F16" s="228"/>
      <c r="G16" s="29"/>
      <c r="H16" s="29"/>
      <c r="I16" s="29"/>
      <c r="J16" s="29"/>
      <c r="K16" s="29"/>
    </row>
    <row r="17" spans="1:11" x14ac:dyDescent="0.25">
      <c r="A17" s="27"/>
      <c r="B17" s="27"/>
      <c r="C17" s="27"/>
      <c r="D17" s="27"/>
      <c r="E17" s="27"/>
      <c r="F17" s="227"/>
      <c r="G17" s="27"/>
      <c r="H17" s="27"/>
      <c r="I17" s="27"/>
      <c r="J17" s="27"/>
      <c r="K17" s="27"/>
    </row>
    <row r="29" spans="1:11" ht="23.4" customHeight="1" x14ac:dyDescent="0.25"/>
  </sheetData>
  <mergeCells count="3">
    <mergeCell ref="B1:G1"/>
    <mergeCell ref="J1:K1"/>
    <mergeCell ref="A12:F12"/>
  </mergeCells>
  <pageMargins left="0.70866141732283472" right="0.70866141732283472" top="0.74803149606299213" bottom="0.74803149606299213" header="0.31496062992125984" footer="0.31496062992125984"/>
  <pageSetup paperSize="9" scale="50" orientation="landscape" r:id="rId1"/>
  <headerFooter>
    <oddHeader>&amp;CZP/9/2022</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90" zoomScaleNormal="90" zoomScaleSheetLayoutView="90" workbookViewId="0">
      <selection activeCell="A9" sqref="A9"/>
    </sheetView>
  </sheetViews>
  <sheetFormatPr defaultColWidth="9" defaultRowHeight="11.4" x14ac:dyDescent="0.25"/>
  <cols>
    <col min="1" max="1" width="4.109375" style="27" customWidth="1"/>
    <col min="2" max="2" width="60.6640625" style="27" customWidth="1"/>
    <col min="3" max="3" width="22.109375" style="27" customWidth="1"/>
    <col min="4" max="4" width="5.33203125" style="27" customWidth="1"/>
    <col min="5" max="5" width="10.5546875" style="27" customWidth="1"/>
    <col min="6" max="6" width="10.6640625" style="27" customWidth="1"/>
    <col min="7" max="7" width="13.88671875" style="27" customWidth="1"/>
    <col min="8" max="8" width="7.5546875" style="27" customWidth="1"/>
    <col min="9" max="9" width="13.88671875" style="27" customWidth="1"/>
    <col min="10" max="10" width="9.33203125" style="27" customWidth="1"/>
    <col min="11" max="11" width="10.44140625" style="27" customWidth="1"/>
    <col min="12" max="16384" width="9" style="27"/>
  </cols>
  <sheetData>
    <row r="1" spans="1:11" s="35" customFormat="1" ht="32.25" customHeight="1" x14ac:dyDescent="0.25">
      <c r="B1" s="783" t="s">
        <v>365</v>
      </c>
      <c r="C1" s="783"/>
      <c r="D1" s="783"/>
      <c r="E1" s="783"/>
      <c r="F1" s="783"/>
      <c r="G1" s="783"/>
      <c r="I1" s="27"/>
      <c r="J1" s="787" t="s">
        <v>245</v>
      </c>
      <c r="K1" s="787"/>
    </row>
    <row r="2" spans="1:11" s="230" customFormat="1" ht="37.5" customHeight="1" x14ac:dyDescent="0.25">
      <c r="A2" s="4" t="s">
        <v>2</v>
      </c>
      <c r="B2" s="4" t="s">
        <v>3</v>
      </c>
      <c r="C2" s="4" t="s">
        <v>450</v>
      </c>
      <c r="D2" s="4" t="s">
        <v>4</v>
      </c>
      <c r="E2" s="4" t="s">
        <v>64</v>
      </c>
      <c r="F2" s="5" t="s">
        <v>6</v>
      </c>
      <c r="G2" s="4" t="s">
        <v>7</v>
      </c>
      <c r="H2" s="4" t="s">
        <v>8</v>
      </c>
      <c r="I2" s="4" t="s">
        <v>9</v>
      </c>
      <c r="J2" s="4" t="s">
        <v>10</v>
      </c>
      <c r="K2" s="4" t="s">
        <v>11</v>
      </c>
    </row>
    <row r="3" spans="1:11" ht="42.75" customHeight="1" x14ac:dyDescent="0.25">
      <c r="A3" s="231">
        <v>1</v>
      </c>
      <c r="B3" s="232" t="s">
        <v>85</v>
      </c>
      <c r="C3" s="232"/>
      <c r="D3" s="41" t="s">
        <v>26</v>
      </c>
      <c r="E3" s="41">
        <v>500</v>
      </c>
      <c r="F3" s="233"/>
      <c r="G3" s="234">
        <f>E3*F3</f>
        <v>0</v>
      </c>
      <c r="H3" s="235"/>
      <c r="I3" s="236">
        <f>G3*1.08</f>
        <v>0</v>
      </c>
      <c r="J3" s="237"/>
      <c r="K3" s="238"/>
    </row>
    <row r="4" spans="1:11" ht="27.9" customHeight="1" x14ac:dyDescent="0.25">
      <c r="A4" s="803" t="s">
        <v>86</v>
      </c>
      <c r="B4" s="803"/>
      <c r="C4" s="803"/>
      <c r="D4" s="803"/>
      <c r="E4" s="804"/>
      <c r="F4" s="804"/>
      <c r="G4" s="21">
        <f>SUM(G3)</f>
        <v>0</v>
      </c>
      <c r="H4" s="239"/>
      <c r="I4" s="236">
        <f>G4*1.08</f>
        <v>0</v>
      </c>
    </row>
    <row r="5" spans="1:11" ht="23.4" customHeight="1" x14ac:dyDescent="0.25">
      <c r="A5" s="618" t="s">
        <v>366</v>
      </c>
      <c r="H5" s="95"/>
    </row>
    <row r="6" spans="1:11" s="2" customFormat="1" ht="43.5" customHeight="1" x14ac:dyDescent="0.25">
      <c r="A6" s="29"/>
      <c r="B6" s="29"/>
      <c r="C6" s="29"/>
      <c r="D6" s="29"/>
      <c r="E6" s="29"/>
      <c r="F6" s="29"/>
      <c r="G6" s="29"/>
      <c r="H6" s="29"/>
      <c r="I6" s="29"/>
      <c r="J6" s="29"/>
      <c r="K6" s="29"/>
    </row>
    <row r="7" spans="1:11" s="2" customFormat="1" ht="20.25" customHeight="1" x14ac:dyDescent="0.25">
      <c r="A7" s="29"/>
      <c r="B7" s="29"/>
      <c r="C7" s="29"/>
      <c r="D7" s="29"/>
      <c r="E7" s="29"/>
      <c r="F7" s="29"/>
      <c r="G7" s="29"/>
      <c r="H7" s="29"/>
      <c r="I7" s="29"/>
      <c r="J7" s="29"/>
      <c r="K7" s="29"/>
    </row>
    <row r="8" spans="1:11" s="2" customFormat="1" ht="20.25" customHeight="1" x14ac:dyDescent="0.25">
      <c r="A8" s="29" t="s">
        <v>458</v>
      </c>
      <c r="B8" s="29"/>
      <c r="C8" s="29"/>
      <c r="D8" s="29"/>
      <c r="E8" s="29"/>
      <c r="F8" s="29"/>
      <c r="G8" s="29"/>
      <c r="H8" s="29"/>
      <c r="I8" s="29"/>
      <c r="J8" s="29"/>
      <c r="K8" s="29"/>
    </row>
    <row r="15" spans="1:11" ht="37.5" customHeight="1" x14ac:dyDescent="0.25"/>
    <row r="18" spans="6:6" ht="27.9" customHeight="1" x14ac:dyDescent="0.25"/>
    <row r="19" spans="6:6" ht="27.9" customHeight="1" x14ac:dyDescent="0.25"/>
    <row r="20" spans="6:6" ht="27.9" customHeight="1" x14ac:dyDescent="0.25"/>
    <row r="21" spans="6:6" ht="27.9" customHeight="1" x14ac:dyDescent="0.25"/>
    <row r="23" spans="6:6" ht="37.5" customHeight="1" x14ac:dyDescent="0.25"/>
    <row r="24" spans="6:6" ht="81" customHeight="1" x14ac:dyDescent="0.25">
      <c r="F24" s="27" t="s">
        <v>87</v>
      </c>
    </row>
    <row r="25" spans="6:6" ht="23.4" customHeight="1" x14ac:dyDescent="0.25"/>
  </sheetData>
  <sheetProtection selectLockedCells="1" selectUnlockedCells="1"/>
  <mergeCells count="3">
    <mergeCell ref="B1:G1"/>
    <mergeCell ref="J1:K1"/>
    <mergeCell ref="A4:F4"/>
  </mergeCells>
  <pageMargins left="0.70866141732283472" right="0.70866141732283472" top="0.74803149606299213" bottom="0.74803149606299213" header="0.31496062992125984" footer="0.31496062992125984"/>
  <pageSetup paperSize="9" scale="50" firstPageNumber="0" orientation="landscape" r:id="rId1"/>
  <headerFooter>
    <oddHeader>&amp;CZP/9/2022</oddHeader>
  </headerFooter>
  <rowBreaks count="1" manualBreakCount="1">
    <brk id="1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view="pageBreakPreview" zoomScaleSheetLayoutView="100" workbookViewId="0">
      <selection activeCell="B10" sqref="B10"/>
    </sheetView>
  </sheetViews>
  <sheetFormatPr defaultRowHeight="13.2" x14ac:dyDescent="0.25"/>
  <cols>
    <col min="1" max="1" width="2.88671875" customWidth="1"/>
    <col min="2" max="2" width="39.5546875" customWidth="1"/>
    <col min="3" max="3" width="39.5546875" style="616" customWidth="1"/>
    <col min="6" max="6" width="15.44140625" customWidth="1"/>
    <col min="7" max="7" width="14.5546875" customWidth="1"/>
    <col min="9" max="9" width="15.44140625" customWidth="1"/>
    <col min="10" max="10" width="15.88671875" customWidth="1"/>
  </cols>
  <sheetData>
    <row r="1" spans="1:11" ht="24" customHeight="1" x14ac:dyDescent="0.25">
      <c r="A1" s="206"/>
      <c r="B1" s="475" t="s">
        <v>246</v>
      </c>
      <c r="C1" s="631"/>
      <c r="D1" s="206"/>
      <c r="E1" s="206"/>
      <c r="F1" s="381"/>
      <c r="G1" s="382"/>
      <c r="H1" s="207"/>
      <c r="I1" s="208"/>
      <c r="J1" s="801" t="s">
        <v>247</v>
      </c>
      <c r="K1" s="801"/>
    </row>
    <row r="2" spans="1:11" ht="30.6" x14ac:dyDescent="0.25">
      <c r="A2" s="4" t="s">
        <v>2</v>
      </c>
      <c r="B2" s="4" t="s">
        <v>3</v>
      </c>
      <c r="C2" s="4" t="s">
        <v>299</v>
      </c>
      <c r="D2" s="4" t="s">
        <v>4</v>
      </c>
      <c r="E2" s="4" t="s">
        <v>64</v>
      </c>
      <c r="F2" s="5" t="s">
        <v>124</v>
      </c>
      <c r="G2" s="4" t="s">
        <v>7</v>
      </c>
      <c r="H2" s="4" t="s">
        <v>125</v>
      </c>
      <c r="I2" s="4" t="s">
        <v>9</v>
      </c>
      <c r="J2" s="4" t="s">
        <v>10</v>
      </c>
      <c r="K2" s="4" t="s">
        <v>11</v>
      </c>
    </row>
    <row r="3" spans="1:11" ht="21.75" customHeight="1" x14ac:dyDescent="0.25">
      <c r="A3" s="387">
        <v>1</v>
      </c>
      <c r="B3" s="418" t="s">
        <v>190</v>
      </c>
      <c r="C3" s="418"/>
      <c r="D3" s="387" t="s">
        <v>26</v>
      </c>
      <c r="E3" s="429">
        <v>100</v>
      </c>
      <c r="F3" s="423"/>
      <c r="G3" s="260">
        <f>F3*E3</f>
        <v>0</v>
      </c>
      <c r="H3" s="385"/>
      <c r="I3" s="396">
        <f>G3*1.08</f>
        <v>0</v>
      </c>
      <c r="J3" s="387"/>
      <c r="K3" s="387"/>
    </row>
    <row r="4" spans="1:11" ht="21" customHeight="1" x14ac:dyDescent="0.25">
      <c r="A4" s="805" t="s">
        <v>32</v>
      </c>
      <c r="B4" s="806"/>
      <c r="C4" s="806"/>
      <c r="D4" s="806"/>
      <c r="E4" s="806"/>
      <c r="F4" s="807"/>
      <c r="G4" s="430">
        <f>SUM(G3)</f>
        <v>0</v>
      </c>
      <c r="H4" s="389"/>
      <c r="I4" s="425">
        <f>SUM(I3)</f>
        <v>0</v>
      </c>
      <c r="J4" s="426"/>
      <c r="K4" s="2"/>
    </row>
    <row r="5" spans="1:11" x14ac:dyDescent="0.25">
      <c r="A5" s="431"/>
      <c r="B5" s="431"/>
      <c r="C5" s="431"/>
      <c r="D5" s="431"/>
      <c r="E5" s="431"/>
      <c r="F5" s="431"/>
      <c r="G5" s="431"/>
      <c r="H5" s="431"/>
      <c r="I5" s="431"/>
      <c r="J5" s="431"/>
      <c r="K5" s="431"/>
    </row>
    <row r="6" spans="1:11" x14ac:dyDescent="0.25">
      <c r="A6" s="431"/>
      <c r="B6" s="431"/>
      <c r="C6" s="431"/>
      <c r="D6" s="431"/>
      <c r="E6" s="431"/>
      <c r="F6" s="431"/>
      <c r="G6" s="431"/>
      <c r="H6" s="431"/>
      <c r="I6" s="431"/>
      <c r="J6" s="431"/>
      <c r="K6" s="431"/>
    </row>
    <row r="7" spans="1:11" x14ac:dyDescent="0.25">
      <c r="A7" s="431"/>
      <c r="B7" s="29"/>
      <c r="C7" s="29"/>
      <c r="D7" s="29"/>
      <c r="E7" s="29"/>
      <c r="F7" s="29"/>
      <c r="G7" s="413"/>
      <c r="H7" s="413"/>
      <c r="I7" s="431"/>
      <c r="J7" s="431"/>
      <c r="K7" s="431"/>
    </row>
    <row r="8" spans="1:11" x14ac:dyDescent="0.25">
      <c r="A8" s="431"/>
      <c r="B8" s="29"/>
      <c r="C8" s="29"/>
      <c r="D8" s="29"/>
      <c r="E8" s="29"/>
      <c r="F8" s="29"/>
      <c r="G8" s="413"/>
      <c r="H8" s="413"/>
      <c r="I8" s="431"/>
      <c r="J8" s="431"/>
      <c r="K8" s="431"/>
    </row>
    <row r="9" spans="1:11" x14ac:dyDescent="0.25">
      <c r="A9" s="431"/>
      <c r="B9" s="29" t="s">
        <v>459</v>
      </c>
      <c r="C9" s="29"/>
      <c r="D9" s="29"/>
      <c r="E9" s="29"/>
      <c r="F9" s="29"/>
      <c r="G9" s="414"/>
      <c r="H9" s="415"/>
      <c r="I9" s="431"/>
      <c r="J9" s="431"/>
      <c r="K9" s="431"/>
    </row>
    <row r="10" spans="1:11" x14ac:dyDescent="0.25">
      <c r="A10" s="431"/>
      <c r="B10" s="431"/>
      <c r="C10" s="431"/>
      <c r="D10" s="431"/>
      <c r="E10" s="431"/>
      <c r="F10" s="431"/>
      <c r="G10" s="431"/>
      <c r="H10" s="431"/>
      <c r="I10" s="431"/>
      <c r="J10" s="431"/>
      <c r="K10" s="431"/>
    </row>
    <row r="11" spans="1:11" x14ac:dyDescent="0.25">
      <c r="A11" s="431"/>
      <c r="B11" s="431"/>
      <c r="C11" s="431"/>
      <c r="D11" s="431"/>
      <c r="E11" s="431"/>
      <c r="F11" s="431"/>
      <c r="G11" s="431"/>
      <c r="H11" s="431"/>
      <c r="I11" s="431"/>
      <c r="J11" s="431"/>
      <c r="K11" s="431"/>
    </row>
    <row r="12" spans="1:11" x14ac:dyDescent="0.25">
      <c r="A12" s="431"/>
      <c r="B12" s="431"/>
      <c r="C12" s="431"/>
      <c r="D12" s="431"/>
      <c r="E12" s="431"/>
      <c r="F12" s="431"/>
      <c r="G12" s="431"/>
      <c r="H12" s="431"/>
      <c r="I12" s="431"/>
      <c r="J12" s="431"/>
      <c r="K12" s="431"/>
    </row>
    <row r="13" spans="1:11" x14ac:dyDescent="0.25">
      <c r="A13" s="431"/>
      <c r="B13" s="431"/>
      <c r="C13" s="431"/>
      <c r="D13" s="431"/>
      <c r="E13" s="431"/>
      <c r="F13" s="431"/>
      <c r="G13" s="431"/>
      <c r="H13" s="431"/>
      <c r="I13" s="431"/>
      <c r="J13" s="431"/>
      <c r="K13" s="431"/>
    </row>
    <row r="14" spans="1:11" x14ac:dyDescent="0.25">
      <c r="A14" s="431"/>
      <c r="B14" s="431"/>
      <c r="C14" s="431"/>
      <c r="D14" s="431"/>
      <c r="E14" s="431"/>
      <c r="F14" s="431"/>
      <c r="G14" s="431"/>
      <c r="H14" s="431"/>
      <c r="I14" s="431"/>
      <c r="J14" s="431"/>
      <c r="K14" s="431"/>
    </row>
  </sheetData>
  <mergeCells count="2">
    <mergeCell ref="J1:K1"/>
    <mergeCell ref="A4:F4"/>
  </mergeCells>
  <pageMargins left="0.70866141732283472" right="0.70866141732283472" top="0.74803149606299213" bottom="0.74803149606299213" header="0.31496062992125984" footer="0.31496062992125984"/>
  <pageSetup paperSize="9" scale="50" orientation="landscape" r:id="rId1"/>
  <headerFooter>
    <oddHeader>&amp;CZP/9/2022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54</vt:i4>
      </vt:variant>
      <vt:variant>
        <vt:lpstr>Zakresy nazwane</vt:lpstr>
      </vt:variant>
      <vt:variant>
        <vt:i4>38</vt:i4>
      </vt:variant>
    </vt:vector>
  </HeadingPairs>
  <TitlesOfParts>
    <vt:vector size="92" baseType="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Excel_BuiltIn__FilterDatabase_13</vt:lpstr>
      <vt:lpstr>'1'!Excel_BuiltIn_Print_Area</vt:lpstr>
      <vt:lpstr>'22'!Excel_BuiltIn_Print_Area</vt:lpstr>
      <vt:lpstr>'3'!Excel_BuiltIn_Print_Area</vt:lpstr>
      <vt:lpstr>'31'!Excel_BuiltIn_Print_Area</vt:lpstr>
      <vt:lpstr>'36'!Excel_BuiltIn_Print_Area</vt:lpstr>
      <vt:lpstr>'4'!Excel_BuiltIn_Print_Area</vt:lpstr>
      <vt:lpstr>'5'!Excel_BuiltIn_Print_Area</vt:lpstr>
      <vt:lpstr>'6'!Excel_BuiltIn_Print_Area</vt:lpstr>
      <vt:lpstr>'8'!Excel_BuiltIn_Print_Area</vt:lpstr>
      <vt:lpstr>Excel_BuiltIn_Print_Area_12_1</vt:lpstr>
      <vt:lpstr>Excel_BuiltIn_Print_Area_22_1</vt:lpstr>
      <vt:lpstr>Excel_BuiltIn_Print_Area_22_1_1</vt:lpstr>
      <vt:lpstr>'1'!Obszar_wydruku</vt:lpstr>
      <vt:lpstr>'11'!Obszar_wydruku</vt:lpstr>
      <vt:lpstr>'2'!Obszar_wydruku</vt:lpstr>
      <vt:lpstr>'22'!Obszar_wydruku</vt:lpstr>
      <vt:lpstr>'23'!Obszar_wydruku</vt:lpstr>
      <vt:lpstr>'24'!Obszar_wydruku</vt:lpstr>
      <vt:lpstr>'3'!Obszar_wydruku</vt:lpstr>
      <vt:lpstr>'31'!Obszar_wydruku</vt:lpstr>
      <vt:lpstr>'32'!Obszar_wydruku</vt:lpstr>
      <vt:lpstr>'33'!Obszar_wydruku</vt:lpstr>
      <vt:lpstr>'34'!Obszar_wydruku</vt:lpstr>
      <vt:lpstr>'35'!Obszar_wydruku</vt:lpstr>
      <vt:lpstr>'36'!Obszar_wydruku</vt:lpstr>
      <vt:lpstr>'37'!Obszar_wydruku</vt:lpstr>
      <vt:lpstr>'39'!Obszar_wydruku</vt:lpstr>
      <vt:lpstr>'4'!Obszar_wydruku</vt:lpstr>
      <vt:lpstr>'40'!Obszar_wydruku</vt:lpstr>
      <vt:lpstr>'41'!Obszar_wydruku</vt:lpstr>
      <vt:lpstr>'42'!Obszar_wydruku</vt:lpstr>
      <vt:lpstr>'43'!Obszar_wydruku</vt:lpstr>
      <vt:lpstr>'5'!Obszar_wydruku</vt:lpstr>
      <vt:lpstr>'52'!Obszar_wydruku</vt:lpstr>
      <vt:lpstr>'6'!Obszar_wydruku</vt:lpstr>
      <vt:lpstr>'8'!Obszar_wydruku</vt:lpstr>
      <vt:lpstr>'9'!Obszar_wydruku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2022-06-14T09:10:03Z</cp:lastPrinted>
  <dcterms:created xsi:type="dcterms:W3CDTF">2021-11-05T06:38:29Z</dcterms:created>
  <dcterms:modified xsi:type="dcterms:W3CDTF">2022-06-15T06:52:03Z</dcterms:modified>
</cp:coreProperties>
</file>