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Zieleń\PRZETARGI\Zieleń postępowanie prztargowe na 2023\Poprawione 2023\"/>
    </mc:Choice>
  </mc:AlternateContent>
  <xr:revisionPtr revIDLastSave="0" documentId="13_ncr:1_{BC7E7A9B-E612-4930-A515-F0172FB696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1" r:id="rId1"/>
  </sheets>
  <definedNames>
    <definedName name="_xlnm.Print_Area" localSheetId="0">Kosztorys!$A$1:$J$35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9" i="1" l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7" i="1"/>
  <c r="J17" i="1" s="1"/>
  <c r="H18" i="1"/>
  <c r="H20" i="1"/>
  <c r="H21" i="1"/>
  <c r="H22" i="1"/>
  <c r="J22" i="1" s="1"/>
  <c r="J18" i="1"/>
  <c r="J19" i="1"/>
  <c r="J20" i="1"/>
  <c r="J21" i="1"/>
  <c r="H16" i="1"/>
  <c r="J16" i="1" s="1"/>
  <c r="H8" i="1"/>
  <c r="H23" i="1" l="1"/>
  <c r="I24" i="1" s="1"/>
  <c r="J8" i="1"/>
  <c r="H25" i="1" s="1"/>
</calcChain>
</file>

<file path=xl/sharedStrings.xml><?xml version="1.0" encoding="utf-8"?>
<sst xmlns="http://schemas.openxmlformats.org/spreadsheetml/2006/main" count="68" uniqueCount="57">
  <si>
    <t>Formularz cenowy - CZĘŚĆ I</t>
  </si>
  <si>
    <t xml:space="preserve">FORMULARZ CENOWY - ARKUSZ nr 1 </t>
  </si>
  <si>
    <t>„Utrzymanie zieleni  w pasach drogowych w 2023 r. na terenie m. Legnicy” – CZĘŚĆ I</t>
  </si>
  <si>
    <t>Lp.</t>
  </si>
  <si>
    <t>Element rozliczeniowy :</t>
  </si>
  <si>
    <t>Warunki realizacji / Zakres</t>
  </si>
  <si>
    <t>Jednostka miary       [j.m.]</t>
  </si>
  <si>
    <t>Ilość jednostek</t>
  </si>
  <si>
    <t>Cena jedn. netto  [zł/j.m.]</t>
  </si>
  <si>
    <t>Stawka Vat [%]</t>
  </si>
  <si>
    <t>1.1</t>
  </si>
  <si>
    <t>Utrzymanie terenu zielonego pasa drogowego poprzez wykonanie koszenia  wraz z wywozem i utylizacją opadów na wysypisku  na koszt Wykonawcy.  Wykonanie koszenia musi zastać poprzedzone zebraniem nieczystości. Wysokość skoszonej trawy nie może wynosić więcej niż 5-6 cm od podłoża.</t>
  </si>
  <si>
    <t xml:space="preserve">ryczałt </t>
  </si>
  <si>
    <t>1.2</t>
  </si>
  <si>
    <t>1.3</t>
  </si>
  <si>
    <t>1.4</t>
  </si>
  <si>
    <t>1.5</t>
  </si>
  <si>
    <t>m2</t>
  </si>
  <si>
    <t>Utrzymanie terenu zielonego pasa drogowego poprzez wykonanie odmłodzenia i prześwietlenia krzewów.</t>
  </si>
  <si>
    <t>Realizacja  na podstawie typowania prac przez Inspektora nadzoru.</t>
  </si>
  <si>
    <t xml:space="preserve">szt. </t>
  </si>
  <si>
    <r>
      <t xml:space="preserve">Utrzymanie terenu zielonego pasa drogowego poprzez wykonanie uzupełniających nasadzeń krzewów w żywopłotach. 
                                             </t>
    </r>
    <r>
      <rPr>
        <b/>
        <strike/>
        <sz val="12"/>
        <color rgb="FF000000"/>
        <rFont val="Arial"/>
        <family val="2"/>
        <charset val="238"/>
      </rPr>
      <t xml:space="preserve">
</t>
    </r>
  </si>
  <si>
    <t xml:space="preserve">Realizacja na podstawie typowania prac przez Inspektora nadzoru. Nasadzenia uzupełniające żywopłotów wykonać krzewami gatunku liguster. Zakres prac obejmuje: przygotowanie miejsca nasadzenia, zakup i dostwę krzewów, nasadzenie wraz z pielęgnacją. </t>
  </si>
  <si>
    <t>szt.</t>
  </si>
  <si>
    <t>Utrzymanie terenu zielonego pasa drogowego poprzez pielenie ( odchwaszczenie) żywopłotów wraz z wywozem i utylizacją odpadów  na wysypisku  na koszt Wykonawcy.</t>
  </si>
  <si>
    <t>m²</t>
  </si>
  <si>
    <t xml:space="preserve">Utrzymanie terenu zielonego pasa drogowego poprzez formowanie żywopłotów wraz z wywozem i utylizacją odpadów  na wysypisku  na koszt Wykonawcy.
             </t>
  </si>
  <si>
    <t>Oczyszczanie terenu zielonego pasa drogowego poprzez wykonanie grabienia i  zebrania liści  wraz z wywozem i utylizacją opadów na wysypisku  na koszt Wykonawcy.</t>
  </si>
  <si>
    <t>Realizacja  na podstawie typowania prac przez Inspektora nadzoru</t>
  </si>
  <si>
    <t xml:space="preserve">Realizacja   na podstawie typowania prac przez Inspektora nadzoru. Zakres czynności obejmuje: wykonanie w miejscach stwierdzonych ubytków trawników.  Dowóz humusu oraz rozplantowanie  humusu na gr.5 cm, zebranie kamieni, gruzu i innych nieczystości, przekopanie gleby na głębokość 15-20 cm, wyrównanie powierzchni, rozrzucenie nawozów mineralnych w dawce  wg zaleceń producenta. Zagrabienie  terenu,  wałowanie,  wysianie nasion 4kg/100m2,   przykrycie nasion   za   pomocą  grabi  lub  wału  oraz  podlanie. Pielęgnacja do momentu wzrostu trawy na 10 cm.  Zakup i dostawa materiałów na koszt Wykonawcy.  </t>
  </si>
  <si>
    <t>Utrzymanie terenu zielonego pasa drogowego poprzez usunięcie samosiewów i odrostów przy drzewach wraz z wywozem i utylizacją odpadów  na wysypisku  na koszt Wykonawcy</t>
  </si>
  <si>
    <t>Realizacja   na podstawie typowania prac przez Inspektora nadzoru</t>
  </si>
  <si>
    <t>Razem wartość netto [zł]</t>
  </si>
  <si>
    <t>-</t>
  </si>
  <si>
    <t>Uwaga: Ceny jednostkowe i wartości należy podawać z dokładnością  do 1 grosza</t>
  </si>
  <si>
    <t>Podatek VAT (8) % [zł]</t>
  </si>
  <si>
    <t xml:space="preserve">         </t>
  </si>
  <si>
    <t>Razem wartość brutto [zł]</t>
  </si>
  <si>
    <t>Miejścowość, data</t>
  </si>
  <si>
    <t xml:space="preserve">wartość słownie: </t>
  </si>
  <si>
    <t xml:space="preserve">podpis Wykonawcy </t>
  </si>
  <si>
    <r>
      <t xml:space="preserve">Utrzymanie terenu zielonego pasa drogowego poprzez wykonanie pielęgnacji roślin </t>
    </r>
    <r>
      <rPr>
        <b/>
        <u/>
        <sz val="12"/>
        <rFont val="Arial"/>
        <family val="2"/>
        <charset val="238"/>
      </rPr>
      <t>na 3 rondach</t>
    </r>
    <r>
      <rPr>
        <b/>
        <sz val="12"/>
        <rFont val="Arial"/>
        <family val="2"/>
        <charset val="238"/>
      </rPr>
      <t>:  im. Błogosławionego ks. J.Popiełuszki, im.  Bitwy pod Monte Casino, im. Niepodległości  w zakresie: formowanie roślin, odchwaszczanie, plewienie, nawożenie i podlewanie. Koszt zakupu  i dostawy nawozów  po stronie Wykonawcy. Podlewanie z użyciem wody na koszt Zamawiającego.  Wywóz i utylizacja opadów  na wysypisku  na koszt  Wykonawcy.</t>
    </r>
  </si>
  <si>
    <r>
      <t xml:space="preserve">Utrzymanie terenu zielonego pasa drogowego poprzez wykonanie pielęgnacji roślin na </t>
    </r>
    <r>
      <rPr>
        <b/>
        <u/>
        <sz val="12"/>
        <rFont val="Arial"/>
        <family val="2"/>
        <charset val="238"/>
      </rPr>
      <t xml:space="preserve">rabatach ozdobnych </t>
    </r>
    <r>
      <rPr>
        <b/>
        <sz val="12"/>
        <rFont val="Arial"/>
        <family val="2"/>
        <charset val="238"/>
      </rPr>
      <t>w zakresie: formowanie, odchwaszczanie, plewienie, nawożenie i podlewanie. Koszt zakupu  i dostawy nawozów oraz wody po stronie Wykonawcy.   Wywóz i utylizacja opadów  na wysypisku  na koszt  Wykonawcy.</t>
    </r>
  </si>
  <si>
    <r>
      <rPr>
        <sz val="12"/>
        <color rgb="FF000000"/>
        <rFont val="Arial"/>
        <family val="2"/>
        <charset val="238"/>
      </rPr>
      <t>Etap</t>
    </r>
    <r>
      <rPr>
        <b/>
        <sz val="12"/>
        <color rgb="FF000000"/>
        <rFont val="Arial"/>
        <family val="2"/>
        <charset val="238"/>
      </rPr>
      <t xml:space="preserve"> I</t>
    </r>
    <r>
      <rPr>
        <sz val="12"/>
        <color rgb="FF000000"/>
        <rFont val="Arial"/>
        <family val="2"/>
        <charset val="238"/>
      </rPr>
      <t xml:space="preserve"> – koszenie ulic poz</t>
    </r>
    <r>
      <rPr>
        <b/>
        <sz val="12"/>
        <color rgb="FF000000"/>
        <rFont val="Arial"/>
        <family val="2"/>
        <charset val="238"/>
      </rPr>
      <t xml:space="preserve">. 1-93, 95-122, obszar </t>
    </r>
    <r>
      <rPr>
        <sz val="12"/>
        <color rgb="FF000000"/>
        <rFont val="Arial"/>
        <family val="2"/>
        <charset val="238"/>
      </rPr>
      <t>383 537,00 m2, okres</t>
    </r>
    <r>
      <rPr>
        <b/>
        <sz val="12"/>
        <color rgb="FF000000"/>
        <rFont val="Arial"/>
        <family val="2"/>
        <charset val="238"/>
      </rPr>
      <t xml:space="preserve"> 15 maj – 15 lipiec .</t>
    </r>
  </si>
  <si>
    <r>
      <t xml:space="preserve">Etap </t>
    </r>
    <r>
      <rPr>
        <b/>
        <sz val="12"/>
        <color rgb="FF000000"/>
        <rFont val="Arial"/>
        <family val="2"/>
        <charset val="238"/>
      </rPr>
      <t xml:space="preserve">II </t>
    </r>
    <r>
      <rPr>
        <sz val="12"/>
        <color rgb="FF000000"/>
        <rFont val="Arial"/>
        <family val="2"/>
        <charset val="238"/>
      </rPr>
      <t xml:space="preserve">– koszenie ulic poz. </t>
    </r>
    <r>
      <rPr>
        <b/>
        <sz val="12"/>
        <color rgb="FF000000"/>
        <rFont val="Arial"/>
        <family val="2"/>
        <charset val="238"/>
      </rPr>
      <t>14, 33, 59, 76, 77, 78, 92, 93, 107, 116, 122</t>
    </r>
    <r>
      <rPr>
        <sz val="12"/>
        <color rgb="FF000000"/>
        <rFont val="Arial"/>
        <family val="2"/>
        <charset val="238"/>
      </rPr>
      <t xml:space="preserve"> obszar 107479 m2, okres </t>
    </r>
    <r>
      <rPr>
        <b/>
        <sz val="12"/>
        <color rgb="FF000000"/>
        <rFont val="Arial"/>
        <family val="2"/>
        <charset val="238"/>
      </rPr>
      <t>24 lipiec  – 19 sierpień.</t>
    </r>
  </si>
  <si>
    <r>
      <t xml:space="preserve">Etap </t>
    </r>
    <r>
      <rPr>
        <b/>
        <sz val="12"/>
        <color rgb="FF000000"/>
        <rFont val="Arial"/>
        <family val="2"/>
        <charset val="238"/>
      </rPr>
      <t>III</t>
    </r>
    <r>
      <rPr>
        <sz val="12"/>
        <color rgb="FF000000"/>
        <rFont val="Arial"/>
        <family val="2"/>
        <charset val="238"/>
      </rPr>
      <t xml:space="preserve"> – koszenie ulic poz.</t>
    </r>
    <r>
      <rPr>
        <b/>
        <sz val="12"/>
        <color rgb="FF000000"/>
        <rFont val="Arial"/>
        <family val="2"/>
        <charset val="238"/>
      </rPr>
      <t xml:space="preserve"> 5, 8, 13, 15, 16, 25, 26, 28, 30, 39, 40, 41, 47, 50, 62, 65, 67, 76, 77, 78, 92, 93, 95, 98, 99, 100, 107, 109, 114, 115, 116, 117, 120, 121, 122</t>
    </r>
    <r>
      <rPr>
        <sz val="12"/>
        <color rgb="FF000000"/>
        <rFont val="Arial"/>
        <family val="2"/>
        <charset val="238"/>
      </rPr>
      <t xml:space="preserve"> obszar  151 635,00 m2, okres </t>
    </r>
    <r>
      <rPr>
        <b/>
        <sz val="12"/>
        <color rgb="FF000000"/>
        <rFont val="Arial"/>
        <family val="2"/>
        <charset val="238"/>
      </rPr>
      <t>21 sierpień – 15 wrzesień</t>
    </r>
    <r>
      <rPr>
        <sz val="12"/>
        <color rgb="FF000000"/>
        <rFont val="Arial"/>
        <family val="2"/>
        <charset val="238"/>
      </rPr>
      <t>.</t>
    </r>
  </si>
  <si>
    <r>
      <t>Etap IV – koszenie ulic poz.</t>
    </r>
    <r>
      <rPr>
        <b/>
        <sz val="12"/>
        <color rgb="FF000000"/>
        <rFont val="Arial"/>
        <family val="2"/>
        <charset val="238"/>
      </rPr>
      <t xml:space="preserve"> 1-122</t>
    </r>
    <r>
      <rPr>
        <sz val="12"/>
        <color rgb="FF000000"/>
        <rFont val="Arial"/>
        <family val="2"/>
        <charset val="238"/>
      </rPr>
      <t xml:space="preserve">, obszar 393677,00 m2 ,  okres </t>
    </r>
    <r>
      <rPr>
        <b/>
        <sz val="12"/>
        <color rgb="FF000000"/>
        <rFont val="Arial"/>
        <family val="2"/>
        <charset val="238"/>
      </rPr>
      <t>2 październik – 30 listopad.</t>
    </r>
  </si>
  <si>
    <t>Utrzymanie terenu zielonego pasa drogowego  w obrębie krawężników i obrzeży  poprzez usuwanie darni traw  wraz z wywozem i utylizacją odpadów  na wysypisku  na koszt Wykonawcy.</t>
  </si>
  <si>
    <t>m</t>
  </si>
  <si>
    <r>
      <t>Powierzchnia całkowita terenu zielonego wysp rond wynosi ok.  2 013,00 m2. Zakres prac obejmuje także przygotowanie systemów nawadniających do podlewania roślin w zakresie : pobranie z miejsca składowania w Legnicy, montaż i odkręcenie zaworów (wiosna) oraz   demontaż (jesień) z odwozem oraz zakręceniem  zaworów  a także  zabezpieczeniem instalacji na okes zimowy. Rozliczenie - ryczałt miesięczny płatny</t>
    </r>
    <r>
      <rPr>
        <b/>
        <sz val="12"/>
        <rFont val="Arial"/>
        <family val="2"/>
        <charset val="238"/>
      </rPr>
      <t xml:space="preserve"> sześciokrotnie od maja do października</t>
    </r>
  </si>
  <si>
    <t xml:space="preserve">Przycinanie i formowanie żywopłotów  na podstawie typowania prac przez Inspektora nadzoru. </t>
  </si>
  <si>
    <t xml:space="preserve">Koszenie na dodatkowe typowanie, w zależności od potrzeb, na wskazanie Zamawiającego, obszar do 50 tys. m2.  </t>
  </si>
  <si>
    <r>
      <t xml:space="preserve">Powierzchnia całkowita rabat z roślinami ozdobnymi - ok. 5050,00 m2. Rozliczenie - ryczałt miesięczny </t>
    </r>
    <r>
      <rPr>
        <b/>
        <sz val="12"/>
        <rFont val="Arial"/>
        <family val="2"/>
        <charset val="238"/>
      </rPr>
      <t>sześciokrotnie od maja do października</t>
    </r>
  </si>
  <si>
    <t>Utrzymanie terenu zielonego pasa drogowego poprzez wykonanie odtworzenie tarwnika o pow. do 0,5 m2</t>
  </si>
  <si>
    <t xml:space="preserve"> Realizacja na podstawie typowania prac przez inspektora nadzoru. </t>
  </si>
  <si>
    <t>Wartość brutto [zł]</t>
  </si>
  <si>
    <t>Wartość netto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</si>
</sst>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General"/>
    <numFmt numFmtId="165" formatCode="&quot; &quot;#,##0.00&quot;    &quot;;&quot;-&quot;#,##0.00&quot;    &quot;;&quot; -&quot;00&quot;    &quot;;&quot; &quot;@&quot; &quot;"/>
    <numFmt numFmtId="166" formatCode="[$-415]#,##0"/>
    <numFmt numFmtId="167" formatCode="#,##0.00&quot; &quot;[$zł-415]"/>
    <numFmt numFmtId="168" formatCode="#,##0.00&quot; &quot;[$zł-415];[Red]&quot;-&quot;#,##0.00&quot; &quot;[$zł-415]"/>
  </numFmts>
  <fonts count="2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trike/>
      <sz val="12"/>
      <color rgb="FF000000"/>
      <name val="Arial"/>
      <family val="2"/>
      <charset val="238"/>
    </font>
    <font>
      <sz val="13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trike/>
      <sz val="13"/>
      <color rgb="FFFF0000"/>
      <name val="Calibri"/>
      <family val="2"/>
      <charset val="238"/>
    </font>
    <font>
      <sz val="8"/>
      <name val="Arial"/>
      <family val="2"/>
      <charset val="238"/>
    </font>
    <font>
      <sz val="12"/>
      <color rgb="FF4472C4"/>
      <name val="Calibri"/>
      <family val="2"/>
      <charset val="238"/>
    </font>
    <font>
      <sz val="11"/>
      <color rgb="FF4472C4"/>
      <name val="Calibri"/>
      <family val="2"/>
      <charset val="238"/>
    </font>
    <font>
      <b/>
      <sz val="12"/>
      <color rgb="FF4472C4"/>
      <name val="Arial"/>
      <family val="2"/>
      <charset val="238"/>
    </font>
    <font>
      <b/>
      <sz val="11"/>
      <color rgb="FF4472C4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3F3F3F"/>
      </right>
      <top/>
      <bottom style="thin">
        <color rgb="FF3F3F3F"/>
      </bottom>
      <diagonal/>
    </border>
    <border>
      <left style="medium">
        <color rgb="FF000000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7">
    <xf numFmtId="0" fontId="0" fillId="0" borderId="0"/>
    <xf numFmtId="164" fontId="1" fillId="0" borderId="0" applyBorder="0" applyProtection="0"/>
    <xf numFmtId="164" fontId="2" fillId="2" borderId="1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8" fontId="4" fillId="0" borderId="0" applyBorder="0" applyProtection="0"/>
  </cellStyleXfs>
  <cellXfs count="106">
    <xf numFmtId="0" fontId="0" fillId="0" borderId="0" xfId="0"/>
    <xf numFmtId="164" fontId="1" fillId="0" borderId="0" xfId="1"/>
    <xf numFmtId="164" fontId="8" fillId="2" borderId="3" xfId="1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/>
    </xf>
    <xf numFmtId="49" fontId="8" fillId="0" borderId="6" xfId="1" applyNumberFormat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left" vertical="center" wrapText="1"/>
    </xf>
    <xf numFmtId="164" fontId="9" fillId="0" borderId="3" xfId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right" vertical="center" wrapText="1"/>
    </xf>
    <xf numFmtId="9" fontId="9" fillId="0" borderId="3" xfId="1" applyNumberFormat="1" applyFont="1" applyBorder="1" applyAlignment="1">
      <alignment horizontal="center" vertical="center"/>
    </xf>
    <xf numFmtId="164" fontId="9" fillId="0" borderId="4" xfId="1" applyFont="1" applyBorder="1" applyAlignment="1">
      <alignment horizontal="left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center" vertical="center" wrapText="1"/>
    </xf>
    <xf numFmtId="164" fontId="8" fillId="0" borderId="7" xfId="1" applyFont="1" applyBorder="1" applyAlignment="1">
      <alignment horizontal="center" vertical="center" wrapText="1"/>
    </xf>
    <xf numFmtId="164" fontId="8" fillId="0" borderId="7" xfId="1" applyFont="1" applyBorder="1" applyAlignment="1">
      <alignment horizontal="left" vertical="center" wrapText="1"/>
    </xf>
    <xf numFmtId="165" fontId="9" fillId="0" borderId="6" xfId="1" applyNumberFormat="1" applyFont="1" applyBorder="1" applyAlignment="1">
      <alignment horizontal="right" vertical="center" wrapText="1"/>
    </xf>
    <xf numFmtId="9" fontId="9" fillId="0" borderId="6" xfId="1" applyNumberFormat="1" applyFont="1" applyBorder="1" applyAlignment="1">
      <alignment horizontal="center" vertical="center"/>
    </xf>
    <xf numFmtId="164" fontId="9" fillId="0" borderId="0" xfId="1" applyFont="1" applyAlignment="1">
      <alignment vertical="center"/>
    </xf>
    <xf numFmtId="164" fontId="8" fillId="0" borderId="0" xfId="1" applyFont="1" applyAlignment="1">
      <alignment horizontal="right" vertical="center" wrapText="1"/>
    </xf>
    <xf numFmtId="4" fontId="8" fillId="8" borderId="10" xfId="2" applyNumberFormat="1" applyFont="1" applyFill="1" applyBorder="1" applyAlignment="1">
      <alignment horizontal="right" vertical="center" wrapText="1"/>
    </xf>
    <xf numFmtId="164" fontId="9" fillId="0" borderId="6" xfId="1" applyFont="1" applyBorder="1" applyAlignment="1">
      <alignment horizontal="center" vertical="center"/>
    </xf>
    <xf numFmtId="4" fontId="8" fillId="8" borderId="12" xfId="2" applyNumberFormat="1" applyFont="1" applyFill="1" applyBorder="1" applyAlignment="1">
      <alignment horizontal="right" vertical="center" wrapText="1"/>
    </xf>
    <xf numFmtId="167" fontId="8" fillId="0" borderId="5" xfId="1" applyNumberFormat="1" applyFont="1" applyBorder="1" applyAlignment="1">
      <alignment horizontal="right" vertical="center"/>
    </xf>
    <xf numFmtId="164" fontId="8" fillId="0" borderId="0" xfId="1" applyFont="1" applyAlignment="1">
      <alignment vertical="center"/>
    </xf>
    <xf numFmtId="164" fontId="11" fillId="0" borderId="0" xfId="1" applyFont="1"/>
    <xf numFmtId="164" fontId="11" fillId="0" borderId="16" xfId="1" applyFont="1" applyBorder="1"/>
    <xf numFmtId="164" fontId="13" fillId="0" borderId="0" xfId="1" applyFont="1"/>
    <xf numFmtId="49" fontId="8" fillId="8" borderId="18" xfId="2" applyNumberFormat="1" applyFont="1" applyFill="1" applyBorder="1" applyAlignment="1">
      <alignment horizontal="center" vertical="center"/>
    </xf>
    <xf numFmtId="164" fontId="8" fillId="0" borderId="18" xfId="1" applyFont="1" applyBorder="1" applyAlignment="1">
      <alignment horizontal="center" vertical="center" wrapText="1"/>
    </xf>
    <xf numFmtId="165" fontId="16" fillId="0" borderId="0" xfId="1" applyNumberFormat="1" applyFont="1" applyBorder="1" applyAlignment="1">
      <alignment horizontal="right" vertical="center"/>
    </xf>
    <xf numFmtId="165" fontId="15" fillId="0" borderId="0" xfId="1" applyNumberFormat="1" applyFont="1" applyBorder="1" applyAlignment="1">
      <alignment horizontal="right" vertical="center"/>
    </xf>
    <xf numFmtId="164" fontId="18" fillId="8" borderId="0" xfId="2" applyFont="1" applyFill="1" applyBorder="1" applyAlignment="1">
      <alignment horizontal="center" vertical="center"/>
    </xf>
    <xf numFmtId="164" fontId="19" fillId="0" borderId="6" xfId="1" applyFont="1" applyBorder="1" applyAlignment="1">
      <alignment horizontal="left" vertical="center" wrapText="1"/>
    </xf>
    <xf numFmtId="164" fontId="8" fillId="0" borderId="19" xfId="1" applyFont="1" applyBorder="1" applyAlignment="1">
      <alignment horizontal="center" vertical="center" wrapText="1"/>
    </xf>
    <xf numFmtId="164" fontId="8" fillId="0" borderId="19" xfId="1" applyFont="1" applyBorder="1" applyAlignment="1">
      <alignment horizontal="left" vertical="center" wrapText="1"/>
    </xf>
    <xf numFmtId="164" fontId="17" fillId="8" borderId="20" xfId="2" applyFont="1" applyFill="1" applyBorder="1" applyAlignment="1">
      <alignment horizontal="center" vertical="center"/>
    </xf>
    <xf numFmtId="164" fontId="8" fillId="5" borderId="24" xfId="1" applyFont="1" applyFill="1" applyBorder="1" applyAlignment="1">
      <alignment horizontal="center" vertical="center" wrapText="1"/>
    </xf>
    <xf numFmtId="164" fontId="8" fillId="5" borderId="25" xfId="1" applyFont="1" applyFill="1" applyBorder="1" applyAlignment="1">
      <alignment horizontal="center" vertical="center" wrapText="1"/>
    </xf>
    <xf numFmtId="164" fontId="8" fillId="6" borderId="26" xfId="1" applyFont="1" applyFill="1" applyBorder="1" applyAlignment="1">
      <alignment horizontal="center" vertical="center" wrapText="1"/>
    </xf>
    <xf numFmtId="164" fontId="8" fillId="2" borderId="28" xfId="1" applyFont="1" applyFill="1" applyBorder="1" applyAlignment="1">
      <alignment horizontal="center" vertical="center" wrapText="1"/>
    </xf>
    <xf numFmtId="164" fontId="8" fillId="0" borderId="28" xfId="1" applyFont="1" applyBorder="1" applyAlignment="1">
      <alignment horizontal="center" vertical="center" wrapText="1"/>
    </xf>
    <xf numFmtId="164" fontId="8" fillId="0" borderId="30" xfId="1" applyFont="1" applyBorder="1" applyAlignment="1">
      <alignment horizontal="center" vertical="center" wrapText="1"/>
    </xf>
    <xf numFmtId="164" fontId="8" fillId="0" borderId="31" xfId="1" applyFont="1" applyBorder="1" applyAlignment="1">
      <alignment horizontal="center" vertical="center" wrapText="1"/>
    </xf>
    <xf numFmtId="164" fontId="8" fillId="0" borderId="32" xfId="1" applyFont="1" applyBorder="1" applyAlignment="1">
      <alignment horizontal="center" vertical="center" wrapText="1"/>
    </xf>
    <xf numFmtId="164" fontId="19" fillId="8" borderId="33" xfId="2" applyFont="1" applyFill="1" applyBorder="1" applyAlignment="1">
      <alignment horizontal="center" vertical="center"/>
    </xf>
    <xf numFmtId="164" fontId="22" fillId="8" borderId="34" xfId="2" applyFont="1" applyFill="1" applyBorder="1" applyAlignment="1">
      <alignment horizontal="center" vertical="center"/>
    </xf>
    <xf numFmtId="164" fontId="8" fillId="8" borderId="35" xfId="2" applyFont="1" applyFill="1" applyBorder="1" applyAlignment="1">
      <alignment horizontal="center" vertical="center"/>
    </xf>
    <xf numFmtId="164" fontId="9" fillId="8" borderId="1" xfId="2" applyFont="1" applyFill="1" applyAlignment="1">
      <alignment horizontal="center" vertical="center" wrapText="1"/>
    </xf>
    <xf numFmtId="165" fontId="9" fillId="8" borderId="1" xfId="2" applyNumberFormat="1" applyFont="1" applyFill="1" applyAlignment="1">
      <alignment horizontal="right" vertical="center" wrapText="1"/>
    </xf>
    <xf numFmtId="164" fontId="8" fillId="8" borderId="36" xfId="2" applyFont="1" applyFill="1" applyBorder="1" applyAlignment="1">
      <alignment horizontal="center" vertical="center"/>
    </xf>
    <xf numFmtId="164" fontId="8" fillId="8" borderId="1" xfId="2" applyFont="1" applyFill="1" applyAlignment="1">
      <alignment horizontal="center" vertical="center"/>
    </xf>
    <xf numFmtId="164" fontId="8" fillId="8" borderId="1" xfId="2" applyFont="1" applyFill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164" fontId="1" fillId="0" borderId="0" xfId="1" applyAlignment="1">
      <alignment horizontal="right"/>
    </xf>
    <xf numFmtId="164" fontId="8" fillId="6" borderId="27" xfId="1" applyFont="1" applyFill="1" applyBorder="1" applyAlignment="1">
      <alignment horizontal="right" vertical="center" wrapText="1"/>
    </xf>
    <xf numFmtId="0" fontId="8" fillId="7" borderId="29" xfId="1" applyNumberFormat="1" applyFont="1" applyFill="1" applyBorder="1" applyAlignment="1">
      <alignment horizontal="right" vertical="center"/>
    </xf>
    <xf numFmtId="167" fontId="9" fillId="0" borderId="11" xfId="1" applyNumberFormat="1" applyFont="1" applyBorder="1" applyAlignment="1">
      <alignment horizontal="right" vertical="center"/>
    </xf>
    <xf numFmtId="164" fontId="1" fillId="0" borderId="0" xfId="1" applyAlignment="1">
      <alignment horizontal="right" vertical="center"/>
    </xf>
    <xf numFmtId="164" fontId="1" fillId="0" borderId="0" xfId="1" applyAlignment="1">
      <alignment vertical="center"/>
    </xf>
    <xf numFmtId="164" fontId="1" fillId="0" borderId="16" xfId="1" applyBorder="1" applyAlignment="1">
      <alignment vertical="center"/>
    </xf>
    <xf numFmtId="164" fontId="8" fillId="5" borderId="25" xfId="1" applyFont="1" applyFill="1" applyBorder="1" applyAlignment="1">
      <alignment horizontal="right" vertical="center" wrapText="1"/>
    </xf>
    <xf numFmtId="164" fontId="8" fillId="2" borderId="4" xfId="1" applyFont="1" applyFill="1" applyBorder="1" applyAlignment="1">
      <alignment horizontal="right" vertical="center" wrapText="1"/>
    </xf>
    <xf numFmtId="164" fontId="11" fillId="0" borderId="0" xfId="1" applyFont="1" applyAlignment="1">
      <alignment horizontal="right"/>
    </xf>
    <xf numFmtId="164" fontId="11" fillId="0" borderId="16" xfId="1" applyFont="1" applyBorder="1" applyAlignment="1">
      <alignment horizontal="right"/>
    </xf>
    <xf numFmtId="164" fontId="8" fillId="5" borderId="24" xfId="1" applyFont="1" applyFill="1" applyBorder="1" applyAlignment="1">
      <alignment horizontal="right" vertical="center" wrapText="1"/>
    </xf>
    <xf numFmtId="164" fontId="8" fillId="2" borderId="3" xfId="1" applyFont="1" applyFill="1" applyBorder="1" applyAlignment="1">
      <alignment horizontal="right" vertical="center" wrapText="1"/>
    </xf>
    <xf numFmtId="164" fontId="21" fillId="0" borderId="37" xfId="1" applyFont="1" applyBorder="1" applyAlignment="1">
      <alignment horizontal="left" vertical="center" wrapText="1"/>
    </xf>
    <xf numFmtId="164" fontId="21" fillId="0" borderId="6" xfId="1" applyFont="1" applyBorder="1" applyAlignment="1">
      <alignment horizontal="center" vertical="center" wrapText="1"/>
    </xf>
    <xf numFmtId="164" fontId="21" fillId="0" borderId="6" xfId="1" applyFont="1" applyBorder="1" applyAlignment="1">
      <alignment horizontal="right" vertical="center" wrapText="1"/>
    </xf>
    <xf numFmtId="9" fontId="21" fillId="0" borderId="6" xfId="1" applyNumberFormat="1" applyFont="1" applyBorder="1" applyAlignment="1">
      <alignment horizontal="center" vertical="center"/>
    </xf>
    <xf numFmtId="164" fontId="19" fillId="0" borderId="38" xfId="1" applyFont="1" applyBorder="1" applyAlignment="1">
      <alignment horizontal="left" vertical="center" wrapText="1"/>
    </xf>
    <xf numFmtId="164" fontId="21" fillId="0" borderId="39" xfId="1" applyFont="1" applyBorder="1" applyAlignment="1">
      <alignment horizontal="left" vertical="center" wrapText="1"/>
    </xf>
    <xf numFmtId="164" fontId="21" fillId="0" borderId="19" xfId="1" applyFont="1" applyBorder="1" applyAlignment="1">
      <alignment horizontal="center" vertical="center" wrapText="1"/>
    </xf>
    <xf numFmtId="164" fontId="21" fillId="0" borderId="19" xfId="1" applyFont="1" applyBorder="1" applyAlignment="1">
      <alignment horizontal="right" vertical="center" wrapText="1"/>
    </xf>
    <xf numFmtId="9" fontId="21" fillId="0" borderId="19" xfId="1" applyNumberFormat="1" applyFont="1" applyBorder="1" applyAlignment="1">
      <alignment horizontal="center" vertical="center"/>
    </xf>
    <xf numFmtId="164" fontId="8" fillId="8" borderId="34" xfId="2" applyFont="1" applyFill="1" applyBorder="1" applyAlignment="1">
      <alignment horizontal="center" vertical="center"/>
    </xf>
    <xf numFmtId="164" fontId="8" fillId="8" borderId="40" xfId="2" applyFont="1" applyFill="1" applyBorder="1" applyAlignment="1">
      <alignment horizontal="center" vertical="center"/>
    </xf>
    <xf numFmtId="164" fontId="8" fillId="8" borderId="40" xfId="2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vertical="center" wrapText="1"/>
    </xf>
    <xf numFmtId="164" fontId="9" fillId="0" borderId="3" xfId="1" applyFont="1" applyBorder="1" applyAlignment="1">
      <alignment vertical="center" wrapText="1"/>
    </xf>
    <xf numFmtId="166" fontId="21" fillId="0" borderId="19" xfId="1" applyNumberFormat="1" applyFont="1" applyBorder="1" applyAlignment="1">
      <alignment vertical="center" wrapText="1"/>
    </xf>
    <xf numFmtId="166" fontId="21" fillId="0" borderId="6" xfId="1" applyNumberFormat="1" applyFont="1" applyBorder="1" applyAlignment="1">
      <alignment vertical="center" wrapText="1"/>
    </xf>
    <xf numFmtId="166" fontId="9" fillId="8" borderId="1" xfId="2" applyNumberFormat="1" applyFont="1" applyFill="1" applyAlignment="1">
      <alignment vertical="center" wrapText="1"/>
    </xf>
    <xf numFmtId="164" fontId="9" fillId="8" borderId="1" xfId="2" applyFont="1" applyFill="1" applyAlignment="1">
      <alignment vertical="center" wrapText="1"/>
    </xf>
    <xf numFmtId="0" fontId="9" fillId="0" borderId="19" xfId="0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5" xfId="0" applyBorder="1"/>
    <xf numFmtId="164" fontId="8" fillId="0" borderId="0" xfId="1" applyFont="1" applyAlignment="1">
      <alignment horizontal="left" vertical="center"/>
    </xf>
    <xf numFmtId="164" fontId="12" fillId="0" borderId="17" xfId="1" applyFont="1" applyBorder="1" applyAlignment="1">
      <alignment horizontal="center"/>
    </xf>
    <xf numFmtId="164" fontId="8" fillId="0" borderId="8" xfId="1" applyFont="1" applyBorder="1" applyAlignment="1">
      <alignment horizontal="center" vertical="center" wrapText="1"/>
    </xf>
    <xf numFmtId="164" fontId="9" fillId="8" borderId="9" xfId="2" applyFont="1" applyFill="1" applyBorder="1" applyAlignment="1">
      <alignment horizontal="center" vertical="center" wrapText="1"/>
    </xf>
    <xf numFmtId="164" fontId="8" fillId="0" borderId="13" xfId="1" applyFont="1" applyBorder="1" applyAlignment="1">
      <alignment horizontal="center" vertical="center" wrapText="1"/>
    </xf>
    <xf numFmtId="164" fontId="8" fillId="0" borderId="28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left" vertical="center" wrapText="1"/>
    </xf>
    <xf numFmtId="0" fontId="0" fillId="0" borderId="0" xfId="0"/>
    <xf numFmtId="164" fontId="5" fillId="0" borderId="0" xfId="1" applyFont="1" applyAlignment="1">
      <alignment horizontal="center"/>
    </xf>
    <xf numFmtId="164" fontId="6" fillId="3" borderId="2" xfId="1" applyFont="1" applyFill="1" applyBorder="1" applyAlignment="1">
      <alignment horizontal="center" vertical="center"/>
    </xf>
    <xf numFmtId="164" fontId="7" fillId="4" borderId="21" xfId="1" applyFont="1" applyFill="1" applyBorder="1" applyAlignment="1">
      <alignment horizontal="center" vertical="center" wrapText="1"/>
    </xf>
    <xf numFmtId="164" fontId="8" fillId="5" borderId="22" xfId="1" applyFont="1" applyFill="1" applyBorder="1" applyAlignment="1">
      <alignment horizontal="center" vertical="center" wrapText="1"/>
    </xf>
    <xf numFmtId="164" fontId="8" fillId="5" borderId="23" xfId="1" applyFont="1" applyFill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/>
    </xf>
    <xf numFmtId="4" fontId="9" fillId="0" borderId="3" xfId="1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vertical="center"/>
    </xf>
  </cellXfs>
  <cellStyles count="7">
    <cellStyle name="Excel Built-in Normal" xfId="1" xr:uid="{00000000-0005-0000-0000-000000000000}"/>
    <cellStyle name="Excel Built-in Outpu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35"/>
  <sheetViews>
    <sheetView tabSelected="1" topLeftCell="A19" workbookViewId="0">
      <selection activeCell="G17" sqref="G17"/>
    </sheetView>
  </sheetViews>
  <sheetFormatPr defaultRowHeight="15" x14ac:dyDescent="0.25"/>
  <cols>
    <col min="1" max="1" width="12.625" style="1" customWidth="1"/>
    <col min="2" max="2" width="8.625" style="1" customWidth="1"/>
    <col min="3" max="3" width="51.125" style="1" customWidth="1"/>
    <col min="4" max="4" width="46" style="1" customWidth="1"/>
    <col min="5" max="5" width="20.625" style="1" customWidth="1"/>
    <col min="6" max="6" width="16" style="54" customWidth="1"/>
    <col min="7" max="8" width="15.625" style="54" customWidth="1"/>
    <col min="9" max="9" width="15.625" style="59" customWidth="1"/>
    <col min="10" max="10" width="22.375" style="58" customWidth="1"/>
    <col min="11" max="11" width="12.875" style="1" customWidth="1"/>
    <col min="12" max="1022" width="8.125" style="1" customWidth="1"/>
    <col min="1023" max="1023" width="9" customWidth="1"/>
  </cols>
  <sheetData>
    <row r="1" spans="1:10" ht="18.75" customHeight="1" x14ac:dyDescent="0.25">
      <c r="C1" s="96"/>
      <c r="D1" s="96"/>
      <c r="E1" s="96"/>
      <c r="F1" s="96"/>
      <c r="G1" s="96"/>
      <c r="H1" s="96"/>
    </row>
    <row r="2" spans="1:10" ht="18.75" customHeight="1" x14ac:dyDescent="0.35">
      <c r="A2" s="97" t="s">
        <v>0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5.75" thickBot="1" x14ac:dyDescent="0.3"/>
    <row r="4" spans="1:10" ht="18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18.75" thickBot="1" x14ac:dyDescent="0.3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43.35" customHeight="1" x14ac:dyDescent="0.25">
      <c r="A6" s="100" t="s">
        <v>3</v>
      </c>
      <c r="B6" s="101"/>
      <c r="C6" s="37" t="s">
        <v>4</v>
      </c>
      <c r="D6" s="38" t="s">
        <v>5</v>
      </c>
      <c r="E6" s="37" t="s">
        <v>6</v>
      </c>
      <c r="F6" s="65" t="s">
        <v>7</v>
      </c>
      <c r="G6" s="65" t="s">
        <v>8</v>
      </c>
      <c r="H6" s="61" t="s">
        <v>56</v>
      </c>
      <c r="I6" s="39" t="s">
        <v>9</v>
      </c>
      <c r="J6" s="55" t="s">
        <v>55</v>
      </c>
    </row>
    <row r="7" spans="1:10" ht="15.75" x14ac:dyDescent="0.25">
      <c r="A7" s="40">
        <v>1</v>
      </c>
      <c r="B7" s="2">
        <v>2</v>
      </c>
      <c r="C7" s="2">
        <v>3</v>
      </c>
      <c r="D7" s="3">
        <v>4</v>
      </c>
      <c r="E7" s="2">
        <v>5</v>
      </c>
      <c r="F7" s="66">
        <v>6</v>
      </c>
      <c r="G7" s="66">
        <v>7</v>
      </c>
      <c r="H7" s="62">
        <v>8</v>
      </c>
      <c r="I7" s="4">
        <v>9</v>
      </c>
      <c r="J7" s="56">
        <v>10</v>
      </c>
    </row>
    <row r="8" spans="1:10" ht="47.25" x14ac:dyDescent="0.25">
      <c r="A8" s="94">
        <v>1</v>
      </c>
      <c r="B8" s="5" t="s">
        <v>10</v>
      </c>
      <c r="C8" s="95" t="s">
        <v>11</v>
      </c>
      <c r="D8" s="53" t="s">
        <v>43</v>
      </c>
      <c r="E8" s="7" t="s">
        <v>17</v>
      </c>
      <c r="F8" s="80">
        <v>383537</v>
      </c>
      <c r="G8" s="8"/>
      <c r="H8" s="102">
        <f t="shared" ref="H8:H22" si="0">F8*G8</f>
        <v>0</v>
      </c>
      <c r="I8" s="9">
        <v>0.08</v>
      </c>
      <c r="J8" s="103">
        <f t="shared" ref="J8:J22" si="1">H8*1.08</f>
        <v>0</v>
      </c>
    </row>
    <row r="9" spans="1:10" ht="47.25" x14ac:dyDescent="0.25">
      <c r="A9" s="94"/>
      <c r="B9" s="5" t="s">
        <v>13</v>
      </c>
      <c r="C9" s="95"/>
      <c r="D9" s="10" t="s">
        <v>44</v>
      </c>
      <c r="E9" s="7" t="s">
        <v>17</v>
      </c>
      <c r="F9" s="85">
        <v>107479</v>
      </c>
      <c r="G9" s="8"/>
      <c r="H9" s="102">
        <f t="shared" si="0"/>
        <v>0</v>
      </c>
      <c r="I9" s="9">
        <v>0.08</v>
      </c>
      <c r="J9" s="103">
        <f t="shared" si="1"/>
        <v>0</v>
      </c>
    </row>
    <row r="10" spans="1:10" ht="78.75" x14ac:dyDescent="0.25">
      <c r="A10" s="94"/>
      <c r="B10" s="5" t="s">
        <v>14</v>
      </c>
      <c r="C10" s="95"/>
      <c r="D10" s="10" t="s">
        <v>45</v>
      </c>
      <c r="E10" s="7" t="s">
        <v>17</v>
      </c>
      <c r="F10" s="86">
        <v>151635</v>
      </c>
      <c r="G10" s="8"/>
      <c r="H10" s="102">
        <f t="shared" si="0"/>
        <v>0</v>
      </c>
      <c r="I10" s="9">
        <v>0.08</v>
      </c>
      <c r="J10" s="103">
        <f t="shared" si="1"/>
        <v>0</v>
      </c>
    </row>
    <row r="11" spans="1:10" ht="47.25" x14ac:dyDescent="0.25">
      <c r="A11" s="94"/>
      <c r="B11" s="5" t="s">
        <v>15</v>
      </c>
      <c r="C11" s="95"/>
      <c r="D11" s="10" t="s">
        <v>46</v>
      </c>
      <c r="E11" s="7" t="s">
        <v>17</v>
      </c>
      <c r="F11" s="87">
        <v>393677</v>
      </c>
      <c r="G11" s="8"/>
      <c r="H11" s="102">
        <f t="shared" si="0"/>
        <v>0</v>
      </c>
      <c r="I11" s="9">
        <v>0.08</v>
      </c>
      <c r="J11" s="103">
        <f t="shared" si="1"/>
        <v>0</v>
      </c>
    </row>
    <row r="12" spans="1:10" ht="45" x14ac:dyDescent="0.25">
      <c r="A12" s="94"/>
      <c r="B12" s="5" t="s">
        <v>16</v>
      </c>
      <c r="C12" s="95"/>
      <c r="D12" s="10" t="s">
        <v>51</v>
      </c>
      <c r="E12" s="7" t="s">
        <v>17</v>
      </c>
      <c r="F12" s="79">
        <v>50000</v>
      </c>
      <c r="G12" s="8"/>
      <c r="H12" s="102">
        <f t="shared" si="0"/>
        <v>0</v>
      </c>
      <c r="I12" s="9">
        <v>0.08</v>
      </c>
      <c r="J12" s="103">
        <f t="shared" si="1"/>
        <v>0</v>
      </c>
    </row>
    <row r="13" spans="1:10" ht="47.25" x14ac:dyDescent="0.25">
      <c r="A13" s="42">
        <v>2</v>
      </c>
      <c r="B13" s="11"/>
      <c r="C13" s="12" t="s">
        <v>18</v>
      </c>
      <c r="D13" s="10" t="s">
        <v>19</v>
      </c>
      <c r="E13" s="7" t="s">
        <v>20</v>
      </c>
      <c r="F13" s="79">
        <v>50</v>
      </c>
      <c r="G13" s="8"/>
      <c r="H13" s="102">
        <f t="shared" si="0"/>
        <v>0</v>
      </c>
      <c r="I13" s="9">
        <v>0.08</v>
      </c>
      <c r="J13" s="103">
        <f t="shared" si="1"/>
        <v>0</v>
      </c>
    </row>
    <row r="14" spans="1:10" ht="90" x14ac:dyDescent="0.25">
      <c r="A14" s="41">
        <v>3</v>
      </c>
      <c r="B14" s="13"/>
      <c r="C14" s="6" t="s">
        <v>21</v>
      </c>
      <c r="D14" s="10" t="s">
        <v>22</v>
      </c>
      <c r="E14" s="7" t="s">
        <v>23</v>
      </c>
      <c r="F14" s="80">
        <v>30</v>
      </c>
      <c r="G14" s="8"/>
      <c r="H14" s="102">
        <f t="shared" si="0"/>
        <v>0</v>
      </c>
      <c r="I14" s="9">
        <v>0.08</v>
      </c>
      <c r="J14" s="103">
        <f t="shared" si="1"/>
        <v>0</v>
      </c>
    </row>
    <row r="15" spans="1:10" ht="63" x14ac:dyDescent="0.25">
      <c r="A15" s="43">
        <v>4</v>
      </c>
      <c r="B15" s="14"/>
      <c r="C15" s="15" t="s">
        <v>24</v>
      </c>
      <c r="D15" s="10" t="s">
        <v>54</v>
      </c>
      <c r="E15" s="7" t="s">
        <v>25</v>
      </c>
      <c r="F15" s="80">
        <v>500</v>
      </c>
      <c r="G15" s="16"/>
      <c r="H15" s="102">
        <f t="shared" si="0"/>
        <v>0</v>
      </c>
      <c r="I15" s="17">
        <v>0.08</v>
      </c>
      <c r="J15" s="103">
        <f t="shared" si="1"/>
        <v>0</v>
      </c>
    </row>
    <row r="16" spans="1:10" ht="96" customHeight="1" x14ac:dyDescent="0.25">
      <c r="A16" s="44">
        <v>5</v>
      </c>
      <c r="B16" s="34"/>
      <c r="C16" s="35" t="s">
        <v>26</v>
      </c>
      <c r="D16" s="10" t="s">
        <v>50</v>
      </c>
      <c r="E16" s="7" t="s">
        <v>25</v>
      </c>
      <c r="F16" s="80">
        <v>13886</v>
      </c>
      <c r="G16" s="8"/>
      <c r="H16" s="102">
        <f t="shared" si="0"/>
        <v>0</v>
      </c>
      <c r="I16" s="9">
        <v>0.08</v>
      </c>
      <c r="J16" s="103">
        <f t="shared" si="1"/>
        <v>0</v>
      </c>
    </row>
    <row r="17" spans="1:12" ht="179.25" customHeight="1" x14ac:dyDescent="0.25">
      <c r="A17" s="45">
        <v>6</v>
      </c>
      <c r="B17" s="36"/>
      <c r="C17" s="71" t="s">
        <v>41</v>
      </c>
      <c r="D17" s="72" t="s">
        <v>49</v>
      </c>
      <c r="E17" s="73" t="s">
        <v>12</v>
      </c>
      <c r="F17" s="81">
        <v>6</v>
      </c>
      <c r="G17" s="74"/>
      <c r="H17" s="102">
        <f t="shared" si="0"/>
        <v>0</v>
      </c>
      <c r="I17" s="75">
        <v>0.08</v>
      </c>
      <c r="J17" s="103">
        <f t="shared" si="1"/>
        <v>0</v>
      </c>
      <c r="K17" s="31"/>
      <c r="L17" s="30"/>
    </row>
    <row r="18" spans="1:12" ht="169.5" customHeight="1" x14ac:dyDescent="0.25">
      <c r="A18" s="46">
        <v>7</v>
      </c>
      <c r="B18" s="32"/>
      <c r="C18" s="33" t="s">
        <v>42</v>
      </c>
      <c r="D18" s="67" t="s">
        <v>52</v>
      </c>
      <c r="E18" s="68" t="s">
        <v>12</v>
      </c>
      <c r="F18" s="82">
        <v>6</v>
      </c>
      <c r="G18" s="69"/>
      <c r="H18" s="102">
        <f t="shared" si="0"/>
        <v>0</v>
      </c>
      <c r="I18" s="70">
        <v>0.08</v>
      </c>
      <c r="J18" s="103">
        <f t="shared" si="1"/>
        <v>0</v>
      </c>
      <c r="K18" s="31"/>
      <c r="L18" s="30"/>
    </row>
    <row r="19" spans="1:12" ht="60" customHeight="1" x14ac:dyDescent="0.25">
      <c r="A19" s="47">
        <v>8</v>
      </c>
      <c r="B19" s="28"/>
      <c r="C19" s="29" t="s">
        <v>27</v>
      </c>
      <c r="D19" s="10" t="s">
        <v>28</v>
      </c>
      <c r="E19" s="7" t="s">
        <v>25</v>
      </c>
      <c r="F19" s="79">
        <v>5000</v>
      </c>
      <c r="G19" s="8"/>
      <c r="H19" s="102">
        <f>F19*G19</f>
        <v>0</v>
      </c>
      <c r="I19" s="9">
        <v>0.08</v>
      </c>
      <c r="J19" s="103">
        <f t="shared" si="1"/>
        <v>0</v>
      </c>
    </row>
    <row r="20" spans="1:12" ht="63" x14ac:dyDescent="0.25">
      <c r="A20" s="76">
        <v>9</v>
      </c>
      <c r="B20" s="77"/>
      <c r="C20" s="78" t="s">
        <v>47</v>
      </c>
      <c r="D20" s="10" t="s">
        <v>28</v>
      </c>
      <c r="E20" s="48" t="s">
        <v>48</v>
      </c>
      <c r="F20" s="83">
        <v>500</v>
      </c>
      <c r="G20" s="49"/>
      <c r="H20" s="102">
        <f t="shared" si="0"/>
        <v>0</v>
      </c>
      <c r="I20" s="9">
        <v>0.08</v>
      </c>
      <c r="J20" s="103">
        <f t="shared" si="1"/>
        <v>0</v>
      </c>
    </row>
    <row r="21" spans="1:12" ht="102.75" customHeight="1" x14ac:dyDescent="0.25">
      <c r="A21" s="50">
        <v>10</v>
      </c>
      <c r="B21" s="51"/>
      <c r="C21" s="52" t="s">
        <v>53</v>
      </c>
      <c r="D21" s="10" t="s">
        <v>29</v>
      </c>
      <c r="E21" s="48" t="s">
        <v>17</v>
      </c>
      <c r="F21" s="84">
        <v>50</v>
      </c>
      <c r="G21" s="49"/>
      <c r="H21" s="102">
        <f t="shared" si="0"/>
        <v>0</v>
      </c>
      <c r="I21" s="9">
        <v>0.08</v>
      </c>
      <c r="J21" s="103">
        <f t="shared" si="1"/>
        <v>0</v>
      </c>
    </row>
    <row r="22" spans="1:12" ht="63" x14ac:dyDescent="0.25">
      <c r="A22" s="41">
        <v>11</v>
      </c>
      <c r="B22" s="13"/>
      <c r="C22" s="6" t="s">
        <v>30</v>
      </c>
      <c r="D22" s="10" t="s">
        <v>31</v>
      </c>
      <c r="E22" s="7" t="s">
        <v>23</v>
      </c>
      <c r="F22" s="80">
        <v>50</v>
      </c>
      <c r="G22" s="49"/>
      <c r="H22" s="102">
        <f t="shared" si="0"/>
        <v>0</v>
      </c>
      <c r="I22" s="9">
        <v>0.08</v>
      </c>
      <c r="J22" s="103">
        <f t="shared" si="1"/>
        <v>0</v>
      </c>
    </row>
    <row r="23" spans="1:12" ht="15.75" x14ac:dyDescent="0.25">
      <c r="A23" s="18"/>
      <c r="B23" s="18"/>
      <c r="C23" s="18"/>
      <c r="D23" s="19"/>
      <c r="E23" s="91" t="s">
        <v>32</v>
      </c>
      <c r="F23" s="91"/>
      <c r="G23" s="91"/>
      <c r="H23" s="20">
        <f>SUM(H8:H22)</f>
        <v>0</v>
      </c>
      <c r="I23" s="21" t="s">
        <v>33</v>
      </c>
      <c r="J23" s="57" t="s">
        <v>33</v>
      </c>
    </row>
    <row r="24" spans="1:12" ht="16.5" thickBot="1" x14ac:dyDescent="0.3">
      <c r="A24" s="18" t="s">
        <v>34</v>
      </c>
      <c r="B24" s="18"/>
      <c r="C24" s="18"/>
      <c r="D24" s="18"/>
      <c r="E24" s="92" t="s">
        <v>35</v>
      </c>
      <c r="F24" s="92"/>
      <c r="G24" s="92"/>
      <c r="H24" s="22"/>
      <c r="I24" s="104">
        <f>H23*0.08</f>
        <v>0</v>
      </c>
      <c r="J24" s="23"/>
    </row>
    <row r="25" spans="1:12" ht="16.5" thickBot="1" x14ac:dyDescent="0.3">
      <c r="A25" s="18" t="s">
        <v>36</v>
      </c>
      <c r="B25" s="18"/>
      <c r="C25" s="18"/>
      <c r="D25" s="18"/>
      <c r="E25" s="93" t="s">
        <v>37</v>
      </c>
      <c r="F25" s="93"/>
      <c r="G25" s="93"/>
      <c r="H25" s="105">
        <f>SUM(J8:J22)</f>
        <v>0</v>
      </c>
      <c r="I25" s="105"/>
      <c r="J25" s="105"/>
    </row>
    <row r="26" spans="1:12" ht="15.75" x14ac:dyDescent="0.25">
      <c r="A26" s="24" t="s">
        <v>38</v>
      </c>
      <c r="B26" s="24"/>
      <c r="C26" s="18"/>
      <c r="D26" s="18"/>
      <c r="E26" s="88"/>
      <c r="F26" s="88"/>
      <c r="G26" s="88"/>
      <c r="H26" s="88"/>
      <c r="I26" s="88"/>
      <c r="J26" s="88"/>
    </row>
    <row r="27" spans="1:12" ht="15.75" x14ac:dyDescent="0.25">
      <c r="A27" s="18"/>
      <c r="B27" s="18"/>
      <c r="C27" s="18"/>
      <c r="D27" s="18"/>
      <c r="E27" s="89" t="s">
        <v>39</v>
      </c>
      <c r="F27" s="89"/>
      <c r="G27" s="89"/>
      <c r="H27" s="89"/>
      <c r="I27" s="89"/>
      <c r="J27" s="89"/>
    </row>
    <row r="28" spans="1:12" ht="17.25" x14ac:dyDescent="0.3">
      <c r="A28" s="25"/>
      <c r="B28" s="25"/>
      <c r="C28" s="25"/>
      <c r="D28" s="25"/>
      <c r="E28" s="25"/>
      <c r="F28" s="63"/>
      <c r="G28" s="63"/>
      <c r="H28" s="63"/>
    </row>
    <row r="29" spans="1:12" ht="20.25" customHeight="1" x14ac:dyDescent="0.3">
      <c r="A29" s="25"/>
      <c r="B29" s="25"/>
      <c r="C29" s="25"/>
      <c r="D29" s="25"/>
      <c r="E29" s="25"/>
      <c r="F29" s="63"/>
      <c r="G29" s="63"/>
      <c r="H29" s="63"/>
    </row>
    <row r="30" spans="1:12" ht="19.5" customHeight="1" x14ac:dyDescent="0.3">
      <c r="A30" s="25"/>
      <c r="B30" s="25"/>
      <c r="C30" s="25"/>
      <c r="D30" s="25"/>
      <c r="E30" s="25"/>
      <c r="F30" s="63"/>
      <c r="G30" s="63"/>
      <c r="H30" s="63"/>
    </row>
    <row r="31" spans="1:12" ht="18.600000000000001" customHeight="1" x14ac:dyDescent="0.3">
      <c r="D31" s="25"/>
      <c r="E31" s="26"/>
      <c r="F31" s="64"/>
      <c r="G31" s="64"/>
      <c r="H31" s="64"/>
      <c r="I31" s="60"/>
    </row>
    <row r="32" spans="1:12" ht="18.600000000000001" customHeight="1" x14ac:dyDescent="0.25">
      <c r="E32" s="90" t="s">
        <v>40</v>
      </c>
      <c r="F32" s="90"/>
      <c r="G32" s="90"/>
      <c r="H32" s="90"/>
      <c r="I32" s="90"/>
    </row>
    <row r="33" spans="5:8" ht="18.600000000000001" customHeight="1" x14ac:dyDescent="0.3">
      <c r="E33" s="27"/>
      <c r="F33" s="63"/>
      <c r="G33" s="63"/>
      <c r="H33" s="63"/>
    </row>
    <row r="34" spans="5:8" ht="18.600000000000001" customHeight="1" x14ac:dyDescent="0.3">
      <c r="E34" s="25"/>
      <c r="F34" s="63"/>
      <c r="G34" s="63"/>
      <c r="H34" s="63"/>
    </row>
    <row r="35" spans="5:8" ht="17.25" x14ac:dyDescent="0.3">
      <c r="G35" s="63"/>
      <c r="H35" s="63"/>
    </row>
  </sheetData>
  <mergeCells count="14">
    <mergeCell ref="A8:A12"/>
    <mergeCell ref="C8:C12"/>
    <mergeCell ref="C1:H1"/>
    <mergeCell ref="A2:J2"/>
    <mergeCell ref="A4:J4"/>
    <mergeCell ref="A5:J5"/>
    <mergeCell ref="A6:B6"/>
    <mergeCell ref="H25:J25"/>
    <mergeCell ref="E26:J26"/>
    <mergeCell ref="E27:J27"/>
    <mergeCell ref="E32:I32"/>
    <mergeCell ref="E23:G23"/>
    <mergeCell ref="E24:G24"/>
    <mergeCell ref="E25:G25"/>
  </mergeCells>
  <phoneticPr fontId="14" type="noConversion"/>
  <pageMargins left="0.7" right="0.7" top="0.75" bottom="0.75" header="0.3" footer="0.3"/>
  <pageSetup paperSize="9" scale="55" fitToWidth="0" fitToHeight="0" orientation="landscape" horizontalDpi="0" verticalDpi="0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Szajwaj</dc:creator>
  <cp:lastModifiedBy>Agnieszka Gałecka</cp:lastModifiedBy>
  <cp:lastPrinted>2023-04-25T11:56:18Z</cp:lastPrinted>
  <dcterms:created xsi:type="dcterms:W3CDTF">2020-12-29T08:18:50Z</dcterms:created>
  <dcterms:modified xsi:type="dcterms:W3CDTF">2023-04-25T12:48:06Z</dcterms:modified>
</cp:coreProperties>
</file>