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homeuser\zp\ZAMÓWIENIA PUBLICZNE\ZP_2023\32. Sprzęt medyczny Radziszów\"/>
    </mc:Choice>
  </mc:AlternateContent>
  <xr:revisionPtr revIDLastSave="0" documentId="13_ncr:1_{3D1F082D-DE72-49E4-8152-6BBB033F8F4A}" xr6:coauthVersionLast="47" xr6:coauthVersionMax="47" xr10:uidLastSave="{00000000-0000-0000-0000-000000000000}"/>
  <bookViews>
    <workbookView xWindow="-19320" yWindow="-120" windowWidth="19440" windowHeight="15150" activeTab="2" xr2:uid="{00000000-000D-0000-FFFF-FFFF00000000}"/>
  </bookViews>
  <sheets>
    <sheet name="Pakiet nr 1 (Fizykoterapia)" sheetId="2" r:id="rId1"/>
    <sheet name="Pakiet nr 2 (Kinezyterapia)" sheetId="3" r:id="rId2"/>
    <sheet name="Pakiet  nr 3 (USG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4" l="1"/>
  <c r="I7" i="4" s="1"/>
  <c r="H6" i="4"/>
  <c r="I18" i="3"/>
  <c r="K18" i="3" s="1"/>
  <c r="H18" i="3"/>
  <c r="I17" i="3"/>
  <c r="K17" i="3" s="1"/>
  <c r="H17" i="3"/>
  <c r="I16" i="3"/>
  <c r="K16" i="3" s="1"/>
  <c r="H16" i="3"/>
  <c r="I15" i="3"/>
  <c r="K15" i="3" s="1"/>
  <c r="H15" i="3"/>
  <c r="I14" i="3"/>
  <c r="K14" i="3" s="1"/>
  <c r="H14" i="3"/>
  <c r="I13" i="3"/>
  <c r="K13" i="3" s="1"/>
  <c r="H13" i="3"/>
  <c r="I12" i="3"/>
  <c r="K12" i="3" s="1"/>
  <c r="H12" i="3"/>
  <c r="I11" i="3"/>
  <c r="K11" i="3" s="1"/>
  <c r="H11" i="3"/>
  <c r="I10" i="3"/>
  <c r="K10" i="3" s="1"/>
  <c r="H10" i="3"/>
  <c r="I9" i="3"/>
  <c r="K9" i="3" s="1"/>
  <c r="H9" i="3"/>
  <c r="I8" i="3"/>
  <c r="K8" i="3" s="1"/>
  <c r="H8" i="3"/>
  <c r="I7" i="3"/>
  <c r="K7" i="3" s="1"/>
  <c r="H7" i="3"/>
  <c r="I6" i="3"/>
  <c r="K6" i="3" s="1"/>
  <c r="H6" i="3"/>
  <c r="I5" i="3"/>
  <c r="H5" i="3"/>
  <c r="I15" i="2"/>
  <c r="K15" i="2" s="1"/>
  <c r="H15" i="2"/>
  <c r="I14" i="2"/>
  <c r="K14" i="2" s="1"/>
  <c r="H14" i="2"/>
  <c r="I13" i="2"/>
  <c r="K13" i="2" s="1"/>
  <c r="H13" i="2"/>
  <c r="I12" i="2"/>
  <c r="K12" i="2" s="1"/>
  <c r="H12" i="2"/>
  <c r="I11" i="2"/>
  <c r="K11" i="2" s="1"/>
  <c r="H11" i="2"/>
  <c r="K10" i="2"/>
  <c r="I10" i="2"/>
  <c r="H10" i="2"/>
  <c r="I9" i="2"/>
  <c r="K9" i="2" s="1"/>
  <c r="H9" i="2"/>
  <c r="I8" i="2"/>
  <c r="K8" i="2" s="1"/>
  <c r="H8" i="2"/>
  <c r="I7" i="2"/>
  <c r="K7" i="2" s="1"/>
  <c r="H7" i="2"/>
  <c r="I6" i="2"/>
  <c r="K6" i="2" s="1"/>
  <c r="H6" i="2"/>
  <c r="I5" i="2"/>
  <c r="K5" i="2" s="1"/>
  <c r="H5" i="2"/>
  <c r="I19" i="3" l="1"/>
  <c r="K6" i="4"/>
  <c r="K7" i="4" s="1"/>
  <c r="K5" i="3"/>
  <c r="K19" i="3" s="1"/>
  <c r="K16" i="2"/>
  <c r="I16" i="2"/>
</calcChain>
</file>

<file path=xl/sharedStrings.xml><?xml version="1.0" encoding="utf-8"?>
<sst xmlns="http://schemas.openxmlformats.org/spreadsheetml/2006/main" count="126" uniqueCount="81">
  <si>
    <t>Przedmiot</t>
  </si>
  <si>
    <t>Vat</t>
  </si>
  <si>
    <t>Wartość brutto</t>
  </si>
  <si>
    <t>Wartość netto</t>
  </si>
  <si>
    <t>Wartość netto sztuka</t>
  </si>
  <si>
    <t>Wartość brutto sztuka</t>
  </si>
  <si>
    <t>Lp.</t>
  </si>
  <si>
    <t>Suma</t>
  </si>
  <si>
    <t>Aparat do krioterapii</t>
  </si>
  <si>
    <t>Aparat EKG</t>
  </si>
  <si>
    <t>Leżanka Drewniana</t>
  </si>
  <si>
    <t>Ssak elektryczny</t>
  </si>
  <si>
    <t>Waga niemowlęca</t>
  </si>
  <si>
    <t>Symbol</t>
  </si>
  <si>
    <t>Rc02</t>
  </si>
  <si>
    <t>Gd03</t>
  </si>
  <si>
    <t>Rc01</t>
  </si>
  <si>
    <t>Re06</t>
  </si>
  <si>
    <t>Qb15</t>
  </si>
  <si>
    <t>Qb14</t>
  </si>
  <si>
    <t>Qb02</t>
  </si>
  <si>
    <t>EKG</t>
  </si>
  <si>
    <t>Gm2</t>
  </si>
  <si>
    <t>Gh03</t>
  </si>
  <si>
    <t>Gb10</t>
  </si>
  <si>
    <t>Ssak</t>
  </si>
  <si>
    <t>Ha2</t>
  </si>
  <si>
    <t>Ha3</t>
  </si>
  <si>
    <t>Gb05</t>
  </si>
  <si>
    <t xml:space="preserve">Orbitrek </t>
  </si>
  <si>
    <t>Rc12</t>
  </si>
  <si>
    <t>Platforma wibracyjna</t>
  </si>
  <si>
    <t>Re17</t>
  </si>
  <si>
    <t>Stepper</t>
  </si>
  <si>
    <t>Rc13</t>
  </si>
  <si>
    <t>Da4</t>
  </si>
  <si>
    <t>Da3</t>
  </si>
  <si>
    <t>Da5</t>
  </si>
  <si>
    <t>Stół rehabilitacyjny do kinezyterapii metodą Bobath</t>
  </si>
  <si>
    <t>Re11</t>
  </si>
  <si>
    <t>Rc04</t>
  </si>
  <si>
    <t>Wymagana (ilość)</t>
  </si>
  <si>
    <t>PAKIET 1 - Fizykoterapia</t>
  </si>
  <si>
    <t>Aparat do elektroterapii, terapii skojarzonej, ultradźwięków, laseroterapii i magnetoterapii</t>
  </si>
  <si>
    <t>Aparat do elektroterapii, laseroterapii i magnetoterapii</t>
  </si>
  <si>
    <t>Aparat USG z kolorowym Dopplerem</t>
  </si>
  <si>
    <t>Mg06</t>
  </si>
  <si>
    <t>PAKIET 2 - Kinezyterapia</t>
  </si>
  <si>
    <t>PAKIET 3 - Aparat USG</t>
  </si>
  <si>
    <t>I</t>
  </si>
  <si>
    <t>II</t>
  </si>
  <si>
    <t>III</t>
  </si>
  <si>
    <t>IV</t>
  </si>
  <si>
    <t>V</t>
  </si>
  <si>
    <t>VI</t>
  </si>
  <si>
    <t>Lampa do naświetlania promieniami podczerwonymi</t>
  </si>
  <si>
    <t>VII</t>
  </si>
  <si>
    <t>Lampa zabiegowa sufitowa</t>
  </si>
  <si>
    <t>VIII</t>
  </si>
  <si>
    <t>IX</t>
  </si>
  <si>
    <t>X</t>
  </si>
  <si>
    <t>Waga lekarska ze wzrostomierzem</t>
  </si>
  <si>
    <t>XI</t>
  </si>
  <si>
    <t>Bieżnia medyczna</t>
  </si>
  <si>
    <t>Stół do rehabilitacji i badań</t>
  </si>
  <si>
    <t>Ergometr - stacjonarny rower rehabilitacyjny</t>
  </si>
  <si>
    <t>Kabina UGUL</t>
  </si>
  <si>
    <t>Kozetka lekarska</t>
  </si>
  <si>
    <t>Platforma wibracyjna dla dzieci ze schorzeniami neurologicznymi</t>
  </si>
  <si>
    <t>Stół rehabilitacyjny z elektryczną zmianą wysokości</t>
  </si>
  <si>
    <t>Stół rehabilitacyjny do masażu z elektryczną zmianą wysokości</t>
  </si>
  <si>
    <t>XII</t>
  </si>
  <si>
    <t>XIII</t>
  </si>
  <si>
    <t xml:space="preserve">System do ćwiczeń w podwieszeniu </t>
  </si>
  <si>
    <t>XIV</t>
  </si>
  <si>
    <t>Tablica do ćwiczeń manulanych</t>
  </si>
  <si>
    <t>Załącznik nr 6 SWZ</t>
  </si>
  <si>
    <t>Znak sprawy: DZP.271-32/23</t>
  </si>
  <si>
    <t>*wypełnić jeśli dotyczy</t>
  </si>
  <si>
    <t>Oznaczenie w SWZ</t>
  </si>
  <si>
    <t>Nazwa/typ*, model*, Producent*, Rok produkcji*, Nr Katalogowy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</si>
</sst>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2">
    <xf numFmtId="0" fontId="0" fillId="0" borderId="0" xfId="0"/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44" fontId="0" fillId="5" borderId="1" xfId="1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0" fillId="5" borderId="9" xfId="1" applyFont="1" applyFill="1" applyBorder="1" applyAlignment="1">
      <alignment horizontal="center" vertical="center"/>
    </xf>
    <xf numFmtId="44" fontId="0" fillId="5" borderId="10" xfId="1" applyFont="1" applyFill="1" applyBorder="1" applyAlignment="1">
      <alignment horizontal="center" vertical="center"/>
    </xf>
    <xf numFmtId="44" fontId="0" fillId="5" borderId="11" xfId="1" applyFont="1" applyFill="1" applyBorder="1" applyAlignment="1">
      <alignment horizontal="center" vertical="center"/>
    </xf>
    <xf numFmtId="44" fontId="0" fillId="5" borderId="12" xfId="1" applyFont="1" applyFill="1" applyBorder="1" applyAlignment="1">
      <alignment horizontal="center" vertical="center"/>
    </xf>
    <xf numFmtId="9" fontId="0" fillId="5" borderId="12" xfId="0" applyNumberFormat="1" applyFill="1" applyBorder="1" applyAlignment="1">
      <alignment horizontal="center" vertical="center"/>
    </xf>
    <xf numFmtId="44" fontId="0" fillId="5" borderId="13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4" fontId="0" fillId="5" borderId="17" xfId="1" applyFont="1" applyFill="1" applyBorder="1" applyAlignment="1">
      <alignment horizontal="center" vertical="center"/>
    </xf>
    <xf numFmtId="9" fontId="0" fillId="5" borderId="17" xfId="0" applyNumberFormat="1" applyFill="1" applyBorder="1" applyAlignment="1">
      <alignment horizontal="center" vertical="center"/>
    </xf>
    <xf numFmtId="44" fontId="0" fillId="5" borderId="18" xfId="1" applyFont="1" applyFill="1" applyBorder="1" applyAlignment="1">
      <alignment horizontal="center" vertical="center"/>
    </xf>
    <xf numFmtId="44" fontId="2" fillId="3" borderId="8" xfId="0" applyNumberFormat="1" applyFont="1" applyFill="1" applyBorder="1" applyAlignment="1">
      <alignment vertical="center"/>
    </xf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5" borderId="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3" borderId="8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4" fontId="0" fillId="5" borderId="20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44" fontId="0" fillId="5" borderId="6" xfId="1" applyFont="1" applyFill="1" applyBorder="1" applyAlignment="1">
      <alignment horizontal="center" vertical="center"/>
    </xf>
    <xf numFmtId="44" fontId="0" fillId="2" borderId="11" xfId="0" applyNumberFormat="1" applyFill="1" applyBorder="1" applyAlignment="1">
      <alignment vertical="center"/>
    </xf>
    <xf numFmtId="44" fontId="0" fillId="2" borderId="5" xfId="0" applyNumberFormat="1" applyFill="1" applyBorder="1" applyAlignment="1">
      <alignment vertical="center"/>
    </xf>
    <xf numFmtId="44" fontId="2" fillId="3" borderId="7" xfId="0" applyNumberFormat="1" applyFont="1" applyFill="1" applyBorder="1" applyAlignment="1">
      <alignment vertical="center"/>
    </xf>
    <xf numFmtId="0" fontId="2" fillId="5" borderId="21" xfId="0" applyFont="1" applyFill="1" applyBorder="1" applyAlignment="1">
      <alignment horizontal="center" vertical="center"/>
    </xf>
    <xf numFmtId="44" fontId="4" fillId="5" borderId="19" xfId="1" applyFont="1" applyFill="1" applyBorder="1" applyAlignment="1">
      <alignment horizontal="right" vertical="center"/>
    </xf>
    <xf numFmtId="44" fontId="2" fillId="2" borderId="5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</cellXfs>
  <cellStyles count="3">
    <cellStyle name="Normalny" xfId="0" builtinId="0"/>
    <cellStyle name="Normalny 2" xfId="2" xr:uid="{6776B312-239A-451D-8A0C-C4ED98F28642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3D2F-F159-47FD-A4EB-9221A96FC88E}">
  <dimension ref="A1:K17"/>
  <sheetViews>
    <sheetView topLeftCell="B1" zoomScaleNormal="100" workbookViewId="0">
      <selection activeCell="F25" sqref="F25"/>
    </sheetView>
  </sheetViews>
  <sheetFormatPr defaultColWidth="8.85546875" defaultRowHeight="15" x14ac:dyDescent="0.25"/>
  <cols>
    <col min="1" max="1" width="4.85546875" style="7" customWidth="1"/>
    <col min="2" max="2" width="10.7109375" style="7" customWidth="1"/>
    <col min="3" max="3" width="50.85546875" style="2" customWidth="1"/>
    <col min="4" max="4" width="12.85546875" style="7" bestFit="1" customWidth="1"/>
    <col min="5" max="5" width="12.7109375" style="2" customWidth="1"/>
    <col min="6" max="6" width="25" style="2" customWidth="1"/>
    <col min="7" max="7" width="18.5703125" style="2" bestFit="1" customWidth="1"/>
    <col min="8" max="8" width="19.28515625" style="2" bestFit="1" customWidth="1"/>
    <col min="9" max="9" width="14.42578125" style="2" bestFit="1" customWidth="1"/>
    <col min="10" max="10" width="5.7109375" style="2" bestFit="1" customWidth="1"/>
    <col min="11" max="11" width="21.5703125" style="2" customWidth="1"/>
    <col min="12" max="12" width="13.85546875" style="2" customWidth="1"/>
    <col min="13" max="16384" width="8.85546875" style="2"/>
  </cols>
  <sheetData>
    <row r="1" spans="1:11" x14ac:dyDescent="0.25">
      <c r="A1" s="35" t="s">
        <v>77</v>
      </c>
      <c r="G1" s="2" t="s">
        <v>76</v>
      </c>
    </row>
    <row r="3" spans="1:11" ht="21" customHeight="1" thickBot="1" x14ac:dyDescent="0.3">
      <c r="C3" s="22" t="s">
        <v>42</v>
      </c>
      <c r="D3" s="30"/>
    </row>
    <row r="4" spans="1:11" s="7" customFormat="1" ht="60.75" thickBot="1" x14ac:dyDescent="0.3">
      <c r="A4" s="8" t="s">
        <v>6</v>
      </c>
      <c r="B4" s="33" t="s">
        <v>79</v>
      </c>
      <c r="C4" s="8" t="s">
        <v>0</v>
      </c>
      <c r="D4" s="8" t="s">
        <v>13</v>
      </c>
      <c r="E4" s="9" t="s">
        <v>41</v>
      </c>
      <c r="F4" s="50" t="s">
        <v>80</v>
      </c>
      <c r="G4" s="51" t="s">
        <v>4</v>
      </c>
      <c r="H4" s="47" t="s">
        <v>5</v>
      </c>
      <c r="I4" s="10" t="s">
        <v>3</v>
      </c>
      <c r="J4" s="10" t="s">
        <v>1</v>
      </c>
      <c r="K4" s="11" t="s">
        <v>2</v>
      </c>
    </row>
    <row r="5" spans="1:11" ht="30.75" thickBot="1" x14ac:dyDescent="0.3">
      <c r="A5" s="4">
        <v>1</v>
      </c>
      <c r="B5" s="4" t="s">
        <v>49</v>
      </c>
      <c r="C5" s="5" t="s">
        <v>43</v>
      </c>
      <c r="D5" s="4" t="s">
        <v>18</v>
      </c>
      <c r="E5" s="14">
        <v>4</v>
      </c>
      <c r="F5" s="12"/>
      <c r="G5" s="48">
        <v>0</v>
      </c>
      <c r="H5" s="23">
        <f>(G5+(G5*J5))</f>
        <v>0</v>
      </c>
      <c r="I5" s="23">
        <f>G5*E5</f>
        <v>0</v>
      </c>
      <c r="J5" s="24">
        <v>0.08</v>
      </c>
      <c r="K5" s="25">
        <f>I5+(I5*J5)</f>
        <v>0</v>
      </c>
    </row>
    <row r="6" spans="1:11" ht="30.75" thickBot="1" x14ac:dyDescent="0.3">
      <c r="A6" s="4">
        <v>2</v>
      </c>
      <c r="B6" s="4" t="s">
        <v>50</v>
      </c>
      <c r="C6" s="5" t="s">
        <v>43</v>
      </c>
      <c r="D6" s="4" t="s">
        <v>18</v>
      </c>
      <c r="E6" s="14">
        <v>1</v>
      </c>
      <c r="F6" s="12"/>
      <c r="G6" s="48">
        <v>0</v>
      </c>
      <c r="H6" s="12">
        <f>(G6+(G6*J6))</f>
        <v>0</v>
      </c>
      <c r="I6" s="12">
        <f>G6*E6</f>
        <v>0</v>
      </c>
      <c r="J6" s="13">
        <v>0.08</v>
      </c>
      <c r="K6" s="16">
        <f t="shared" ref="K6:K15" si="0">I6+(I6*J6)</f>
        <v>0</v>
      </c>
    </row>
    <row r="7" spans="1:11" ht="30.75" thickBot="1" x14ac:dyDescent="0.3">
      <c r="A7" s="4">
        <v>3</v>
      </c>
      <c r="B7" s="4" t="s">
        <v>51</v>
      </c>
      <c r="C7" s="5" t="s">
        <v>44</v>
      </c>
      <c r="D7" s="4" t="s">
        <v>19</v>
      </c>
      <c r="E7" s="14">
        <v>2</v>
      </c>
      <c r="F7" s="12"/>
      <c r="G7" s="48">
        <v>0</v>
      </c>
      <c r="H7" s="12">
        <f t="shared" ref="H7:H15" si="1">(G7+(G7*J7))</f>
        <v>0</v>
      </c>
      <c r="I7" s="12">
        <f t="shared" ref="I7:I15" si="2">G7*E7</f>
        <v>0</v>
      </c>
      <c r="J7" s="13">
        <v>0.08</v>
      </c>
      <c r="K7" s="16">
        <f t="shared" si="0"/>
        <v>0</v>
      </c>
    </row>
    <row r="8" spans="1:11" ht="15.75" thickBot="1" x14ac:dyDescent="0.3">
      <c r="A8" s="4">
        <v>4</v>
      </c>
      <c r="B8" s="4" t="s">
        <v>52</v>
      </c>
      <c r="C8" s="5" t="s">
        <v>8</v>
      </c>
      <c r="D8" s="4" t="s">
        <v>20</v>
      </c>
      <c r="E8" s="14">
        <v>2</v>
      </c>
      <c r="F8" s="12"/>
      <c r="G8" s="48">
        <v>0</v>
      </c>
      <c r="H8" s="12">
        <f t="shared" si="1"/>
        <v>0</v>
      </c>
      <c r="I8" s="12">
        <f t="shared" si="2"/>
        <v>0</v>
      </c>
      <c r="J8" s="13">
        <v>0.08</v>
      </c>
      <c r="K8" s="16">
        <f t="shared" si="0"/>
        <v>0</v>
      </c>
    </row>
    <row r="9" spans="1:11" ht="15.75" thickBot="1" x14ac:dyDescent="0.3">
      <c r="A9" s="4">
        <v>5</v>
      </c>
      <c r="B9" s="4" t="s">
        <v>53</v>
      </c>
      <c r="C9" s="5" t="s">
        <v>9</v>
      </c>
      <c r="D9" s="4" t="s">
        <v>21</v>
      </c>
      <c r="E9" s="14">
        <v>1</v>
      </c>
      <c r="F9" s="12"/>
      <c r="G9" s="48">
        <v>0</v>
      </c>
      <c r="H9" s="12">
        <f t="shared" si="1"/>
        <v>0</v>
      </c>
      <c r="I9" s="12">
        <f t="shared" si="2"/>
        <v>0</v>
      </c>
      <c r="J9" s="13">
        <v>0.08</v>
      </c>
      <c r="K9" s="16">
        <f t="shared" si="0"/>
        <v>0</v>
      </c>
    </row>
    <row r="10" spans="1:11" ht="15.75" thickBot="1" x14ac:dyDescent="0.3">
      <c r="A10" s="4">
        <v>6</v>
      </c>
      <c r="B10" s="4" t="s">
        <v>54</v>
      </c>
      <c r="C10" s="5" t="s">
        <v>55</v>
      </c>
      <c r="D10" s="4" t="s">
        <v>22</v>
      </c>
      <c r="E10" s="14">
        <v>7</v>
      </c>
      <c r="F10" s="12"/>
      <c r="G10" s="48">
        <v>0</v>
      </c>
      <c r="H10" s="12">
        <f t="shared" si="1"/>
        <v>0</v>
      </c>
      <c r="I10" s="12">
        <f t="shared" si="2"/>
        <v>0</v>
      </c>
      <c r="J10" s="13">
        <v>0.08</v>
      </c>
      <c r="K10" s="16">
        <f t="shared" si="0"/>
        <v>0</v>
      </c>
    </row>
    <row r="11" spans="1:11" ht="15.75" thickBot="1" x14ac:dyDescent="0.3">
      <c r="A11" s="4">
        <v>7</v>
      </c>
      <c r="B11" s="4" t="s">
        <v>56</v>
      </c>
      <c r="C11" s="5" t="s">
        <v>57</v>
      </c>
      <c r="D11" s="4" t="s">
        <v>23</v>
      </c>
      <c r="E11" s="14">
        <v>1</v>
      </c>
      <c r="F11" s="12"/>
      <c r="G11" s="48">
        <v>0</v>
      </c>
      <c r="H11" s="12">
        <f t="shared" si="1"/>
        <v>0</v>
      </c>
      <c r="I11" s="12">
        <f t="shared" si="2"/>
        <v>0</v>
      </c>
      <c r="J11" s="13">
        <v>0.08</v>
      </c>
      <c r="K11" s="16">
        <f t="shared" si="0"/>
        <v>0</v>
      </c>
    </row>
    <row r="12" spans="1:11" ht="15.75" thickBot="1" x14ac:dyDescent="0.3">
      <c r="A12" s="4">
        <v>8</v>
      </c>
      <c r="B12" s="4" t="s">
        <v>58</v>
      </c>
      <c r="C12" s="5" t="s">
        <v>10</v>
      </c>
      <c r="D12" s="4" t="s">
        <v>24</v>
      </c>
      <c r="E12" s="14">
        <v>9</v>
      </c>
      <c r="F12" s="12"/>
      <c r="G12" s="48">
        <v>0</v>
      </c>
      <c r="H12" s="12">
        <f t="shared" si="1"/>
        <v>0</v>
      </c>
      <c r="I12" s="12">
        <f t="shared" si="2"/>
        <v>0</v>
      </c>
      <c r="J12" s="13">
        <v>0.08</v>
      </c>
      <c r="K12" s="16">
        <f t="shared" si="0"/>
        <v>0</v>
      </c>
    </row>
    <row r="13" spans="1:11" ht="15.75" thickBot="1" x14ac:dyDescent="0.3">
      <c r="A13" s="4">
        <v>9</v>
      </c>
      <c r="B13" s="4" t="s">
        <v>59</v>
      </c>
      <c r="C13" s="5" t="s">
        <v>11</v>
      </c>
      <c r="D13" s="4" t="s">
        <v>25</v>
      </c>
      <c r="E13" s="14">
        <v>1</v>
      </c>
      <c r="F13" s="12"/>
      <c r="G13" s="48">
        <v>0</v>
      </c>
      <c r="H13" s="12">
        <f t="shared" si="1"/>
        <v>0</v>
      </c>
      <c r="I13" s="12">
        <f t="shared" si="2"/>
        <v>0</v>
      </c>
      <c r="J13" s="13">
        <v>0.08</v>
      </c>
      <c r="K13" s="16">
        <f t="shared" si="0"/>
        <v>0</v>
      </c>
    </row>
    <row r="14" spans="1:11" ht="15.75" thickBot="1" x14ac:dyDescent="0.3">
      <c r="A14" s="4">
        <v>10</v>
      </c>
      <c r="B14" s="4" t="s">
        <v>60</v>
      </c>
      <c r="C14" s="5" t="s">
        <v>61</v>
      </c>
      <c r="D14" s="31" t="s">
        <v>26</v>
      </c>
      <c r="E14" s="14">
        <v>1</v>
      </c>
      <c r="F14" s="12"/>
      <c r="G14" s="48">
        <v>0</v>
      </c>
      <c r="H14" s="12">
        <f t="shared" si="1"/>
        <v>0</v>
      </c>
      <c r="I14" s="12">
        <f t="shared" si="2"/>
        <v>0</v>
      </c>
      <c r="J14" s="13">
        <v>0.08</v>
      </c>
      <c r="K14" s="16">
        <f t="shared" si="0"/>
        <v>0</v>
      </c>
    </row>
    <row r="15" spans="1:11" ht="15.75" thickBot="1" x14ac:dyDescent="0.3">
      <c r="A15" s="4">
        <v>11</v>
      </c>
      <c r="B15" s="4" t="s">
        <v>62</v>
      </c>
      <c r="C15" s="5" t="s">
        <v>12</v>
      </c>
      <c r="D15" s="4" t="s">
        <v>27</v>
      </c>
      <c r="E15" s="14">
        <v>1</v>
      </c>
      <c r="F15" s="12"/>
      <c r="G15" s="48">
        <v>0</v>
      </c>
      <c r="H15" s="18">
        <f t="shared" si="1"/>
        <v>0</v>
      </c>
      <c r="I15" s="18">
        <f t="shared" si="2"/>
        <v>0</v>
      </c>
      <c r="J15" s="19">
        <v>0.08</v>
      </c>
      <c r="K15" s="20">
        <f t="shared" si="0"/>
        <v>0</v>
      </c>
    </row>
    <row r="16" spans="1:11" ht="15.75" thickBot="1" x14ac:dyDescent="0.3">
      <c r="A16" s="35" t="s">
        <v>78</v>
      </c>
      <c r="I16" s="49">
        <f>SUM(I5:I15)</f>
        <v>0</v>
      </c>
      <c r="J16" s="36" t="s">
        <v>7</v>
      </c>
      <c r="K16" s="26">
        <f>SUM(K5:K15)</f>
        <v>0</v>
      </c>
    </row>
    <row r="17" ht="14.45" customHeight="1" x14ac:dyDescent="0.25"/>
  </sheetData>
  <pageMargins left="0.7" right="0.7" top="0.75" bottom="0.75" header="0.3" footer="0.3"/>
  <pageSetup paperSize="9" scale="4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0963C-222F-476C-A310-866332485FC5}">
  <dimension ref="A1:K19"/>
  <sheetViews>
    <sheetView topLeftCell="B1" zoomScaleNormal="100" workbookViewId="0">
      <selection activeCell="F4" sqref="F4"/>
    </sheetView>
  </sheetViews>
  <sheetFormatPr defaultColWidth="8.85546875" defaultRowHeight="15" x14ac:dyDescent="0.25"/>
  <cols>
    <col min="1" max="1" width="4.85546875" style="7" customWidth="1"/>
    <col min="2" max="2" width="10.7109375" style="7" customWidth="1"/>
    <col min="3" max="3" width="58.140625" style="2" customWidth="1"/>
    <col min="4" max="4" width="12.85546875" style="7" customWidth="1"/>
    <col min="5" max="5" width="12.7109375" style="2" customWidth="1"/>
    <col min="6" max="6" width="26.7109375" style="2" customWidth="1"/>
    <col min="7" max="7" width="18.5703125" style="2" bestFit="1" customWidth="1"/>
    <col min="8" max="8" width="19.28515625" style="2" bestFit="1" customWidth="1"/>
    <col min="9" max="9" width="14.42578125" style="2" bestFit="1" customWidth="1"/>
    <col min="10" max="10" width="5.7109375" style="2" bestFit="1" customWidth="1"/>
    <col min="11" max="11" width="21.5703125" style="2" customWidth="1"/>
    <col min="12" max="12" width="13.85546875" style="2" customWidth="1"/>
    <col min="13" max="16384" width="8.85546875" style="2"/>
  </cols>
  <sheetData>
    <row r="1" spans="1:11" x14ac:dyDescent="0.25">
      <c r="A1" s="35" t="s">
        <v>77</v>
      </c>
      <c r="G1" s="2" t="s">
        <v>76</v>
      </c>
    </row>
    <row r="2" spans="1:11" ht="14.45" customHeight="1" x14ac:dyDescent="0.25"/>
    <row r="3" spans="1:11" ht="22.15" customHeight="1" thickBot="1" x14ac:dyDescent="0.3">
      <c r="C3" s="22" t="s">
        <v>47</v>
      </c>
      <c r="D3" s="30"/>
    </row>
    <row r="4" spans="1:11" ht="60" x14ac:dyDescent="0.25">
      <c r="A4" s="6" t="s">
        <v>6</v>
      </c>
      <c r="B4" s="33" t="s">
        <v>79</v>
      </c>
      <c r="C4" s="1" t="s">
        <v>0</v>
      </c>
      <c r="D4" s="6" t="s">
        <v>13</v>
      </c>
      <c r="E4" s="40" t="s">
        <v>41</v>
      </c>
      <c r="F4" s="39" t="s">
        <v>80</v>
      </c>
      <c r="G4" s="42" t="s">
        <v>4</v>
      </c>
      <c r="H4" s="27" t="s">
        <v>5</v>
      </c>
      <c r="I4" s="28" t="s">
        <v>3</v>
      </c>
      <c r="J4" s="28" t="s">
        <v>1</v>
      </c>
      <c r="K4" s="29" t="s">
        <v>2</v>
      </c>
    </row>
    <row r="5" spans="1:11" x14ac:dyDescent="0.25">
      <c r="A5" s="4">
        <v>1</v>
      </c>
      <c r="B5" s="4" t="s">
        <v>49</v>
      </c>
      <c r="C5" s="3" t="s">
        <v>63</v>
      </c>
      <c r="D5" s="4" t="s">
        <v>14</v>
      </c>
      <c r="E5" s="4">
        <v>4</v>
      </c>
      <c r="F5" s="12"/>
      <c r="G5" s="43">
        <v>0</v>
      </c>
      <c r="H5" s="15">
        <f>(G5+(G5*J5))</f>
        <v>0</v>
      </c>
      <c r="I5" s="12">
        <f>G5*E5</f>
        <v>0</v>
      </c>
      <c r="J5" s="13">
        <v>0.08</v>
      </c>
      <c r="K5" s="16">
        <f>I5+(I5*J5)</f>
        <v>0</v>
      </c>
    </row>
    <row r="6" spans="1:11" x14ac:dyDescent="0.25">
      <c r="A6" s="4">
        <v>2</v>
      </c>
      <c r="B6" s="4" t="s">
        <v>50</v>
      </c>
      <c r="C6" s="3" t="s">
        <v>64</v>
      </c>
      <c r="D6" s="4" t="s">
        <v>15</v>
      </c>
      <c r="E6" s="4">
        <v>1</v>
      </c>
      <c r="F6" s="12"/>
      <c r="G6" s="43">
        <v>0</v>
      </c>
      <c r="H6" s="15">
        <f t="shared" ref="H6:H18" si="0">(G6+(G6*J6))</f>
        <v>0</v>
      </c>
      <c r="I6" s="12">
        <f t="shared" ref="I6:I18" si="1">G6*E6</f>
        <v>0</v>
      </c>
      <c r="J6" s="13">
        <v>0.08</v>
      </c>
      <c r="K6" s="16">
        <f t="shared" ref="K6:K18" si="2">I6+(I6*J6)</f>
        <v>0</v>
      </c>
    </row>
    <row r="7" spans="1:11" x14ac:dyDescent="0.25">
      <c r="A7" s="4">
        <v>3</v>
      </c>
      <c r="B7" s="4" t="s">
        <v>51</v>
      </c>
      <c r="C7" s="5" t="s">
        <v>65</v>
      </c>
      <c r="D7" s="32" t="s">
        <v>16</v>
      </c>
      <c r="E7" s="4">
        <v>4</v>
      </c>
      <c r="F7" s="12"/>
      <c r="G7" s="43">
        <v>0</v>
      </c>
      <c r="H7" s="15">
        <f t="shared" si="0"/>
        <v>0</v>
      </c>
      <c r="I7" s="12">
        <f t="shared" si="1"/>
        <v>0</v>
      </c>
      <c r="J7" s="13">
        <v>0.08</v>
      </c>
      <c r="K7" s="16">
        <f t="shared" si="2"/>
        <v>0</v>
      </c>
    </row>
    <row r="8" spans="1:11" x14ac:dyDescent="0.25">
      <c r="A8" s="4">
        <v>4</v>
      </c>
      <c r="B8" s="4" t="s">
        <v>52</v>
      </c>
      <c r="C8" s="3" t="s">
        <v>66</v>
      </c>
      <c r="D8" s="4" t="s">
        <v>17</v>
      </c>
      <c r="E8" s="4">
        <v>2</v>
      </c>
      <c r="F8" s="12"/>
      <c r="G8" s="43">
        <v>0</v>
      </c>
      <c r="H8" s="15">
        <f t="shared" si="0"/>
        <v>0</v>
      </c>
      <c r="I8" s="12">
        <f t="shared" si="1"/>
        <v>0</v>
      </c>
      <c r="J8" s="13">
        <v>0.08</v>
      </c>
      <c r="K8" s="16">
        <f t="shared" si="2"/>
        <v>0</v>
      </c>
    </row>
    <row r="9" spans="1:11" x14ac:dyDescent="0.25">
      <c r="A9" s="4">
        <v>5</v>
      </c>
      <c r="B9" s="4" t="s">
        <v>53</v>
      </c>
      <c r="C9" s="3" t="s">
        <v>67</v>
      </c>
      <c r="D9" s="4" t="s">
        <v>28</v>
      </c>
      <c r="E9" s="4">
        <v>7</v>
      </c>
      <c r="F9" s="12"/>
      <c r="G9" s="43">
        <v>0</v>
      </c>
      <c r="H9" s="15">
        <f t="shared" si="0"/>
        <v>0</v>
      </c>
      <c r="I9" s="12">
        <f t="shared" si="1"/>
        <v>0</v>
      </c>
      <c r="J9" s="13">
        <v>0.08</v>
      </c>
      <c r="K9" s="16">
        <f t="shared" si="2"/>
        <v>0</v>
      </c>
    </row>
    <row r="10" spans="1:11" x14ac:dyDescent="0.25">
      <c r="A10" s="4">
        <v>6</v>
      </c>
      <c r="B10" s="4" t="s">
        <v>54</v>
      </c>
      <c r="C10" s="3" t="s">
        <v>29</v>
      </c>
      <c r="D10" s="4" t="s">
        <v>30</v>
      </c>
      <c r="E10" s="4">
        <v>4</v>
      </c>
      <c r="F10" s="12"/>
      <c r="G10" s="43">
        <v>0</v>
      </c>
      <c r="H10" s="15">
        <f t="shared" si="0"/>
        <v>0</v>
      </c>
      <c r="I10" s="12">
        <f t="shared" si="1"/>
        <v>0</v>
      </c>
      <c r="J10" s="13">
        <v>0.08</v>
      </c>
      <c r="K10" s="16">
        <f t="shared" si="2"/>
        <v>0</v>
      </c>
    </row>
    <row r="11" spans="1:11" x14ac:dyDescent="0.25">
      <c r="A11" s="4">
        <v>7</v>
      </c>
      <c r="B11" s="4" t="s">
        <v>56</v>
      </c>
      <c r="C11" s="3" t="s">
        <v>31</v>
      </c>
      <c r="D11" s="4" t="s">
        <v>32</v>
      </c>
      <c r="E11" s="4">
        <v>2</v>
      </c>
      <c r="F11" s="12"/>
      <c r="G11" s="43">
        <v>0</v>
      </c>
      <c r="H11" s="15">
        <f t="shared" si="0"/>
        <v>0</v>
      </c>
      <c r="I11" s="12">
        <f t="shared" si="1"/>
        <v>0</v>
      </c>
      <c r="J11" s="13">
        <v>0.08</v>
      </c>
      <c r="K11" s="16">
        <f t="shared" si="2"/>
        <v>0</v>
      </c>
    </row>
    <row r="12" spans="1:11" x14ac:dyDescent="0.25">
      <c r="A12" s="4">
        <v>8</v>
      </c>
      <c r="B12" s="4" t="s">
        <v>58</v>
      </c>
      <c r="C12" s="3" t="s">
        <v>68</v>
      </c>
      <c r="D12" s="4" t="s">
        <v>32</v>
      </c>
      <c r="E12" s="4">
        <v>1</v>
      </c>
      <c r="F12" s="12"/>
      <c r="G12" s="43">
        <v>0</v>
      </c>
      <c r="H12" s="15">
        <f t="shared" si="0"/>
        <v>0</v>
      </c>
      <c r="I12" s="12">
        <f t="shared" si="1"/>
        <v>0</v>
      </c>
      <c r="J12" s="13">
        <v>0.08</v>
      </c>
      <c r="K12" s="16">
        <f t="shared" si="2"/>
        <v>0</v>
      </c>
    </row>
    <row r="13" spans="1:11" x14ac:dyDescent="0.25">
      <c r="A13" s="4">
        <v>9</v>
      </c>
      <c r="B13" s="4" t="s">
        <v>59</v>
      </c>
      <c r="C13" s="3" t="s">
        <v>33</v>
      </c>
      <c r="D13" s="4" t="s">
        <v>34</v>
      </c>
      <c r="E13" s="4">
        <v>3</v>
      </c>
      <c r="F13" s="12"/>
      <c r="G13" s="43">
        <v>0</v>
      </c>
      <c r="H13" s="15">
        <f t="shared" si="0"/>
        <v>0</v>
      </c>
      <c r="I13" s="12">
        <f t="shared" si="1"/>
        <v>0</v>
      </c>
      <c r="J13" s="13">
        <v>0.08</v>
      </c>
      <c r="K13" s="16">
        <f t="shared" si="2"/>
        <v>0</v>
      </c>
    </row>
    <row r="14" spans="1:11" x14ac:dyDescent="0.25">
      <c r="A14" s="4">
        <v>10</v>
      </c>
      <c r="B14" s="4" t="s">
        <v>60</v>
      </c>
      <c r="C14" s="3" t="s">
        <v>69</v>
      </c>
      <c r="D14" s="4" t="s">
        <v>35</v>
      </c>
      <c r="E14" s="4">
        <v>4</v>
      </c>
      <c r="F14" s="12"/>
      <c r="G14" s="43">
        <v>0</v>
      </c>
      <c r="H14" s="15">
        <f t="shared" si="0"/>
        <v>0</v>
      </c>
      <c r="I14" s="12">
        <f t="shared" si="1"/>
        <v>0</v>
      </c>
      <c r="J14" s="13">
        <v>0.08</v>
      </c>
      <c r="K14" s="16">
        <f t="shared" si="2"/>
        <v>0</v>
      </c>
    </row>
    <row r="15" spans="1:11" x14ac:dyDescent="0.25">
      <c r="A15" s="4">
        <v>11</v>
      </c>
      <c r="B15" s="4" t="s">
        <v>62</v>
      </c>
      <c r="C15" s="3" t="s">
        <v>70</v>
      </c>
      <c r="D15" s="4" t="s">
        <v>36</v>
      </c>
      <c r="E15" s="4">
        <v>5</v>
      </c>
      <c r="F15" s="12"/>
      <c r="G15" s="43">
        <v>0</v>
      </c>
      <c r="H15" s="15">
        <f t="shared" si="0"/>
        <v>0</v>
      </c>
      <c r="I15" s="12">
        <f t="shared" si="1"/>
        <v>0</v>
      </c>
      <c r="J15" s="13">
        <v>0.08</v>
      </c>
      <c r="K15" s="16">
        <f t="shared" si="2"/>
        <v>0</v>
      </c>
    </row>
    <row r="16" spans="1:11" x14ac:dyDescent="0.25">
      <c r="A16" s="4">
        <v>12</v>
      </c>
      <c r="B16" s="4" t="s">
        <v>71</v>
      </c>
      <c r="C16" s="3" t="s">
        <v>38</v>
      </c>
      <c r="D16" s="4" t="s">
        <v>37</v>
      </c>
      <c r="E16" s="4">
        <v>2</v>
      </c>
      <c r="F16" s="12"/>
      <c r="G16" s="43">
        <v>0</v>
      </c>
      <c r="H16" s="15">
        <f t="shared" si="0"/>
        <v>0</v>
      </c>
      <c r="I16" s="12">
        <f t="shared" si="1"/>
        <v>0</v>
      </c>
      <c r="J16" s="13">
        <v>0.08</v>
      </c>
      <c r="K16" s="16">
        <f t="shared" si="2"/>
        <v>0</v>
      </c>
    </row>
    <row r="17" spans="1:11" x14ac:dyDescent="0.25">
      <c r="A17" s="4">
        <v>13</v>
      </c>
      <c r="B17" s="4" t="s">
        <v>72</v>
      </c>
      <c r="C17" s="3" t="s">
        <v>73</v>
      </c>
      <c r="D17" s="4" t="s">
        <v>39</v>
      </c>
      <c r="E17" s="4">
        <v>2</v>
      </c>
      <c r="F17" s="12"/>
      <c r="G17" s="43">
        <v>0</v>
      </c>
      <c r="H17" s="15">
        <f t="shared" si="0"/>
        <v>0</v>
      </c>
      <c r="I17" s="12">
        <f t="shared" si="1"/>
        <v>0</v>
      </c>
      <c r="J17" s="13">
        <v>0.08</v>
      </c>
      <c r="K17" s="16">
        <f t="shared" si="2"/>
        <v>0</v>
      </c>
    </row>
    <row r="18" spans="1:11" ht="15.75" thickBot="1" x14ac:dyDescent="0.3">
      <c r="A18" s="4">
        <v>14</v>
      </c>
      <c r="B18" s="4" t="s">
        <v>74</v>
      </c>
      <c r="C18" s="3" t="s">
        <v>75</v>
      </c>
      <c r="D18" s="4" t="s">
        <v>40</v>
      </c>
      <c r="E18" s="4">
        <v>2</v>
      </c>
      <c r="F18" s="12"/>
      <c r="G18" s="43">
        <v>0</v>
      </c>
      <c r="H18" s="17">
        <f t="shared" si="0"/>
        <v>0</v>
      </c>
      <c r="I18" s="18">
        <f t="shared" si="1"/>
        <v>0</v>
      </c>
      <c r="J18" s="19">
        <v>0.08</v>
      </c>
      <c r="K18" s="20">
        <f t="shared" si="2"/>
        <v>0</v>
      </c>
    </row>
    <row r="19" spans="1:11" ht="15.75" thickBot="1" x14ac:dyDescent="0.3">
      <c r="A19" s="35" t="s">
        <v>78</v>
      </c>
      <c r="I19" s="45">
        <f>SUM(I5:I18)</f>
        <v>0</v>
      </c>
      <c r="J19" s="36" t="s">
        <v>7</v>
      </c>
      <c r="K19" s="46">
        <f>SUM(K5:K18)</f>
        <v>0</v>
      </c>
    </row>
  </sheetData>
  <pageMargins left="0.7" right="0.7" top="0.75" bottom="0.75" header="0.3" footer="0.3"/>
  <pageSetup paperSize="9" scale="4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7FFE-69FB-49FA-8A1B-4D0E77D04FE3}">
  <dimension ref="A1:K7"/>
  <sheetViews>
    <sheetView tabSelected="1" zoomScaleNormal="100" workbookViewId="0">
      <selection activeCell="D15" sqref="D15"/>
    </sheetView>
  </sheetViews>
  <sheetFormatPr defaultColWidth="8.85546875" defaultRowHeight="15" x14ac:dyDescent="0.25"/>
  <cols>
    <col min="1" max="1" width="4.85546875" style="7" customWidth="1"/>
    <col min="2" max="2" width="10.7109375" style="7" customWidth="1"/>
    <col min="3" max="3" width="34" style="2" customWidth="1"/>
    <col min="4" max="4" width="12.85546875" style="7" bestFit="1" customWidth="1"/>
    <col min="5" max="5" width="12.7109375" style="2" customWidth="1"/>
    <col min="6" max="6" width="26" style="2" customWidth="1"/>
    <col min="7" max="7" width="18.5703125" style="2" bestFit="1" customWidth="1"/>
    <col min="8" max="8" width="19.28515625" style="2" bestFit="1" customWidth="1"/>
    <col min="9" max="9" width="14.42578125" style="2" bestFit="1" customWidth="1"/>
    <col min="10" max="10" width="5.7109375" style="2" bestFit="1" customWidth="1"/>
    <col min="11" max="11" width="21.5703125" style="2" customWidth="1"/>
    <col min="12" max="12" width="13.85546875" style="2" customWidth="1"/>
    <col min="13" max="16384" width="8.85546875" style="2"/>
  </cols>
  <sheetData>
    <row r="1" spans="1:11" x14ac:dyDescent="0.25">
      <c r="A1" s="35" t="s">
        <v>77</v>
      </c>
      <c r="G1" s="2" t="s">
        <v>76</v>
      </c>
    </row>
    <row r="4" spans="1:11" ht="20.45" customHeight="1" thickBot="1" x14ac:dyDescent="0.3">
      <c r="C4" s="22" t="s">
        <v>48</v>
      </c>
      <c r="D4" s="30"/>
    </row>
    <row r="5" spans="1:11" ht="60" x14ac:dyDescent="0.25">
      <c r="A5" s="6" t="s">
        <v>6</v>
      </c>
      <c r="B5" s="33" t="s">
        <v>79</v>
      </c>
      <c r="C5" s="1" t="s">
        <v>0</v>
      </c>
      <c r="D5" s="6" t="s">
        <v>13</v>
      </c>
      <c r="E5" s="40" t="s">
        <v>41</v>
      </c>
      <c r="F5" s="39" t="s">
        <v>80</v>
      </c>
      <c r="G5" s="41" t="s">
        <v>4</v>
      </c>
      <c r="H5" s="42" t="s">
        <v>5</v>
      </c>
      <c r="I5" s="27" t="s">
        <v>3</v>
      </c>
      <c r="J5" s="28" t="s">
        <v>1</v>
      </c>
      <c r="K5" s="29" t="s">
        <v>2</v>
      </c>
    </row>
    <row r="6" spans="1:11" ht="23.45" customHeight="1" thickBot="1" x14ac:dyDescent="0.3">
      <c r="A6" s="4">
        <v>1</v>
      </c>
      <c r="B6" s="4" t="s">
        <v>49</v>
      </c>
      <c r="C6" s="3" t="s">
        <v>45</v>
      </c>
      <c r="D6" s="4" t="s">
        <v>46</v>
      </c>
      <c r="E6" s="4">
        <v>1</v>
      </c>
      <c r="F6" s="38"/>
      <c r="G6" s="38">
        <v>0</v>
      </c>
      <c r="H6" s="43">
        <f>(G6+(G6*J6))</f>
        <v>0</v>
      </c>
      <c r="I6" s="15">
        <f>G6*E6</f>
        <v>0</v>
      </c>
      <c r="J6" s="34">
        <v>0.08</v>
      </c>
      <c r="K6" s="16">
        <f>I6+(I6*J6)</f>
        <v>0</v>
      </c>
    </row>
    <row r="7" spans="1:11" ht="15.75" thickBot="1" x14ac:dyDescent="0.3">
      <c r="A7" s="35" t="s">
        <v>78</v>
      </c>
      <c r="I7" s="44">
        <f>SUM(I6:I6)</f>
        <v>0</v>
      </c>
      <c r="J7" s="37" t="s">
        <v>7</v>
      </c>
      <c r="K7" s="21">
        <f>SUM(K6:K6)</f>
        <v>0</v>
      </c>
    </row>
  </sheetData>
  <pageMargins left="0.7" right="0.7" top="0.75" bottom="0.75" header="0.3" footer="0.3"/>
  <pageSetup paperSize="9" scale="4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 (Fizykoterapia)</vt:lpstr>
      <vt:lpstr>Pakiet nr 2 (Kinezyterapia)</vt:lpstr>
      <vt:lpstr>Pakiet  nr 3 (USG)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Grzybowski</dc:creator>
  <cp:lastModifiedBy>Marta Płatek</cp:lastModifiedBy>
  <cp:lastPrinted>2023-09-25T08:55:18Z</cp:lastPrinted>
  <dcterms:created xsi:type="dcterms:W3CDTF">2015-06-05T18:19:34Z</dcterms:created>
  <dcterms:modified xsi:type="dcterms:W3CDTF">2023-09-25T08:55:34Z</dcterms:modified>
</cp:coreProperties>
</file>