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lienci\Samorządy\Cieszyn Gmina Miejska\Przetarg 2024-\SWZ\"/>
    </mc:Choice>
  </mc:AlternateContent>
  <xr:revisionPtr revIDLastSave="0" documentId="13_ncr:1_{040FC171-0300-463F-9288-1831EEDF82E1}" xr6:coauthVersionLast="47" xr6:coauthVersionMax="47" xr10:uidLastSave="{00000000-0000-0000-0000-000000000000}"/>
  <bookViews>
    <workbookView xWindow="-108" yWindow="-108" windowWidth="23256" windowHeight="12576" xr2:uid="{5F13A463-4F83-4391-9D5E-E52E5AEC9E6D}"/>
  </bookViews>
  <sheets>
    <sheet name="SZKODY MAJĄTKOWE" sheetId="1" r:id="rId1"/>
    <sheet name="SZKODY MAJĄTKOWE zagregowane" sheetId="3" r:id="rId2"/>
    <sheet name="SZKODY KOMUNIKACJA" sheetId="2" r:id="rId3"/>
  </sheets>
  <definedNames>
    <definedName name="_xlnm.Print_Area" localSheetId="2">'SZKODY KOMUNIKACJA'!$A$1:$D$21</definedName>
    <definedName name="_xlnm.Print_Area" localSheetId="0">'SZKODY MAJĄTKOWE'!$A$1:$G$117</definedName>
    <definedName name="_xlnm.Print_Area" localSheetId="1">'SZKODY MAJĄTKOWE zagregowane'!$A$1:$I$12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3" l="1"/>
  <c r="F101" i="1"/>
  <c r="F99" i="1"/>
  <c r="F79" i="1"/>
  <c r="F51" i="1"/>
  <c r="F18" i="1"/>
  <c r="F117" i="1" l="1"/>
  <c r="H8" i="3"/>
  <c r="F10" i="3"/>
  <c r="I11" i="3" l="1"/>
  <c r="H11" i="3"/>
  <c r="G11" i="3"/>
  <c r="F11" i="3"/>
  <c r="E11" i="3"/>
  <c r="D11" i="3"/>
  <c r="B11" i="3"/>
  <c r="D21" i="2" l="1"/>
  <c r="D14" i="2" l="1"/>
</calcChain>
</file>

<file path=xl/sharedStrings.xml><?xml version="1.0" encoding="utf-8"?>
<sst xmlns="http://schemas.openxmlformats.org/spreadsheetml/2006/main" count="492" uniqueCount="151">
  <si>
    <t>TU</t>
  </si>
  <si>
    <t>Ubezpieczony</t>
  </si>
  <si>
    <t>Ryzyko</t>
  </si>
  <si>
    <t>Data Szkody</t>
  </si>
  <si>
    <t>Opis szkody</t>
  </si>
  <si>
    <t>Suma wypłat</t>
  </si>
  <si>
    <t>TUW TUW</t>
  </si>
  <si>
    <t>Urząd Miejski  w Cieszynie</t>
  </si>
  <si>
    <t>b/d</t>
  </si>
  <si>
    <t>OC dróg</t>
  </si>
  <si>
    <t>Miejski Zarząd Dróg w Cieszynie</t>
  </si>
  <si>
    <t>Uszkodzenie ogrodzenia  Domu Dziecka w wyniku upadku  drzewa rosnącego w Lasku Miejskim.</t>
  </si>
  <si>
    <t>Kradzież</t>
  </si>
  <si>
    <t>Mienie od ognia i innych zdarzeń</t>
  </si>
  <si>
    <t>OC ogólne</t>
  </si>
  <si>
    <t>Szyby</t>
  </si>
  <si>
    <t>AC</t>
  </si>
  <si>
    <t>Uszkodzenie pojazdu na drodze wskutek najechania na przydrożny metalowy słupek podczas wykonywania manewru cofania</t>
  </si>
  <si>
    <t>Zniszczenie elementu z tworzywa sztucznego w "kole czasu"  oraz znajdującego się pod nim łańcucha świetlnego LED wskutek wandalizmu dokonanego przez nieznanych sprawców</t>
  </si>
  <si>
    <t>Uszkodzenie boiska wielofunkcyjnego wskutek uderzenia przez wywrócone drzewo podczas silnego wiatru</t>
  </si>
  <si>
    <t>Uraz ciała powstały podczas wychodzenia z kasy Urzędu Miejskiego wskutek potknięcia się zbyt wysoki próg w drzwiach wyjściowych</t>
  </si>
  <si>
    <t>Uszkodzenie masztu flagowego wskutek uderzenia przez zawracający pojazd</t>
  </si>
  <si>
    <t>Szkoła Podstawowa nr 3 z Oddziałami Specjalnymi im. J. Korczaka</t>
  </si>
  <si>
    <t>Elektronika</t>
  </si>
  <si>
    <t>Uszkodzenie komputera wskutek przypadkowego upadku sprzętu na biurko</t>
  </si>
  <si>
    <t>Książnica Cieszyńska</t>
  </si>
  <si>
    <t>Zniszczenie elewacji budynku wskutek dewastacji( graffiti)</t>
  </si>
  <si>
    <t>Zniszczenie mienia wskutek dewastacji</t>
  </si>
  <si>
    <t>Uszkodzenie pojazdu na drodze o złym stanie nawierzchni (odłączony od podłoża fragment asfaltu uderzył w samochód)</t>
  </si>
  <si>
    <t>Szkoła Podstawowa nr 1</t>
  </si>
  <si>
    <t>Uszkodzenie pojazdu wskutek uderzenia kawałkiem tynku, który odpadł z budynku szkoły.</t>
  </si>
  <si>
    <t>Przedszkole nr 16</t>
  </si>
  <si>
    <t>Zalanie najniższej kondygnacji budynku przedszkola wskutek intensywnych opadów deszczu</t>
  </si>
  <si>
    <t>Zalanie pomieszczeń w budynku szkoły wraz z wyposażeniem wskutek silnych opadów deszczu</t>
  </si>
  <si>
    <t>Uszkodzenie pojazdu ( szyby ) w wyniku uderzenia kamienia podczas koszenia trawy kosą spalinową przez pracowników MZD.</t>
  </si>
  <si>
    <t>Zamek Cieszyn</t>
  </si>
  <si>
    <t>Uszkodzenie fragmentu rynny i pokrycia dachu w wyniku złamania się  jednego z konarów drzewa rosnącego bezpośrednio przy budynku administracyjnym,  podczas bardzo mocnego podmuchu wiatru.</t>
  </si>
  <si>
    <t>Uszkodzenie mienia wskutek dewastacji</t>
  </si>
  <si>
    <t>Wiener</t>
  </si>
  <si>
    <t>Uszkodzenie szyby bocznej wiaty przystankowej wskutek dewastacji</t>
  </si>
  <si>
    <t>Dom Spokojnej Starości w Cieszynie</t>
  </si>
  <si>
    <t>Uszkodzenie mienia w wyniku bardzo silnego wyładowania atmosferycznego.</t>
  </si>
  <si>
    <t>Przedszkole nr 17</t>
  </si>
  <si>
    <t>Zalanie mienia podczas ulewnych deszczy</t>
  </si>
  <si>
    <t>Uszkodzenie ogrodzenia  wskutek upadku konara drzewa</t>
  </si>
  <si>
    <t>Niumyślne wybicie szyby bocznej w drzwiach przez dziecko</t>
  </si>
  <si>
    <t>Uszkodzenie gabloty wskutek dewastacji</t>
  </si>
  <si>
    <t>Uszkodzenie mienia "Koło czasu" wskutek aktu wandalizmu przez nieznanego sprawcę</t>
  </si>
  <si>
    <t>Uszkodzenie słupa oświetleniowego prawdopodobnie wskutek uderzenia pojazdem przez nieznanego sprawcę</t>
  </si>
  <si>
    <t>Uszkodzenie latarni oświetlenia publicznego przez pojazd z udziałem nieznanego sprawcy.</t>
  </si>
  <si>
    <t>OC komunikacyjne</t>
  </si>
  <si>
    <t>Uszkodzenie parkującego pojazdu przez pojazd MZD podczas manewru cofania.</t>
  </si>
  <si>
    <t>Teatr im. Adama Mickiewicza</t>
  </si>
  <si>
    <t>Zniszczenie mienia ( ścian elewacji budynku teatru) w wyniku aktu wandalizmu - graffiti.</t>
  </si>
  <si>
    <t>Uszkodzenie mienia wskutek uderzenia pojazdem</t>
  </si>
  <si>
    <t>Wybicie szyby w wiacie przystankowej oraz uszkodzenie konstrukcji  wskutek dewastacji.</t>
  </si>
  <si>
    <t>Uszkodzenie pojazdu Solaris Urbino nr 180 w trakcie koszenia trawy na przystanku.</t>
  </si>
  <si>
    <t>Biblioteka Miejska w Cieszynie</t>
  </si>
  <si>
    <t>Uraz ciała powstały wskutek potknięcia się o wystającą kostkę brukową</t>
  </si>
  <si>
    <t>Uszkodzenie pojazdu wskutek najechani na ubytek w nawierzchni drogi</t>
  </si>
  <si>
    <t>Uszkodzenie pojazdu na uszkodzonej nawierzchni drogi</t>
  </si>
  <si>
    <t>Awaria dławicy spreżarki SAB 150 będacej integralna częścią instalacji chłodniczej Hali Widowiskowo Sportowej wskutek wycieku oleju i amoniaku z instalacji.</t>
  </si>
  <si>
    <t>Uszkodzenie mienia wskutek wandalizmu przez nieznanych sprawców</t>
  </si>
  <si>
    <t>Zalanie budynku wskutek uszkodzonego wężyka doprowadzającego wodę z sieci do umywalki</t>
  </si>
  <si>
    <t>Uszkodzenie latarni ulicznej w wyniku uderzenia niezidentyfikowanego pojazdu, który wpadł w poślizg z udziałem niznanego sprawcy.</t>
  </si>
  <si>
    <t>Uszkodzenie mienia wskutek wjechania przez nieznanego sprawcę</t>
  </si>
  <si>
    <t>Uszkodzenie mienia wskutek wybitej szyby</t>
  </si>
  <si>
    <t>Zalanie ściany  w jednym z pomieszczeń , gdzie podczas intensywnych opadów deszczu ściekała woda.</t>
  </si>
  <si>
    <t>Uszkodzenie zaparkowanego pojazdu wskutek uderzenia przez powalone drzewo</t>
  </si>
  <si>
    <t>Uraz ciała powstały wskutek upadku na oblodzonej nawierzchni chodnika</t>
  </si>
  <si>
    <t>Uszkodzenie pojazdu w wyniku upadku konaru z drzewa.</t>
  </si>
  <si>
    <t>Uszkodzenie płotu wskutek przewrócenia się drzewa przez silne wichury</t>
  </si>
  <si>
    <t>Uszkodzenie pojazdu wskutek spadnięcia drzewa</t>
  </si>
  <si>
    <t>Uszkodzenie ogrodzenia przez nieznanego sprawcę</t>
  </si>
  <si>
    <t>Uszkodzenie pojazdu wskutek najechania na ubytek w drodze</t>
  </si>
  <si>
    <t>Uszkodzenie mienia w wyniku przewrócenia się drzewa podczas  intensywnych opadów deszczu oraz silnego wiatru.</t>
  </si>
  <si>
    <t>Uszkodzenie telefonu komórkowego i spodni wskutek upadku na nierównej nawierzchni z kostki brukowej</t>
  </si>
  <si>
    <t>Zalanie ścian sali konferencyjnej w budynku biblioteki w wyniku nieszczelności pokrycia dachowego oraz opadów deszczu.</t>
  </si>
  <si>
    <t>Uszkodzenie pojazdu na drodze wskutek najechania na ubytek w nawierzchni drogi</t>
  </si>
  <si>
    <t>Uszkodzenie centrali p.poż., windy oraz części monitoringu wskutek silnych wyładowań atmosferycznych podczas burzy</t>
  </si>
  <si>
    <t>Szkolne Schronisko Młodzieżowe</t>
  </si>
  <si>
    <t>Kradzież kontenera na śmieci 1100 l przez nieznanych sprawców</t>
  </si>
  <si>
    <t>Awaria sprężarki SAB 120, będącej elementem instalacji chłodniczej  Hali Widowiskowo-Sportowej w wyniku trwałego uszkodzenia wirników i wnętrz sprężarki.</t>
  </si>
  <si>
    <t>Uszkodzenie ogrodzenia wskutek uderzenia przez drzewo rosnące na przydrożnej  działce gminnej</t>
  </si>
  <si>
    <t>Awaria zaworu EVRB zamontowanego na instalacji chlodniczej w maszynowni Hali Widowiskowo Sportowej , która spowodowała wyciek amoniaku z instalacji chłodniczej.</t>
  </si>
  <si>
    <t>Uraz ciała wskutek upadku na nieodśnieżonej i oblodzonej nawierzchni chodnika</t>
  </si>
  <si>
    <t>Uszkodzenie elewacji budynku wskutek dewastacji (graffiti).</t>
  </si>
  <si>
    <t>Uszkodzenie mienia przez powalone drzewo podczas wichury</t>
  </si>
  <si>
    <t>Uszkodzenie pojazdu przez inny pojazd.</t>
  </si>
  <si>
    <t>Uszkodzenie pojazdu na drodze w wyniku wjechania w wyrwę znajdującą się w nawierzchni jezdni.</t>
  </si>
  <si>
    <t>Uraz ciała wskutek poślizgnięcia się na nieodśnieżonej drodze</t>
  </si>
  <si>
    <t>Uszkodzenie płotu wskutek przewrócenia drzewa przez silny wiatr</t>
  </si>
  <si>
    <t>Uszkodzenie oświetlenia ulicznego przez powalone drzewo podczas wichury</t>
  </si>
  <si>
    <t>Stłuczenie szyby bocznej w wiacie przystankowej wskutek dewastacji (wybryku huligańskiego).</t>
  </si>
  <si>
    <t>Uszkodzenie zaparkowanego pojazdu w wyniku osunięcia się bryły lodu i śniegu z dachu budynku.</t>
  </si>
  <si>
    <t>Uszkodzenie parkującego pojazdu podczas podjazdu pod wzniesienie.</t>
  </si>
  <si>
    <t>Cieszyński Ośrodek Kultury "Dom Narodowy"</t>
  </si>
  <si>
    <t>Kradzież laptopa, który był wykorzystywany do obsługi filmu wyświetlanego w galerii sztuki (umieszczony za roletą na parapecie).</t>
  </si>
  <si>
    <t>Uszkodzenie mienia w wyniku złamania się drzewa na sąsiedniej działce, podczas wichury.</t>
  </si>
  <si>
    <t>Uraz ciała powstały wskutek upadku na nierównej nawierzchni z kostki brukowej</t>
  </si>
  <si>
    <t>Zniszczenie kontenera na  śmieci wskutek jego spalenia przez nieznanych sprawców</t>
  </si>
  <si>
    <t>Uszkodzenie centralki oddymiania w wyniku przepięcia elektrycznego.</t>
  </si>
  <si>
    <t>Uszkodzenie szyb wiaty przystankowej wskutek dewastacji.</t>
  </si>
  <si>
    <t>Uszkodzenie świetlika w dachu nad klatką schodową wskutek burzy z gwałtownymi opadami deszczu i gradu</t>
  </si>
  <si>
    <t>Obrażenia ciała (złamanie dalszej nasady kości promieniowej) doznane w wniku upadku na uszkodzonej nawierzchni chodnika.</t>
  </si>
  <si>
    <t>Wybicie szyby tylnej w ścianie wiaty przystankowej wskutek dewastacji.</t>
  </si>
  <si>
    <t>Uszkodzenie pojazdu</t>
  </si>
  <si>
    <t>Uszkodzenie pomnika Mieszka I wskutek dewastacji</t>
  </si>
  <si>
    <t>Kradzież mienia z toalety męskiej</t>
  </si>
  <si>
    <t>Obrażenia ciała doznane wskutek poślizgnięcia na oblodzonych schodach.</t>
  </si>
  <si>
    <t>Uszkodzenie elementu śluzy spustowej Młynówki w wyniku przewrócenia się drzewa rosnącego na terenie będącym w zarządzie MZD.</t>
  </si>
  <si>
    <t>Uszkodzenie pojazdu przez gałęzie, które spadły z drzewa</t>
  </si>
  <si>
    <t>Uszkodzenie mienia wskutek przewrócenia sie drzwa</t>
  </si>
  <si>
    <t>Uszkodzenie pojazdu wskutek najechania na leżący na drodze kamień</t>
  </si>
  <si>
    <t>Uszkodzenie szyby w drzwiach podczas odchwaszczania chodnika przez pracownika MZD w Cieszynie</t>
  </si>
  <si>
    <t>Uszkodzenie pojazdu podczas wykonywania obowiązków służbowych</t>
  </si>
  <si>
    <t>Uszkodzenie pojazdu w wyniku kolizji podczas manewru parkowania.</t>
  </si>
  <si>
    <t>2020 rok</t>
  </si>
  <si>
    <t>2023 rok</t>
  </si>
  <si>
    <t>2022 rok</t>
  </si>
  <si>
    <t>2021 rok</t>
  </si>
  <si>
    <t>Suma:</t>
  </si>
  <si>
    <t>I. MIENIE I ODPOWIEDZIALNOŚĆ CYWILNA</t>
  </si>
  <si>
    <t>II. KOMUNIKACJA</t>
  </si>
  <si>
    <t>Suma odszkodowań z 4 lat:</t>
  </si>
  <si>
    <t>SUMA:</t>
  </si>
  <si>
    <t>Niewłaściwie prowadzona działalność</t>
  </si>
  <si>
    <t>Przepięcie</t>
  </si>
  <si>
    <t>Nienalezyte administrowanie drogami</t>
  </si>
  <si>
    <t>Szkoła Podstawowa nr 7</t>
  </si>
  <si>
    <t>W czasie zabawy na podwórku, uczniowie kopnęli piłkę i nieszczęśliwie uderzyła w okno sali nr 7, rozbijając szybę.</t>
  </si>
  <si>
    <t>Uszkodzenie pojazdu na parkingu na skutek nagłego zamknięcia skrzydła bramy, podczas inkasowania opłaty przez parkingowego.</t>
  </si>
  <si>
    <t>25.01.2023 w gminie Cieszyn doszlo do zapadniecia sie kawalka drogi pod zaparkowanym pojazdem. Uszkodzenie pojazdu</t>
  </si>
  <si>
    <t>I. INFORMACJE DODATKOWE NT. REZERW:</t>
  </si>
  <si>
    <t>Wysokość rezerwy</t>
  </si>
  <si>
    <t>liczba szkód</t>
  </si>
  <si>
    <t>-</t>
  </si>
  <si>
    <t>Ryzyko ubezpieczeniowe:</t>
  </si>
  <si>
    <t>wartość wypłaconych odszkodowań</t>
  </si>
  <si>
    <t>Uszkodzenie szyby w wiacie przystankowej wskutek dewastacji</t>
  </si>
  <si>
    <t>Uszkodzenie szyby w wiacie przystankowej przez nieznanego sprawcę w wyniku aktu wandalizmu.</t>
  </si>
  <si>
    <t>Uszkodzenie mienia przez powalone drzewo</t>
  </si>
  <si>
    <t>częściowo wypłacona</t>
  </si>
  <si>
    <t>* rezerwa</t>
  </si>
  <si>
    <t>Uszkodzenie mienia "Koło czasu" wskutek aktu wandalizmu przez nieznanego sprawcęobudowa oświetlenia, wanadalizm</t>
  </si>
  <si>
    <t>Pęknięcie szyby w drzwiach</t>
  </si>
  <si>
    <t>Suma odszkodowań za ostatnie 36 miesięcy:</t>
  </si>
  <si>
    <t>Załącznik nr 8a do SWZ - Szkodowość na dzień 22.08.2023 r. - ubezpieczenia komunikacyjne</t>
  </si>
  <si>
    <r>
      <rPr>
        <b/>
        <u/>
        <sz val="14"/>
        <color theme="1"/>
        <rFont val="Calibri"/>
        <family val="2"/>
        <charset val="238"/>
        <scheme val="minor"/>
      </rPr>
      <t>Załącznik nr 8 do SWZ - Szkodowość Gminy Cieszyn - ubezpieczenie mienia i OC: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>na dzień 22.08.2023 r. - szkodowość za lata 2020-2021
na dzień 07.09.2023 r. - szkodowość za lata 2022-2023</t>
    </r>
  </si>
  <si>
    <r>
      <t xml:space="preserve">1. ODSZKODOWANIA WYPŁACONE W CIĄGU OSTATNICH 36 MIESIĘCY 
</t>
    </r>
    <r>
      <rPr>
        <sz val="12"/>
        <rFont val="Calibri"/>
        <family val="2"/>
        <charset val="238"/>
        <scheme val="minor"/>
      </rPr>
      <t>Dokument opracowany na podst. Załącznika nr 8 do SWZ - Szkodowość Gminy Cieszyn - ubezpieczenie mienia i OC</t>
    </r>
  </si>
  <si>
    <t>Lata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</si>
</sst>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4" fillId="4" borderId="4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8" xfId="0" applyBorder="1" applyAlignment="1">
      <alignment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164" fontId="4" fillId="4" borderId="11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164" fontId="4" fillId="4" borderId="15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7" fillId="5" borderId="11" xfId="0" applyNumberFormat="1" applyFont="1" applyFill="1" applyBorder="1" applyAlignment="1">
      <alignment vertical="center"/>
    </xf>
    <xf numFmtId="164" fontId="2" fillId="5" borderId="17" xfId="0" applyNumberFormat="1" applyFont="1" applyFill="1" applyBorder="1" applyAlignment="1">
      <alignment vertical="center"/>
    </xf>
    <xf numFmtId="164" fontId="4" fillId="4" borderId="2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7" fillId="5" borderId="9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164" fontId="11" fillId="0" borderId="0" xfId="0" applyNumberFormat="1" applyFont="1" applyAlignment="1">
      <alignment horizontal="right" vertical="center" wrapText="1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4" fontId="19" fillId="4" borderId="4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FCBB8-6F2F-4F95-A68B-CC4A0C18C1F8}">
  <sheetPr>
    <pageSetUpPr fitToPage="1"/>
  </sheetPr>
  <dimension ref="A1:G117"/>
  <sheetViews>
    <sheetView tabSelected="1" view="pageBreakPreview" zoomScale="70" zoomScaleNormal="70" zoomScaleSheetLayoutView="70" workbookViewId="0">
      <selection activeCell="I108" sqref="I108"/>
    </sheetView>
  </sheetViews>
  <sheetFormatPr defaultRowHeight="15.6" x14ac:dyDescent="0.3"/>
  <cols>
    <col min="1" max="1" width="14" style="4" customWidth="1"/>
    <col min="2" max="2" width="36.6640625" style="53" customWidth="1"/>
    <col min="3" max="3" width="42.44140625" style="53" customWidth="1"/>
    <col min="4" max="4" width="16.5546875" style="54" customWidth="1"/>
    <col min="5" max="5" width="70.88671875" style="53" customWidth="1"/>
    <col min="6" max="6" width="22.88671875" style="5" customWidth="1"/>
    <col min="7" max="7" width="21.33203125" style="17" customWidth="1"/>
  </cols>
  <sheetData>
    <row r="1" spans="1:7" ht="73.8" customHeight="1" x14ac:dyDescent="0.3">
      <c r="A1" s="84" t="s">
        <v>148</v>
      </c>
      <c r="B1" s="84"/>
      <c r="C1" s="84"/>
      <c r="D1" s="84"/>
      <c r="E1" s="84"/>
      <c r="F1" s="84"/>
    </row>
    <row r="2" spans="1:7" ht="18" x14ac:dyDescent="0.3">
      <c r="A2" s="61"/>
    </row>
    <row r="3" spans="1:7" ht="18.600000000000001" thickBot="1" x14ac:dyDescent="0.35">
      <c r="A3" s="87" t="s">
        <v>122</v>
      </c>
    </row>
    <row r="4" spans="1:7" ht="21" customHeight="1" x14ac:dyDescent="0.3">
      <c r="A4" s="12" t="s">
        <v>0</v>
      </c>
      <c r="B4" s="13" t="s">
        <v>1</v>
      </c>
      <c r="C4" s="13" t="s">
        <v>2</v>
      </c>
      <c r="D4" s="14" t="s">
        <v>3</v>
      </c>
      <c r="E4" s="13" t="s">
        <v>4</v>
      </c>
      <c r="F4" s="15" t="s">
        <v>5</v>
      </c>
    </row>
    <row r="5" spans="1:7" x14ac:dyDescent="0.3">
      <c r="A5" s="64" t="s">
        <v>117</v>
      </c>
      <c r="B5" s="65"/>
      <c r="C5" s="65"/>
      <c r="D5" s="65"/>
      <c r="E5" s="65"/>
      <c r="F5" s="66"/>
    </row>
    <row r="6" spans="1:7" ht="31.2" x14ac:dyDescent="0.3">
      <c r="A6" s="55" t="s">
        <v>6</v>
      </c>
      <c r="B6" s="56" t="s">
        <v>7</v>
      </c>
      <c r="C6" s="56" t="s">
        <v>14</v>
      </c>
      <c r="D6" s="8">
        <v>44131</v>
      </c>
      <c r="E6" s="56" t="s">
        <v>20</v>
      </c>
      <c r="F6" s="34">
        <v>2400</v>
      </c>
    </row>
    <row r="7" spans="1:7" ht="31.2" x14ac:dyDescent="0.3">
      <c r="A7" s="55" t="s">
        <v>6</v>
      </c>
      <c r="B7" s="56" t="s">
        <v>10</v>
      </c>
      <c r="C7" s="56" t="s">
        <v>9</v>
      </c>
      <c r="D7" s="8">
        <v>44067</v>
      </c>
      <c r="E7" s="56" t="s">
        <v>11</v>
      </c>
      <c r="F7" s="34">
        <v>1108</v>
      </c>
    </row>
    <row r="8" spans="1:7" x14ac:dyDescent="0.3">
      <c r="A8" s="55" t="s">
        <v>6</v>
      </c>
      <c r="B8" s="56" t="s">
        <v>10</v>
      </c>
      <c r="C8" s="56" t="s">
        <v>9</v>
      </c>
      <c r="D8" s="8">
        <v>44123</v>
      </c>
      <c r="E8" s="56" t="s">
        <v>58</v>
      </c>
      <c r="F8" s="34">
        <v>2500</v>
      </c>
    </row>
    <row r="9" spans="1:7" s="83" customFormat="1" ht="31.2" x14ac:dyDescent="0.3">
      <c r="A9" s="80" t="s">
        <v>6</v>
      </c>
      <c r="B9" s="81" t="s">
        <v>10</v>
      </c>
      <c r="C9" s="81" t="s">
        <v>9</v>
      </c>
      <c r="D9" s="82">
        <v>44063</v>
      </c>
      <c r="E9" s="81" t="s">
        <v>76</v>
      </c>
      <c r="F9" s="34">
        <v>600</v>
      </c>
      <c r="G9" s="17"/>
    </row>
    <row r="10" spans="1:7" s="83" customFormat="1" ht="31.2" x14ac:dyDescent="0.3">
      <c r="A10" s="80" t="s">
        <v>6</v>
      </c>
      <c r="B10" s="81" t="s">
        <v>10</v>
      </c>
      <c r="C10" s="81" t="s">
        <v>9</v>
      </c>
      <c r="D10" s="82">
        <v>44063</v>
      </c>
      <c r="E10" s="81" t="s">
        <v>99</v>
      </c>
      <c r="F10" s="34">
        <v>1000</v>
      </c>
      <c r="G10" s="17"/>
    </row>
    <row r="11" spans="1:7" x14ac:dyDescent="0.3">
      <c r="A11" s="55" t="s">
        <v>6</v>
      </c>
      <c r="B11" s="56" t="s">
        <v>10</v>
      </c>
      <c r="C11" s="56" t="s">
        <v>12</v>
      </c>
      <c r="D11" s="8">
        <v>44116</v>
      </c>
      <c r="E11" s="56" t="s">
        <v>81</v>
      </c>
      <c r="F11" s="34">
        <v>500</v>
      </c>
    </row>
    <row r="12" spans="1:7" ht="46.8" x14ac:dyDescent="0.3">
      <c r="A12" s="55" t="s">
        <v>6</v>
      </c>
      <c r="B12" s="56" t="s">
        <v>10</v>
      </c>
      <c r="C12" s="56" t="s">
        <v>13</v>
      </c>
      <c r="D12" s="8">
        <v>44095</v>
      </c>
      <c r="E12" s="56" t="s">
        <v>18</v>
      </c>
      <c r="F12" s="34">
        <v>2000</v>
      </c>
    </row>
    <row r="13" spans="1:7" ht="31.2" x14ac:dyDescent="0.3">
      <c r="A13" s="55" t="s">
        <v>6</v>
      </c>
      <c r="B13" s="56" t="s">
        <v>7</v>
      </c>
      <c r="C13" s="56" t="s">
        <v>13</v>
      </c>
      <c r="D13" s="8">
        <v>44109</v>
      </c>
      <c r="E13" s="56" t="s">
        <v>19</v>
      </c>
      <c r="F13" s="34">
        <v>7455</v>
      </c>
    </row>
    <row r="14" spans="1:7" ht="31.2" x14ac:dyDescent="0.3">
      <c r="A14" s="55" t="s">
        <v>6</v>
      </c>
      <c r="B14" s="56" t="s">
        <v>7</v>
      </c>
      <c r="C14" s="56" t="s">
        <v>13</v>
      </c>
      <c r="D14" s="8">
        <v>44138</v>
      </c>
      <c r="E14" s="56" t="s">
        <v>21</v>
      </c>
      <c r="F14" s="34">
        <v>1000</v>
      </c>
    </row>
    <row r="15" spans="1:7" x14ac:dyDescent="0.3">
      <c r="A15" s="55" t="s">
        <v>6</v>
      </c>
      <c r="B15" s="56" t="s">
        <v>25</v>
      </c>
      <c r="C15" s="56" t="s">
        <v>13</v>
      </c>
      <c r="D15" s="8">
        <v>44175</v>
      </c>
      <c r="E15" s="56" t="s">
        <v>26</v>
      </c>
      <c r="F15" s="34">
        <v>6313</v>
      </c>
    </row>
    <row r="16" spans="1:7" ht="27.6" customHeight="1" x14ac:dyDescent="0.3">
      <c r="A16" s="55" t="s">
        <v>6</v>
      </c>
      <c r="B16" s="56" t="s">
        <v>10</v>
      </c>
      <c r="C16" s="56" t="s">
        <v>13</v>
      </c>
      <c r="D16" s="8">
        <v>44116</v>
      </c>
      <c r="E16" s="56" t="s">
        <v>100</v>
      </c>
      <c r="F16" s="34">
        <v>900</v>
      </c>
    </row>
    <row r="17" spans="1:7" x14ac:dyDescent="0.3">
      <c r="A17" s="55" t="s">
        <v>6</v>
      </c>
      <c r="B17" s="56" t="s">
        <v>80</v>
      </c>
      <c r="C17" s="56" t="s">
        <v>13</v>
      </c>
      <c r="D17" s="8">
        <v>44081</v>
      </c>
      <c r="E17" s="56" t="s">
        <v>101</v>
      </c>
      <c r="F17" s="34">
        <v>5795.76</v>
      </c>
    </row>
    <row r="18" spans="1:7" s="32" customFormat="1" ht="18" x14ac:dyDescent="0.35">
      <c r="A18" s="67" t="s">
        <v>121</v>
      </c>
      <c r="B18" s="68"/>
      <c r="C18" s="68"/>
      <c r="D18" s="68"/>
      <c r="E18" s="68"/>
      <c r="F18" s="30">
        <f>SUM(F6:F17)</f>
        <v>31571.760000000002</v>
      </c>
      <c r="G18" s="17"/>
    </row>
    <row r="19" spans="1:7" x14ac:dyDescent="0.3">
      <c r="A19" s="64" t="s">
        <v>120</v>
      </c>
      <c r="B19" s="65"/>
      <c r="C19" s="65"/>
      <c r="D19" s="65"/>
      <c r="E19" s="65"/>
      <c r="F19" s="66"/>
    </row>
    <row r="20" spans="1:7" ht="31.2" x14ac:dyDescent="0.3">
      <c r="A20" s="55" t="s">
        <v>6</v>
      </c>
      <c r="B20" s="56" t="s">
        <v>29</v>
      </c>
      <c r="C20" s="56" t="s">
        <v>14</v>
      </c>
      <c r="D20" s="8">
        <v>44321</v>
      </c>
      <c r="E20" s="57" t="s">
        <v>30</v>
      </c>
      <c r="F20" s="34">
        <v>3137.65</v>
      </c>
      <c r="G20" s="49" t="s">
        <v>143</v>
      </c>
    </row>
    <row r="21" spans="1:7" ht="31.2" x14ac:dyDescent="0.3">
      <c r="A21" s="55" t="s">
        <v>6</v>
      </c>
      <c r="B21" s="56" t="s">
        <v>10</v>
      </c>
      <c r="C21" s="56" t="s">
        <v>14</v>
      </c>
      <c r="D21" s="8">
        <v>44453</v>
      </c>
      <c r="E21" s="57" t="s">
        <v>34</v>
      </c>
      <c r="F21" s="34">
        <v>1034.31</v>
      </c>
      <c r="G21" s="18"/>
    </row>
    <row r="22" spans="1:7" x14ac:dyDescent="0.3">
      <c r="A22" s="55" t="s">
        <v>6</v>
      </c>
      <c r="B22" s="56" t="s">
        <v>10</v>
      </c>
      <c r="C22" s="56" t="s">
        <v>14</v>
      </c>
      <c r="D22" s="8">
        <v>44359</v>
      </c>
      <c r="E22" s="57" t="s">
        <v>141</v>
      </c>
      <c r="F22" s="34">
        <v>82273.62</v>
      </c>
    </row>
    <row r="23" spans="1:7" x14ac:dyDescent="0.3">
      <c r="A23" s="55"/>
      <c r="B23" s="56" t="s">
        <v>10</v>
      </c>
      <c r="C23" s="56" t="s">
        <v>14</v>
      </c>
      <c r="D23" s="8">
        <v>44211</v>
      </c>
      <c r="E23" s="57" t="s">
        <v>126</v>
      </c>
      <c r="F23" s="34">
        <v>1600</v>
      </c>
    </row>
    <row r="24" spans="1:7" ht="31.2" x14ac:dyDescent="0.3">
      <c r="A24" s="55" t="s">
        <v>6</v>
      </c>
      <c r="B24" s="56" t="s">
        <v>10</v>
      </c>
      <c r="C24" s="56" t="s">
        <v>9</v>
      </c>
      <c r="D24" s="8">
        <v>44296</v>
      </c>
      <c r="E24" s="57" t="s">
        <v>28</v>
      </c>
      <c r="F24" s="34">
        <v>1601.17</v>
      </c>
    </row>
    <row r="25" spans="1:7" x14ac:dyDescent="0.3">
      <c r="A25" s="55" t="s">
        <v>6</v>
      </c>
      <c r="B25" s="56" t="s">
        <v>10</v>
      </c>
      <c r="C25" s="56" t="s">
        <v>9</v>
      </c>
      <c r="D25" s="8">
        <v>44245</v>
      </c>
      <c r="E25" s="56" t="s">
        <v>59</v>
      </c>
      <c r="F25" s="34">
        <v>315.55</v>
      </c>
    </row>
    <row r="26" spans="1:7" x14ac:dyDescent="0.3">
      <c r="A26" s="55" t="s">
        <v>6</v>
      </c>
      <c r="B26" s="56" t="s">
        <v>10</v>
      </c>
      <c r="C26" s="56" t="s">
        <v>9</v>
      </c>
      <c r="D26" s="8">
        <v>44274</v>
      </c>
      <c r="E26" s="56" t="s">
        <v>60</v>
      </c>
      <c r="F26" s="34">
        <v>3702</v>
      </c>
    </row>
    <row r="27" spans="1:7" ht="31.2" x14ac:dyDescent="0.3">
      <c r="A27" s="55" t="s">
        <v>6</v>
      </c>
      <c r="B27" s="56" t="s">
        <v>10</v>
      </c>
      <c r="C27" s="56" t="s">
        <v>9</v>
      </c>
      <c r="D27" s="8">
        <v>44530</v>
      </c>
      <c r="E27" s="56" t="s">
        <v>68</v>
      </c>
      <c r="F27" s="34">
        <v>5337.99</v>
      </c>
    </row>
    <row r="28" spans="1:7" x14ac:dyDescent="0.3">
      <c r="A28" s="55" t="s">
        <v>6</v>
      </c>
      <c r="B28" s="56" t="s">
        <v>10</v>
      </c>
      <c r="C28" s="56" t="s">
        <v>9</v>
      </c>
      <c r="D28" s="8">
        <v>44242</v>
      </c>
      <c r="E28" s="56" t="s">
        <v>69</v>
      </c>
      <c r="F28" s="34">
        <v>8000</v>
      </c>
    </row>
    <row r="29" spans="1:7" x14ac:dyDescent="0.3">
      <c r="A29" s="55" t="s">
        <v>6</v>
      </c>
      <c r="B29" s="56" t="s">
        <v>10</v>
      </c>
      <c r="C29" s="56" t="s">
        <v>9</v>
      </c>
      <c r="D29" s="8">
        <v>44245</v>
      </c>
      <c r="E29" s="56" t="s">
        <v>69</v>
      </c>
      <c r="F29" s="34">
        <v>8000</v>
      </c>
    </row>
    <row r="30" spans="1:7" ht="28.2" customHeight="1" x14ac:dyDescent="0.3">
      <c r="A30" s="55" t="s">
        <v>6</v>
      </c>
      <c r="B30" s="56" t="s">
        <v>10</v>
      </c>
      <c r="C30" s="56" t="s">
        <v>9</v>
      </c>
      <c r="D30" s="8">
        <v>44275</v>
      </c>
      <c r="E30" s="56" t="s">
        <v>78</v>
      </c>
      <c r="F30" s="34">
        <v>3047.17</v>
      </c>
    </row>
    <row r="31" spans="1:7" ht="31.2" x14ac:dyDescent="0.3">
      <c r="A31" s="55" t="s">
        <v>6</v>
      </c>
      <c r="B31" s="56" t="s">
        <v>7</v>
      </c>
      <c r="C31" s="56" t="s">
        <v>9</v>
      </c>
      <c r="D31" s="8">
        <v>44334</v>
      </c>
      <c r="E31" s="56" t="s">
        <v>83</v>
      </c>
      <c r="F31" s="34">
        <v>486.05</v>
      </c>
    </row>
    <row r="32" spans="1:7" ht="31.2" x14ac:dyDescent="0.3">
      <c r="A32" s="55" t="s">
        <v>6</v>
      </c>
      <c r="B32" s="56" t="s">
        <v>10</v>
      </c>
      <c r="C32" s="56" t="s">
        <v>9</v>
      </c>
      <c r="D32" s="8">
        <v>44403</v>
      </c>
      <c r="E32" s="56" t="s">
        <v>104</v>
      </c>
      <c r="F32" s="34">
        <v>1500</v>
      </c>
    </row>
    <row r="33" spans="1:6" x14ac:dyDescent="0.3">
      <c r="A33" s="55"/>
      <c r="B33" s="56" t="s">
        <v>10</v>
      </c>
      <c r="C33" s="56" t="s">
        <v>9</v>
      </c>
      <c r="D33" s="8">
        <v>44560</v>
      </c>
      <c r="E33" s="56" t="s">
        <v>128</v>
      </c>
      <c r="F33" s="34">
        <v>270</v>
      </c>
    </row>
    <row r="34" spans="1:6" x14ac:dyDescent="0.3">
      <c r="A34" s="55" t="s">
        <v>6</v>
      </c>
      <c r="B34" s="56" t="s">
        <v>10</v>
      </c>
      <c r="C34" s="56" t="s">
        <v>15</v>
      </c>
      <c r="D34" s="8">
        <v>44279</v>
      </c>
      <c r="E34" s="56" t="s">
        <v>102</v>
      </c>
      <c r="F34" s="34">
        <v>1300</v>
      </c>
    </row>
    <row r="35" spans="1:6" ht="31.2" x14ac:dyDescent="0.3">
      <c r="A35" s="55" t="s">
        <v>6</v>
      </c>
      <c r="B35" s="56" t="s">
        <v>96</v>
      </c>
      <c r="C35" s="56" t="s">
        <v>15</v>
      </c>
      <c r="D35" s="8">
        <v>44391</v>
      </c>
      <c r="E35" s="56" t="s">
        <v>103</v>
      </c>
      <c r="F35" s="34">
        <v>12180.36</v>
      </c>
    </row>
    <row r="36" spans="1:6" x14ac:dyDescent="0.3">
      <c r="A36" s="55" t="s">
        <v>6</v>
      </c>
      <c r="B36" s="56" t="s">
        <v>10</v>
      </c>
      <c r="C36" s="56" t="s">
        <v>15</v>
      </c>
      <c r="D36" s="8">
        <v>44441</v>
      </c>
      <c r="E36" s="56" t="s">
        <v>105</v>
      </c>
      <c r="F36" s="34">
        <v>1300</v>
      </c>
    </row>
    <row r="37" spans="1:6" ht="46.8" x14ac:dyDescent="0.3">
      <c r="A37" s="55" t="s">
        <v>6</v>
      </c>
      <c r="B37" s="56" t="s">
        <v>22</v>
      </c>
      <c r="C37" s="56" t="s">
        <v>23</v>
      </c>
      <c r="D37" s="8">
        <v>44214</v>
      </c>
      <c r="E37" s="56" t="s">
        <v>24</v>
      </c>
      <c r="F37" s="34">
        <v>1269.3599999999999</v>
      </c>
    </row>
    <row r="38" spans="1:6" x14ac:dyDescent="0.3">
      <c r="A38" s="55" t="s">
        <v>6</v>
      </c>
      <c r="B38" s="56" t="s">
        <v>7</v>
      </c>
      <c r="C38" s="56" t="s">
        <v>13</v>
      </c>
      <c r="D38" s="8">
        <v>44259</v>
      </c>
      <c r="E38" s="56" t="s">
        <v>27</v>
      </c>
      <c r="F38" s="34">
        <v>1060</v>
      </c>
    </row>
    <row r="39" spans="1:6" ht="31.2" x14ac:dyDescent="0.3">
      <c r="A39" s="55" t="s">
        <v>6</v>
      </c>
      <c r="B39" s="56" t="s">
        <v>31</v>
      </c>
      <c r="C39" s="56" t="s">
        <v>13</v>
      </c>
      <c r="D39" s="8">
        <v>44372</v>
      </c>
      <c r="E39" s="57" t="s">
        <v>32</v>
      </c>
      <c r="F39" s="34">
        <v>5760</v>
      </c>
    </row>
    <row r="40" spans="1:6" ht="46.8" x14ac:dyDescent="0.3">
      <c r="A40" s="55" t="s">
        <v>6</v>
      </c>
      <c r="B40" s="56" t="s">
        <v>22</v>
      </c>
      <c r="C40" s="56" t="s">
        <v>13</v>
      </c>
      <c r="D40" s="8">
        <v>44372</v>
      </c>
      <c r="E40" s="57" t="s">
        <v>33</v>
      </c>
      <c r="F40" s="34">
        <v>35143.72</v>
      </c>
    </row>
    <row r="41" spans="1:6" ht="46.8" x14ac:dyDescent="0.3">
      <c r="A41" s="55" t="s">
        <v>6</v>
      </c>
      <c r="B41" s="56" t="s">
        <v>35</v>
      </c>
      <c r="C41" s="56" t="s">
        <v>13</v>
      </c>
      <c r="D41" s="8">
        <v>44474</v>
      </c>
      <c r="E41" s="57" t="s">
        <v>36</v>
      </c>
      <c r="F41" s="34">
        <v>2563</v>
      </c>
    </row>
    <row r="42" spans="1:6" x14ac:dyDescent="0.3">
      <c r="A42" s="55" t="s">
        <v>6</v>
      </c>
      <c r="B42" s="56" t="s">
        <v>10</v>
      </c>
      <c r="C42" s="56" t="s">
        <v>13</v>
      </c>
      <c r="D42" s="8">
        <v>44515</v>
      </c>
      <c r="E42" s="57" t="s">
        <v>37</v>
      </c>
      <c r="F42" s="34">
        <v>3500</v>
      </c>
    </row>
    <row r="43" spans="1:6" ht="45" customHeight="1" x14ac:dyDescent="0.3">
      <c r="A43" s="55" t="s">
        <v>6</v>
      </c>
      <c r="B43" s="56" t="s">
        <v>7</v>
      </c>
      <c r="C43" s="56" t="s">
        <v>13</v>
      </c>
      <c r="D43" s="8">
        <v>44442</v>
      </c>
      <c r="E43" s="57" t="s">
        <v>61</v>
      </c>
      <c r="F43" s="34">
        <v>32841</v>
      </c>
    </row>
    <row r="44" spans="1:6" ht="31.2" x14ac:dyDescent="0.3">
      <c r="A44" s="55" t="s">
        <v>6</v>
      </c>
      <c r="B44" s="56" t="s">
        <v>35</v>
      </c>
      <c r="C44" s="56" t="s">
        <v>13</v>
      </c>
      <c r="D44" s="8">
        <v>44394</v>
      </c>
      <c r="E44" s="57" t="s">
        <v>67</v>
      </c>
      <c r="F44" s="34">
        <v>2863</v>
      </c>
    </row>
    <row r="45" spans="1:6" ht="31.2" x14ac:dyDescent="0.3">
      <c r="A45" s="55" t="s">
        <v>6</v>
      </c>
      <c r="B45" s="56" t="s">
        <v>57</v>
      </c>
      <c r="C45" s="56" t="s">
        <v>13</v>
      </c>
      <c r="D45" s="8">
        <v>44265</v>
      </c>
      <c r="E45" s="57" t="s">
        <v>77</v>
      </c>
      <c r="F45" s="34">
        <v>4474</v>
      </c>
    </row>
    <row r="46" spans="1:6" ht="31.2" x14ac:dyDescent="0.3">
      <c r="A46" s="55" t="s">
        <v>6</v>
      </c>
      <c r="B46" s="56" t="s">
        <v>40</v>
      </c>
      <c r="C46" s="56" t="s">
        <v>13</v>
      </c>
      <c r="D46" s="8">
        <v>44391</v>
      </c>
      <c r="E46" s="57" t="s">
        <v>79</v>
      </c>
      <c r="F46" s="34">
        <v>14304.71</v>
      </c>
    </row>
    <row r="47" spans="1:6" ht="51.6" customHeight="1" x14ac:dyDescent="0.3">
      <c r="A47" s="55" t="s">
        <v>6</v>
      </c>
      <c r="B47" s="56" t="s">
        <v>7</v>
      </c>
      <c r="C47" s="56" t="s">
        <v>13</v>
      </c>
      <c r="D47" s="8">
        <v>44239</v>
      </c>
      <c r="E47" s="57" t="s">
        <v>82</v>
      </c>
      <c r="F47" s="34">
        <v>83640</v>
      </c>
    </row>
    <row r="48" spans="1:6" ht="51.6" customHeight="1" x14ac:dyDescent="0.3">
      <c r="A48" s="55" t="s">
        <v>6</v>
      </c>
      <c r="B48" s="56" t="s">
        <v>7</v>
      </c>
      <c r="C48" s="56" t="s">
        <v>13</v>
      </c>
      <c r="D48" s="8">
        <v>44402</v>
      </c>
      <c r="E48" s="57" t="s">
        <v>84</v>
      </c>
      <c r="F48" s="34">
        <v>5166</v>
      </c>
    </row>
    <row r="49" spans="1:7" x14ac:dyDescent="0.3">
      <c r="A49" s="55" t="s">
        <v>6</v>
      </c>
      <c r="B49" s="56" t="s">
        <v>25</v>
      </c>
      <c r="C49" s="56" t="s">
        <v>13</v>
      </c>
      <c r="D49" s="8">
        <v>44505</v>
      </c>
      <c r="E49" s="56" t="s">
        <v>86</v>
      </c>
      <c r="F49" s="34">
        <v>8664.94</v>
      </c>
    </row>
    <row r="50" spans="1:7" x14ac:dyDescent="0.3">
      <c r="A50" s="55" t="s">
        <v>6</v>
      </c>
      <c r="B50" s="56" t="s">
        <v>8</v>
      </c>
      <c r="C50" s="56" t="s">
        <v>13</v>
      </c>
      <c r="D50" s="8">
        <v>44284</v>
      </c>
      <c r="E50" s="56" t="s">
        <v>127</v>
      </c>
      <c r="F50" s="34">
        <v>2000</v>
      </c>
    </row>
    <row r="51" spans="1:7" s="32" customFormat="1" ht="18" x14ac:dyDescent="0.35">
      <c r="A51" s="67" t="s">
        <v>121</v>
      </c>
      <c r="B51" s="68"/>
      <c r="C51" s="68"/>
      <c r="D51" s="68"/>
      <c r="E51" s="68"/>
      <c r="F51" s="30">
        <f>SUM(F20:F50)</f>
        <v>338335.6</v>
      </c>
      <c r="G51" s="50"/>
    </row>
    <row r="52" spans="1:7" x14ac:dyDescent="0.3">
      <c r="A52" s="64" t="s">
        <v>119</v>
      </c>
      <c r="B52" s="65"/>
      <c r="C52" s="65"/>
      <c r="D52" s="65"/>
      <c r="E52" s="65"/>
      <c r="F52" s="66"/>
      <c r="G52" s="49"/>
    </row>
    <row r="53" spans="1:7" x14ac:dyDescent="0.3">
      <c r="A53" s="55" t="s">
        <v>38</v>
      </c>
      <c r="B53" s="56" t="s">
        <v>10</v>
      </c>
      <c r="C53" s="56" t="s">
        <v>14</v>
      </c>
      <c r="D53" s="8">
        <v>44911</v>
      </c>
      <c r="E53" s="56" t="s">
        <v>54</v>
      </c>
      <c r="F53" s="34">
        <v>919.49</v>
      </c>
      <c r="G53" s="49" t="s">
        <v>143</v>
      </c>
    </row>
    <row r="54" spans="1:7" x14ac:dyDescent="0.3">
      <c r="A54" s="55" t="s">
        <v>38</v>
      </c>
      <c r="B54" s="56" t="s">
        <v>10</v>
      </c>
      <c r="C54" s="56" t="s">
        <v>14</v>
      </c>
      <c r="D54" s="8">
        <v>44609</v>
      </c>
      <c r="E54" s="57" t="s">
        <v>71</v>
      </c>
      <c r="F54" s="34">
        <v>2246.48</v>
      </c>
      <c r="G54" s="49"/>
    </row>
    <row r="55" spans="1:7" x14ac:dyDescent="0.3">
      <c r="A55" s="55" t="s">
        <v>38</v>
      </c>
      <c r="B55" s="56" t="s">
        <v>29</v>
      </c>
      <c r="C55" s="56" t="s">
        <v>14</v>
      </c>
      <c r="D55" s="8">
        <v>44582</v>
      </c>
      <c r="E55" s="57" t="s">
        <v>90</v>
      </c>
      <c r="F55" s="34">
        <v>39893.699999999997</v>
      </c>
      <c r="G55" s="49" t="s">
        <v>143</v>
      </c>
    </row>
    <row r="56" spans="1:7" x14ac:dyDescent="0.3">
      <c r="A56" s="55" t="s">
        <v>38</v>
      </c>
      <c r="B56" s="56" t="s">
        <v>10</v>
      </c>
      <c r="C56" s="56" t="s">
        <v>14</v>
      </c>
      <c r="D56" s="8">
        <v>44662</v>
      </c>
      <c r="E56" s="57" t="s">
        <v>91</v>
      </c>
      <c r="F56" s="34">
        <v>1000</v>
      </c>
      <c r="G56" s="49"/>
    </row>
    <row r="57" spans="1:7" ht="31.2" x14ac:dyDescent="0.3">
      <c r="A57" s="55" t="s">
        <v>38</v>
      </c>
      <c r="B57" s="56" t="s">
        <v>7</v>
      </c>
      <c r="C57" s="56" t="s">
        <v>14</v>
      </c>
      <c r="D57" s="8">
        <v>44917</v>
      </c>
      <c r="E57" s="57" t="s">
        <v>94</v>
      </c>
      <c r="F57" s="34">
        <v>2984.65</v>
      </c>
      <c r="G57" s="49"/>
    </row>
    <row r="58" spans="1:7" x14ac:dyDescent="0.3">
      <c r="A58" s="55" t="s">
        <v>38</v>
      </c>
      <c r="B58" s="56" t="s">
        <v>10</v>
      </c>
      <c r="C58" s="56" t="s">
        <v>9</v>
      </c>
      <c r="D58" s="8">
        <v>44721</v>
      </c>
      <c r="E58" s="57" t="s">
        <v>44</v>
      </c>
      <c r="F58" s="34">
        <v>1518.56</v>
      </c>
      <c r="G58" s="49"/>
    </row>
    <row r="59" spans="1:7" x14ac:dyDescent="0.3">
      <c r="A59" s="55" t="s">
        <v>38</v>
      </c>
      <c r="B59" s="56" t="s">
        <v>10</v>
      </c>
      <c r="C59" s="56" t="s">
        <v>9</v>
      </c>
      <c r="D59" s="8">
        <v>44609</v>
      </c>
      <c r="E59" s="57" t="s">
        <v>70</v>
      </c>
      <c r="F59" s="34">
        <v>1268.69</v>
      </c>
      <c r="G59" s="49"/>
    </row>
    <row r="60" spans="1:7" x14ac:dyDescent="0.3">
      <c r="A60" s="55" t="s">
        <v>38</v>
      </c>
      <c r="B60" s="56" t="s">
        <v>10</v>
      </c>
      <c r="C60" s="56" t="s">
        <v>9</v>
      </c>
      <c r="D60" s="8">
        <v>44767</v>
      </c>
      <c r="E60" s="57" t="s">
        <v>72</v>
      </c>
      <c r="F60" s="34">
        <v>2238.98</v>
      </c>
    </row>
    <row r="61" spans="1:7" ht="27.6" customHeight="1" x14ac:dyDescent="0.3">
      <c r="A61" s="55" t="s">
        <v>38</v>
      </c>
      <c r="B61" s="56" t="s">
        <v>10</v>
      </c>
      <c r="C61" s="56" t="s">
        <v>9</v>
      </c>
      <c r="D61" s="8">
        <v>44585</v>
      </c>
      <c r="E61" s="57" t="s">
        <v>85</v>
      </c>
      <c r="F61" s="34">
        <v>30000</v>
      </c>
    </row>
    <row r="62" spans="1:7" ht="31.2" x14ac:dyDescent="0.3">
      <c r="A62" s="55" t="s">
        <v>38</v>
      </c>
      <c r="B62" s="56" t="s">
        <v>10</v>
      </c>
      <c r="C62" s="56" t="s">
        <v>9</v>
      </c>
      <c r="D62" s="8">
        <v>44658</v>
      </c>
      <c r="E62" s="57" t="s">
        <v>89</v>
      </c>
      <c r="F62" s="34">
        <v>1401.81</v>
      </c>
    </row>
    <row r="63" spans="1:7" x14ac:dyDescent="0.3">
      <c r="A63" s="55" t="s">
        <v>38</v>
      </c>
      <c r="B63" s="56" t="s">
        <v>10</v>
      </c>
      <c r="C63" s="56" t="s">
        <v>9</v>
      </c>
      <c r="D63" s="8">
        <v>44887</v>
      </c>
      <c r="E63" s="57" t="s">
        <v>106</v>
      </c>
      <c r="F63" s="34">
        <v>546.39</v>
      </c>
    </row>
    <row r="64" spans="1:7" ht="31.2" x14ac:dyDescent="0.3">
      <c r="A64" s="55" t="s">
        <v>38</v>
      </c>
      <c r="B64" s="56" t="s">
        <v>10</v>
      </c>
      <c r="C64" s="56" t="s">
        <v>9</v>
      </c>
      <c r="D64" s="8">
        <v>44709</v>
      </c>
      <c r="E64" s="57" t="s">
        <v>131</v>
      </c>
      <c r="F64" s="34">
        <v>367.53</v>
      </c>
    </row>
    <row r="65" spans="1:7" x14ac:dyDescent="0.3">
      <c r="A65" s="55" t="s">
        <v>38</v>
      </c>
      <c r="B65" s="56" t="s">
        <v>10</v>
      </c>
      <c r="C65" s="56" t="s">
        <v>15</v>
      </c>
      <c r="D65" s="8">
        <v>44676</v>
      </c>
      <c r="E65" s="57" t="s">
        <v>39</v>
      </c>
      <c r="F65" s="34">
        <v>1290</v>
      </c>
    </row>
    <row r="66" spans="1:7" x14ac:dyDescent="0.3">
      <c r="A66" s="55" t="s">
        <v>38</v>
      </c>
      <c r="B66" s="56" t="s">
        <v>25</v>
      </c>
      <c r="C66" s="56" t="s">
        <v>15</v>
      </c>
      <c r="D66" s="8">
        <v>44734</v>
      </c>
      <c r="E66" s="57" t="s">
        <v>45</v>
      </c>
      <c r="F66" s="34">
        <v>350</v>
      </c>
    </row>
    <row r="67" spans="1:7" ht="31.2" x14ac:dyDescent="0.3">
      <c r="A67" s="55" t="s">
        <v>38</v>
      </c>
      <c r="B67" s="56" t="s">
        <v>40</v>
      </c>
      <c r="C67" s="56" t="s">
        <v>13</v>
      </c>
      <c r="D67" s="8">
        <v>44686</v>
      </c>
      <c r="E67" s="57" t="s">
        <v>41</v>
      </c>
      <c r="F67" s="34">
        <v>37348.949999999997</v>
      </c>
    </row>
    <row r="68" spans="1:7" x14ac:dyDescent="0.3">
      <c r="A68" s="55" t="s">
        <v>38</v>
      </c>
      <c r="B68" s="56" t="s">
        <v>42</v>
      </c>
      <c r="C68" s="56" t="s">
        <v>13</v>
      </c>
      <c r="D68" s="8">
        <v>44721</v>
      </c>
      <c r="E68" s="57" t="s">
        <v>43</v>
      </c>
      <c r="F68" s="34">
        <v>2742.24</v>
      </c>
    </row>
    <row r="69" spans="1:7" x14ac:dyDescent="0.3">
      <c r="A69" s="55" t="s">
        <v>38</v>
      </c>
      <c r="B69" s="56" t="s">
        <v>10</v>
      </c>
      <c r="C69" s="56" t="s">
        <v>13</v>
      </c>
      <c r="D69" s="8">
        <v>44831</v>
      </c>
      <c r="E69" s="57" t="s">
        <v>46</v>
      </c>
      <c r="F69" s="34">
        <v>6564.37</v>
      </c>
    </row>
    <row r="70" spans="1:7" ht="31.2" x14ac:dyDescent="0.3">
      <c r="A70" s="55" t="s">
        <v>38</v>
      </c>
      <c r="B70" s="56" t="s">
        <v>10</v>
      </c>
      <c r="C70" s="56" t="s">
        <v>13</v>
      </c>
      <c r="D70" s="8">
        <v>44860</v>
      </c>
      <c r="E70" s="56" t="s">
        <v>47</v>
      </c>
      <c r="F70" s="34">
        <v>3000</v>
      </c>
      <c r="G70" s="49"/>
    </row>
    <row r="71" spans="1:7" ht="31.2" x14ac:dyDescent="0.3">
      <c r="A71" s="55" t="s">
        <v>38</v>
      </c>
      <c r="B71" s="56" t="s">
        <v>10</v>
      </c>
      <c r="C71" s="56" t="s">
        <v>13</v>
      </c>
      <c r="D71" s="8">
        <v>44890</v>
      </c>
      <c r="E71" s="56" t="s">
        <v>48</v>
      </c>
      <c r="F71" s="34">
        <v>5798.04</v>
      </c>
      <c r="G71" s="49"/>
    </row>
    <row r="72" spans="1:7" x14ac:dyDescent="0.3">
      <c r="A72" s="55" t="s">
        <v>38</v>
      </c>
      <c r="B72" s="56" t="s">
        <v>10</v>
      </c>
      <c r="C72" s="56" t="s">
        <v>13</v>
      </c>
      <c r="D72" s="8">
        <v>44761</v>
      </c>
      <c r="E72" s="57" t="s">
        <v>62</v>
      </c>
      <c r="F72" s="34">
        <v>4403.3999999999996</v>
      </c>
      <c r="G72" s="49"/>
    </row>
    <row r="73" spans="1:7" ht="31.2" x14ac:dyDescent="0.3">
      <c r="A73" s="55" t="s">
        <v>38</v>
      </c>
      <c r="B73" s="56" t="s">
        <v>42</v>
      </c>
      <c r="C73" s="56" t="s">
        <v>13</v>
      </c>
      <c r="D73" s="8">
        <v>44783</v>
      </c>
      <c r="E73" s="57" t="s">
        <v>63</v>
      </c>
      <c r="F73" s="34">
        <v>37178.410000000003</v>
      </c>
      <c r="G73" s="49"/>
    </row>
    <row r="74" spans="1:7" ht="31.2" x14ac:dyDescent="0.3">
      <c r="A74" s="55" t="s">
        <v>38</v>
      </c>
      <c r="B74" s="56" t="s">
        <v>10</v>
      </c>
      <c r="C74" s="56" t="s">
        <v>13</v>
      </c>
      <c r="D74" s="8">
        <v>44914</v>
      </c>
      <c r="E74" s="57" t="s">
        <v>64</v>
      </c>
      <c r="F74" s="34">
        <v>7768.9</v>
      </c>
      <c r="G74" s="49"/>
    </row>
    <row r="75" spans="1:7" x14ac:dyDescent="0.3">
      <c r="A75" s="55" t="s">
        <v>38</v>
      </c>
      <c r="B75" s="56" t="s">
        <v>10</v>
      </c>
      <c r="C75" s="56" t="s">
        <v>13</v>
      </c>
      <c r="D75" s="8">
        <v>44649</v>
      </c>
      <c r="E75" s="57" t="s">
        <v>87</v>
      </c>
      <c r="F75" s="34">
        <v>7411.75</v>
      </c>
      <c r="G75" s="49"/>
    </row>
    <row r="76" spans="1:7" ht="31.2" x14ac:dyDescent="0.3">
      <c r="A76" s="55" t="s">
        <v>38</v>
      </c>
      <c r="B76" s="56" t="s">
        <v>10</v>
      </c>
      <c r="C76" s="56" t="s">
        <v>13</v>
      </c>
      <c r="D76" s="8">
        <v>44733</v>
      </c>
      <c r="E76" s="57" t="s">
        <v>92</v>
      </c>
      <c r="F76" s="34">
        <v>14099.99</v>
      </c>
      <c r="G76" s="49"/>
    </row>
    <row r="77" spans="1:7" x14ac:dyDescent="0.3">
      <c r="A77" s="55" t="s">
        <v>38</v>
      </c>
      <c r="B77" s="56" t="s">
        <v>10</v>
      </c>
      <c r="C77" s="56" t="s">
        <v>13</v>
      </c>
      <c r="D77" s="8">
        <v>44822</v>
      </c>
      <c r="E77" s="57" t="s">
        <v>107</v>
      </c>
      <c r="F77" s="34">
        <v>15000</v>
      </c>
      <c r="G77" s="49" t="s">
        <v>143</v>
      </c>
    </row>
    <row r="78" spans="1:7" ht="31.2" x14ac:dyDescent="0.3">
      <c r="A78" s="55" t="s">
        <v>38</v>
      </c>
      <c r="B78" s="56" t="s">
        <v>10</v>
      </c>
      <c r="C78" s="56" t="s">
        <v>13</v>
      </c>
      <c r="D78" s="8">
        <v>44859</v>
      </c>
      <c r="E78" s="58" t="s">
        <v>144</v>
      </c>
      <c r="F78" s="34">
        <v>3000</v>
      </c>
      <c r="G78" s="49"/>
    </row>
    <row r="79" spans="1:7" s="32" customFormat="1" ht="18" x14ac:dyDescent="0.35">
      <c r="A79" s="67" t="s">
        <v>121</v>
      </c>
      <c r="B79" s="68"/>
      <c r="C79" s="68"/>
      <c r="D79" s="68"/>
      <c r="E79" s="68"/>
      <c r="F79" s="30">
        <f>SUM(F53:F78)</f>
        <v>230342.33</v>
      </c>
      <c r="G79" s="50"/>
    </row>
    <row r="80" spans="1:7" x14ac:dyDescent="0.3">
      <c r="A80" s="64" t="s">
        <v>118</v>
      </c>
      <c r="B80" s="65"/>
      <c r="C80" s="65"/>
      <c r="D80" s="65"/>
      <c r="E80" s="65"/>
      <c r="F80" s="66"/>
      <c r="G80" s="49"/>
    </row>
    <row r="81" spans="1:7" ht="31.95" customHeight="1" x14ac:dyDescent="0.3">
      <c r="A81" s="55" t="s">
        <v>38</v>
      </c>
      <c r="B81" s="56" t="s">
        <v>10</v>
      </c>
      <c r="C81" s="56" t="s">
        <v>14</v>
      </c>
      <c r="D81" s="8">
        <v>45114</v>
      </c>
      <c r="E81" s="56" t="s">
        <v>56</v>
      </c>
      <c r="F81" s="34">
        <v>2532.9899999999998</v>
      </c>
      <c r="G81" s="49"/>
    </row>
    <row r="82" spans="1:7" ht="31.2" x14ac:dyDescent="0.3">
      <c r="A82" s="55" t="s">
        <v>38</v>
      </c>
      <c r="B82" s="56" t="s">
        <v>10</v>
      </c>
      <c r="C82" s="56" t="s">
        <v>14</v>
      </c>
      <c r="D82" s="8">
        <v>44954</v>
      </c>
      <c r="E82" s="56" t="s">
        <v>109</v>
      </c>
      <c r="F82" s="34">
        <v>2000</v>
      </c>
      <c r="G82" s="49" t="s">
        <v>143</v>
      </c>
    </row>
    <row r="83" spans="1:7" x14ac:dyDescent="0.3">
      <c r="A83" s="55" t="s">
        <v>38</v>
      </c>
      <c r="B83" s="56" t="s">
        <v>10</v>
      </c>
      <c r="C83" s="56" t="s">
        <v>9</v>
      </c>
      <c r="D83" s="8">
        <v>45047</v>
      </c>
      <c r="E83" s="56" t="s">
        <v>74</v>
      </c>
      <c r="F83" s="34">
        <v>1500</v>
      </c>
      <c r="G83" s="49"/>
    </row>
    <row r="84" spans="1:7" ht="31.2" x14ac:dyDescent="0.3">
      <c r="A84" s="55" t="s">
        <v>38</v>
      </c>
      <c r="B84" s="56" t="s">
        <v>10</v>
      </c>
      <c r="C84" s="56" t="s">
        <v>9</v>
      </c>
      <c r="D84" s="8">
        <v>44951</v>
      </c>
      <c r="E84" s="56" t="s">
        <v>132</v>
      </c>
      <c r="F84" s="35">
        <v>4027.89</v>
      </c>
      <c r="G84" s="49" t="s">
        <v>143</v>
      </c>
    </row>
    <row r="85" spans="1:7" ht="31.2" x14ac:dyDescent="0.3">
      <c r="A85" s="55" t="s">
        <v>38</v>
      </c>
      <c r="B85" s="56" t="s">
        <v>96</v>
      </c>
      <c r="C85" s="56" t="s">
        <v>12</v>
      </c>
      <c r="D85" s="8">
        <v>44955</v>
      </c>
      <c r="E85" s="56" t="s">
        <v>97</v>
      </c>
      <c r="F85" s="34">
        <v>1000</v>
      </c>
      <c r="G85" s="49"/>
    </row>
    <row r="86" spans="1:7" x14ac:dyDescent="0.3">
      <c r="A86" s="55" t="s">
        <v>38</v>
      </c>
      <c r="B86" s="56" t="s">
        <v>7</v>
      </c>
      <c r="C86" s="56" t="s">
        <v>12</v>
      </c>
      <c r="D86" s="8">
        <v>44966</v>
      </c>
      <c r="E86" s="56" t="s">
        <v>108</v>
      </c>
      <c r="F86" s="34">
        <v>2607.6</v>
      </c>
    </row>
    <row r="87" spans="1:7" x14ac:dyDescent="0.3">
      <c r="A87" s="55" t="s">
        <v>38</v>
      </c>
      <c r="B87" s="56" t="s">
        <v>10</v>
      </c>
      <c r="C87" s="56" t="s">
        <v>15</v>
      </c>
      <c r="D87" s="8">
        <v>45074</v>
      </c>
      <c r="E87" s="56" t="s">
        <v>66</v>
      </c>
      <c r="F87" s="34">
        <v>2500</v>
      </c>
    </row>
    <row r="88" spans="1:7" ht="31.2" x14ac:dyDescent="0.3">
      <c r="A88" s="55" t="s">
        <v>38</v>
      </c>
      <c r="B88" s="56" t="s">
        <v>10</v>
      </c>
      <c r="C88" s="56" t="s">
        <v>15</v>
      </c>
      <c r="D88" s="8">
        <v>45020</v>
      </c>
      <c r="E88" s="56" t="s">
        <v>140</v>
      </c>
      <c r="F88" s="34">
        <v>1250</v>
      </c>
    </row>
    <row r="89" spans="1:7" x14ac:dyDescent="0.3">
      <c r="A89" s="55" t="s">
        <v>38</v>
      </c>
      <c r="B89" s="56" t="s">
        <v>10</v>
      </c>
      <c r="C89" s="56" t="s">
        <v>15</v>
      </c>
      <c r="D89" s="8">
        <v>45101</v>
      </c>
      <c r="E89" s="56" t="s">
        <v>139</v>
      </c>
      <c r="F89" s="34">
        <v>1250</v>
      </c>
    </row>
    <row r="90" spans="1:7" ht="31.2" x14ac:dyDescent="0.3">
      <c r="A90" s="55" t="s">
        <v>38</v>
      </c>
      <c r="B90" s="56" t="s">
        <v>10</v>
      </c>
      <c r="C90" s="56" t="s">
        <v>15</v>
      </c>
      <c r="D90" s="8">
        <v>44931</v>
      </c>
      <c r="E90" s="56" t="s">
        <v>93</v>
      </c>
      <c r="F90" s="34">
        <v>1334.85</v>
      </c>
    </row>
    <row r="91" spans="1:7" ht="31.2" x14ac:dyDescent="0.3">
      <c r="A91" s="55" t="s">
        <v>38</v>
      </c>
      <c r="B91" s="56" t="s">
        <v>129</v>
      </c>
      <c r="C91" s="56" t="s">
        <v>15</v>
      </c>
      <c r="D91" s="8">
        <v>45078</v>
      </c>
      <c r="E91" s="59" t="s">
        <v>130</v>
      </c>
      <c r="F91" s="36">
        <v>250</v>
      </c>
    </row>
    <row r="92" spans="1:7" x14ac:dyDescent="0.3">
      <c r="A92" s="55" t="s">
        <v>38</v>
      </c>
      <c r="B92" s="56" t="s">
        <v>129</v>
      </c>
      <c r="C92" s="56" t="s">
        <v>15</v>
      </c>
      <c r="D92" s="8">
        <v>45008</v>
      </c>
      <c r="E92" s="59" t="s">
        <v>145</v>
      </c>
      <c r="F92" s="36">
        <v>770</v>
      </c>
    </row>
    <row r="93" spans="1:7" ht="31.2" x14ac:dyDescent="0.3">
      <c r="A93" s="55" t="s">
        <v>38</v>
      </c>
      <c r="B93" s="56" t="s">
        <v>10</v>
      </c>
      <c r="C93" s="56" t="s">
        <v>13</v>
      </c>
      <c r="D93" s="8">
        <v>44952</v>
      </c>
      <c r="E93" s="56" t="s">
        <v>49</v>
      </c>
      <c r="F93" s="34">
        <v>7227.6</v>
      </c>
    </row>
    <row r="94" spans="1:7" ht="31.2" x14ac:dyDescent="0.3">
      <c r="A94" s="55" t="s">
        <v>38</v>
      </c>
      <c r="B94" s="56" t="s">
        <v>52</v>
      </c>
      <c r="C94" s="56" t="s">
        <v>13</v>
      </c>
      <c r="D94" s="8">
        <v>45030</v>
      </c>
      <c r="E94" s="56" t="s">
        <v>53</v>
      </c>
      <c r="F94" s="34">
        <v>500</v>
      </c>
    </row>
    <row r="95" spans="1:7" ht="31.2" x14ac:dyDescent="0.3">
      <c r="A95" s="55" t="s">
        <v>38</v>
      </c>
      <c r="B95" s="56" t="s">
        <v>10</v>
      </c>
      <c r="C95" s="56" t="s">
        <v>13</v>
      </c>
      <c r="D95" s="8">
        <v>45031</v>
      </c>
      <c r="E95" s="56" t="s">
        <v>55</v>
      </c>
      <c r="F95" s="34">
        <v>586.35</v>
      </c>
    </row>
    <row r="96" spans="1:7" x14ac:dyDescent="0.3">
      <c r="A96" s="55" t="s">
        <v>38</v>
      </c>
      <c r="B96" s="56" t="s">
        <v>10</v>
      </c>
      <c r="C96" s="56" t="s">
        <v>13</v>
      </c>
      <c r="D96" s="8">
        <v>44932</v>
      </c>
      <c r="E96" s="56" t="s">
        <v>65</v>
      </c>
      <c r="F96" s="34">
        <v>3583.01</v>
      </c>
    </row>
    <row r="97" spans="1:7" x14ac:dyDescent="0.3">
      <c r="A97" s="55" t="s">
        <v>38</v>
      </c>
      <c r="B97" s="56" t="s">
        <v>10</v>
      </c>
      <c r="C97" s="56" t="s">
        <v>13</v>
      </c>
      <c r="D97" s="8">
        <v>44954</v>
      </c>
      <c r="E97" s="56" t="s">
        <v>73</v>
      </c>
      <c r="F97" s="34">
        <v>815</v>
      </c>
    </row>
    <row r="98" spans="1:7" ht="31.2" x14ac:dyDescent="0.3">
      <c r="A98" s="55" t="s">
        <v>38</v>
      </c>
      <c r="B98" s="56" t="s">
        <v>80</v>
      </c>
      <c r="C98" s="56" t="s">
        <v>13</v>
      </c>
      <c r="D98" s="8">
        <v>44997</v>
      </c>
      <c r="E98" s="56" t="s">
        <v>98</v>
      </c>
      <c r="F98" s="34">
        <v>5145.8</v>
      </c>
    </row>
    <row r="99" spans="1:7" s="32" customFormat="1" ht="18.600000000000001" thickBot="1" x14ac:dyDescent="0.4">
      <c r="A99" s="62" t="s">
        <v>121</v>
      </c>
      <c r="B99" s="63"/>
      <c r="C99" s="63"/>
      <c r="D99" s="63"/>
      <c r="E99" s="63"/>
      <c r="F99" s="33">
        <f>SUM(F81:F98)</f>
        <v>38881.090000000004</v>
      </c>
      <c r="G99" s="31"/>
    </row>
    <row r="100" spans="1:7" ht="16.2" thickBot="1" x14ac:dyDescent="0.35">
      <c r="A100" s="9"/>
      <c r="B100" s="9"/>
      <c r="C100" s="60"/>
      <c r="D100" s="9"/>
      <c r="E100" s="9"/>
      <c r="F100" s="10"/>
    </row>
    <row r="101" spans="1:7" s="32" customFormat="1" ht="21.6" thickBot="1" x14ac:dyDescent="0.4">
      <c r="A101" s="69" t="s">
        <v>146</v>
      </c>
      <c r="B101" s="70"/>
      <c r="C101" s="70"/>
      <c r="D101" s="70"/>
      <c r="E101" s="70"/>
      <c r="F101" s="88">
        <f>SUM(F99,F79,F51,F18)</f>
        <v>639130.78</v>
      </c>
      <c r="G101" s="31"/>
    </row>
    <row r="103" spans="1:7" ht="18.600000000000001" thickBot="1" x14ac:dyDescent="0.35">
      <c r="A103" s="87" t="s">
        <v>133</v>
      </c>
    </row>
    <row r="104" spans="1:7" x14ac:dyDescent="0.3">
      <c r="A104" s="12" t="s">
        <v>0</v>
      </c>
      <c r="B104" s="13" t="s">
        <v>1</v>
      </c>
      <c r="C104" s="13" t="s">
        <v>2</v>
      </c>
      <c r="D104" s="14" t="s">
        <v>3</v>
      </c>
      <c r="E104" s="13" t="s">
        <v>4</v>
      </c>
      <c r="F104" s="15" t="s">
        <v>5</v>
      </c>
      <c r="G104" s="49"/>
    </row>
    <row r="105" spans="1:7" ht="31.2" x14ac:dyDescent="0.3">
      <c r="A105" s="55" t="s">
        <v>6</v>
      </c>
      <c r="B105" s="56" t="s">
        <v>29</v>
      </c>
      <c r="C105" s="56" t="s">
        <v>14</v>
      </c>
      <c r="D105" s="8">
        <v>44321</v>
      </c>
      <c r="E105" s="56" t="s">
        <v>30</v>
      </c>
      <c r="F105" s="34">
        <v>3713.37</v>
      </c>
      <c r="G105" s="49" t="s">
        <v>142</v>
      </c>
    </row>
    <row r="106" spans="1:7" x14ac:dyDescent="0.3">
      <c r="A106" s="55" t="s">
        <v>38</v>
      </c>
      <c r="B106" s="56" t="s">
        <v>10</v>
      </c>
      <c r="C106" s="56" t="s">
        <v>14</v>
      </c>
      <c r="D106" s="8">
        <v>44911</v>
      </c>
      <c r="E106" s="56" t="s">
        <v>54</v>
      </c>
      <c r="F106" s="35">
        <v>1080.51</v>
      </c>
      <c r="G106" s="49" t="s">
        <v>142</v>
      </c>
    </row>
    <row r="107" spans="1:7" x14ac:dyDescent="0.3">
      <c r="A107" s="55" t="s">
        <v>38</v>
      </c>
      <c r="B107" s="56" t="s">
        <v>29</v>
      </c>
      <c r="C107" s="56" t="s">
        <v>14</v>
      </c>
      <c r="D107" s="8">
        <v>44582</v>
      </c>
      <c r="E107" s="57" t="s">
        <v>90</v>
      </c>
      <c r="F107" s="35">
        <v>20000</v>
      </c>
      <c r="G107" s="49" t="s">
        <v>142</v>
      </c>
    </row>
    <row r="108" spans="1:7" x14ac:dyDescent="0.3">
      <c r="A108" s="55" t="s">
        <v>38</v>
      </c>
      <c r="B108" s="56" t="s">
        <v>10</v>
      </c>
      <c r="C108" s="56" t="s">
        <v>13</v>
      </c>
      <c r="D108" s="8">
        <v>44822</v>
      </c>
      <c r="E108" s="57" t="s">
        <v>107</v>
      </c>
      <c r="F108" s="35">
        <v>92000</v>
      </c>
      <c r="G108" s="49" t="s">
        <v>142</v>
      </c>
    </row>
    <row r="109" spans="1:7" ht="31.2" x14ac:dyDescent="0.3">
      <c r="A109" s="55" t="s">
        <v>38</v>
      </c>
      <c r="B109" s="56" t="s">
        <v>10</v>
      </c>
      <c r="C109" s="56" t="s">
        <v>14</v>
      </c>
      <c r="D109" s="8">
        <v>44954</v>
      </c>
      <c r="E109" s="56" t="s">
        <v>109</v>
      </c>
      <c r="F109" s="35">
        <v>3000</v>
      </c>
      <c r="G109" s="49" t="s">
        <v>142</v>
      </c>
    </row>
    <row r="110" spans="1:7" ht="31.2" x14ac:dyDescent="0.3">
      <c r="A110" s="55" t="s">
        <v>38</v>
      </c>
      <c r="B110" s="56" t="s">
        <v>10</v>
      </c>
      <c r="C110" s="56" t="s">
        <v>9</v>
      </c>
      <c r="D110" s="8">
        <v>44951</v>
      </c>
      <c r="E110" s="56" t="s">
        <v>132</v>
      </c>
      <c r="F110" s="35">
        <v>72.11</v>
      </c>
      <c r="G110" s="49" t="s">
        <v>142</v>
      </c>
    </row>
    <row r="111" spans="1:7" ht="31.2" x14ac:dyDescent="0.3">
      <c r="A111" s="55" t="s">
        <v>38</v>
      </c>
      <c r="B111" s="56" t="s">
        <v>10</v>
      </c>
      <c r="C111" s="56" t="s">
        <v>14</v>
      </c>
      <c r="D111" s="8">
        <v>45064</v>
      </c>
      <c r="E111" s="56" t="s">
        <v>110</v>
      </c>
      <c r="F111" s="35">
        <v>17000</v>
      </c>
    </row>
    <row r="112" spans="1:7" x14ac:dyDescent="0.3">
      <c r="A112" s="55" t="s">
        <v>38</v>
      </c>
      <c r="B112" s="56" t="s">
        <v>10</v>
      </c>
      <c r="C112" s="56" t="s">
        <v>14</v>
      </c>
      <c r="D112" s="8">
        <v>45135</v>
      </c>
      <c r="E112" s="56" t="s">
        <v>112</v>
      </c>
      <c r="F112" s="35">
        <v>2500</v>
      </c>
    </row>
    <row r="113" spans="1:6" ht="31.2" x14ac:dyDescent="0.3">
      <c r="A113" s="55" t="s">
        <v>38</v>
      </c>
      <c r="B113" s="56" t="s">
        <v>10</v>
      </c>
      <c r="C113" s="56" t="s">
        <v>14</v>
      </c>
      <c r="D113" s="8">
        <v>45145</v>
      </c>
      <c r="E113" s="56" t="s">
        <v>114</v>
      </c>
      <c r="F113" s="35">
        <v>2000</v>
      </c>
    </row>
    <row r="114" spans="1:6" x14ac:dyDescent="0.3">
      <c r="A114" s="55" t="s">
        <v>38</v>
      </c>
      <c r="B114" s="56" t="s">
        <v>7</v>
      </c>
      <c r="C114" s="56" t="s">
        <v>9</v>
      </c>
      <c r="D114" s="8">
        <v>45110</v>
      </c>
      <c r="E114" s="56" t="s">
        <v>111</v>
      </c>
      <c r="F114" s="35">
        <v>5000</v>
      </c>
    </row>
    <row r="115" spans="1:6" x14ac:dyDescent="0.3">
      <c r="A115" s="55" t="s">
        <v>38</v>
      </c>
      <c r="B115" s="56" t="s">
        <v>10</v>
      </c>
      <c r="C115" s="56" t="s">
        <v>9</v>
      </c>
      <c r="D115" s="8">
        <v>45043</v>
      </c>
      <c r="E115" s="56" t="s">
        <v>113</v>
      </c>
      <c r="F115" s="35">
        <v>5000</v>
      </c>
    </row>
    <row r="116" spans="1:6" ht="31.2" x14ac:dyDescent="0.3">
      <c r="A116" s="55" t="s">
        <v>38</v>
      </c>
      <c r="B116" s="56" t="s">
        <v>29</v>
      </c>
      <c r="C116" s="56" t="s">
        <v>13</v>
      </c>
      <c r="D116" s="8">
        <v>45132</v>
      </c>
      <c r="E116" s="56" t="s">
        <v>75</v>
      </c>
      <c r="F116" s="35">
        <v>30342.75</v>
      </c>
    </row>
    <row r="117" spans="1:6" thickBot="1" x14ac:dyDescent="0.35">
      <c r="A117" s="62" t="s">
        <v>121</v>
      </c>
      <c r="B117" s="63"/>
      <c r="C117" s="63"/>
      <c r="D117" s="63"/>
      <c r="E117" s="63"/>
      <c r="F117" s="33">
        <f>SUM(F105:F116)</f>
        <v>181708.74</v>
      </c>
    </row>
  </sheetData>
  <mergeCells count="11">
    <mergeCell ref="A1:F1"/>
    <mergeCell ref="A117:E117"/>
    <mergeCell ref="A99:E99"/>
    <mergeCell ref="A5:F5"/>
    <mergeCell ref="A19:F19"/>
    <mergeCell ref="A52:F52"/>
    <mergeCell ref="A80:F80"/>
    <mergeCell ref="A18:E18"/>
    <mergeCell ref="A51:E51"/>
    <mergeCell ref="A79:E79"/>
    <mergeCell ref="A101:E101"/>
  </mergeCells>
  <phoneticPr fontId="6" type="noConversion"/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07D1B-19C9-4ADA-9D69-AD6595B23ABF}">
  <sheetPr>
    <pageSetUpPr fitToPage="1"/>
  </sheetPr>
  <dimension ref="A1:I19"/>
  <sheetViews>
    <sheetView view="pageBreakPreview" zoomScale="85" zoomScaleNormal="100" zoomScaleSheetLayoutView="85" workbookViewId="0">
      <selection activeCell="G16" sqref="G16"/>
    </sheetView>
  </sheetViews>
  <sheetFormatPr defaultRowHeight="14.4" x14ac:dyDescent="0.3"/>
  <cols>
    <col min="1" max="1" width="33.33203125" style="1" customWidth="1"/>
    <col min="2" max="2" width="20.44140625" style="1" customWidth="1"/>
    <col min="3" max="3" width="8.44140625" style="3" customWidth="1"/>
    <col min="4" max="4" width="20.44140625" style="1" customWidth="1"/>
    <col min="5" max="5" width="8.44140625" style="3" customWidth="1"/>
    <col min="6" max="6" width="20.44140625" style="1" customWidth="1"/>
    <col min="7" max="7" width="8.44140625" style="3" customWidth="1"/>
    <col min="8" max="8" width="20.44140625" style="1" customWidth="1"/>
    <col min="9" max="9" width="8.44140625" style="3" customWidth="1"/>
  </cols>
  <sheetData>
    <row r="1" spans="1:9" ht="36.6" customHeight="1" x14ac:dyDescent="0.3">
      <c r="A1" s="86" t="s">
        <v>149</v>
      </c>
      <c r="B1" s="86"/>
      <c r="C1" s="86"/>
      <c r="D1" s="86"/>
      <c r="E1" s="86"/>
      <c r="F1" s="86"/>
      <c r="G1" s="86"/>
      <c r="H1" s="86"/>
      <c r="I1" s="86"/>
    </row>
    <row r="2" spans="1:9" x14ac:dyDescent="0.3">
      <c r="A2" s="45"/>
      <c r="B2" s="45"/>
      <c r="D2" s="45"/>
      <c r="F2" s="45"/>
      <c r="H2" s="45"/>
    </row>
    <row r="3" spans="1:9" x14ac:dyDescent="0.3">
      <c r="A3" s="78" t="s">
        <v>137</v>
      </c>
      <c r="B3" s="79" t="s">
        <v>117</v>
      </c>
      <c r="C3" s="79"/>
      <c r="D3" s="79" t="s">
        <v>120</v>
      </c>
      <c r="E3" s="79"/>
      <c r="F3" s="79" t="s">
        <v>119</v>
      </c>
      <c r="G3" s="79"/>
      <c r="H3" s="79" t="s">
        <v>118</v>
      </c>
      <c r="I3" s="79"/>
    </row>
    <row r="4" spans="1:9" ht="28.8" x14ac:dyDescent="0.3">
      <c r="A4" s="78"/>
      <c r="B4" s="38" t="s">
        <v>138</v>
      </c>
      <c r="C4" s="38" t="s">
        <v>135</v>
      </c>
      <c r="D4" s="38" t="s">
        <v>138</v>
      </c>
      <c r="E4" s="38" t="s">
        <v>135</v>
      </c>
      <c r="F4" s="38" t="s">
        <v>138</v>
      </c>
      <c r="G4" s="38" t="s">
        <v>135</v>
      </c>
      <c r="H4" s="38" t="s">
        <v>138</v>
      </c>
      <c r="I4" s="38" t="s">
        <v>135</v>
      </c>
    </row>
    <row r="5" spans="1:9" s="1" customFormat="1" ht="19.95" customHeight="1" x14ac:dyDescent="0.3">
      <c r="A5" s="41" t="s">
        <v>14</v>
      </c>
      <c r="B5" s="42">
        <v>2400</v>
      </c>
      <c r="C5" s="39">
        <v>1</v>
      </c>
      <c r="D5" s="42">
        <v>88045.58</v>
      </c>
      <c r="E5" s="39">
        <v>4</v>
      </c>
      <c r="F5" s="42">
        <v>47044.32</v>
      </c>
      <c r="G5" s="39">
        <v>5</v>
      </c>
      <c r="H5" s="42">
        <v>4532.99</v>
      </c>
      <c r="I5" s="39">
        <v>2</v>
      </c>
    </row>
    <row r="6" spans="1:9" s="1" customFormat="1" ht="19.95" customHeight="1" x14ac:dyDescent="0.3">
      <c r="A6" s="41" t="s">
        <v>9</v>
      </c>
      <c r="B6" s="42">
        <v>5208</v>
      </c>
      <c r="C6" s="39">
        <v>4</v>
      </c>
      <c r="D6" s="42">
        <v>32259.929999999997</v>
      </c>
      <c r="E6" s="39">
        <v>10</v>
      </c>
      <c r="F6" s="42">
        <v>37341.959999999992</v>
      </c>
      <c r="G6" s="39">
        <v>7</v>
      </c>
      <c r="H6" s="42">
        <v>5527.8899999999994</v>
      </c>
      <c r="I6" s="39">
        <v>2</v>
      </c>
    </row>
    <row r="7" spans="1:9" s="1" customFormat="1" ht="19.95" customHeight="1" x14ac:dyDescent="0.3">
      <c r="A7" s="41" t="s">
        <v>12</v>
      </c>
      <c r="B7" s="42">
        <v>500</v>
      </c>
      <c r="C7" s="39">
        <v>1</v>
      </c>
      <c r="D7" s="42">
        <v>0</v>
      </c>
      <c r="E7" s="39" t="s">
        <v>136</v>
      </c>
      <c r="F7" s="42">
        <v>0</v>
      </c>
      <c r="G7" s="39" t="s">
        <v>136</v>
      </c>
      <c r="H7" s="42">
        <v>3607.6</v>
      </c>
      <c r="I7" s="39">
        <v>2</v>
      </c>
    </row>
    <row r="8" spans="1:9" s="1" customFormat="1" ht="19.95" customHeight="1" x14ac:dyDescent="0.3">
      <c r="A8" s="41" t="s">
        <v>15</v>
      </c>
      <c r="B8" s="42">
        <v>0</v>
      </c>
      <c r="C8" s="39" t="s">
        <v>136</v>
      </c>
      <c r="D8" s="42">
        <v>14780.36</v>
      </c>
      <c r="E8" s="39">
        <v>3</v>
      </c>
      <c r="F8" s="42">
        <v>1640</v>
      </c>
      <c r="G8" s="39">
        <v>2</v>
      </c>
      <c r="H8" s="42">
        <f>6584.85+770</f>
        <v>7354.85</v>
      </c>
      <c r="I8" s="39">
        <v>6</v>
      </c>
    </row>
    <row r="9" spans="1:9" s="1" customFormat="1" ht="19.95" customHeight="1" x14ac:dyDescent="0.3">
      <c r="A9" s="41" t="s">
        <v>23</v>
      </c>
      <c r="B9" s="42">
        <v>0</v>
      </c>
      <c r="C9" s="39" t="s">
        <v>136</v>
      </c>
      <c r="D9" s="42">
        <v>1269.3599999999999</v>
      </c>
      <c r="E9" s="39">
        <v>1</v>
      </c>
      <c r="F9" s="42">
        <v>0</v>
      </c>
      <c r="G9" s="39" t="s">
        <v>136</v>
      </c>
      <c r="H9" s="42">
        <v>0</v>
      </c>
      <c r="I9" s="39" t="s">
        <v>136</v>
      </c>
    </row>
    <row r="10" spans="1:9" s="1" customFormat="1" ht="19.95" customHeight="1" x14ac:dyDescent="0.3">
      <c r="A10" s="41" t="s">
        <v>13</v>
      </c>
      <c r="B10" s="42">
        <v>23463.760000000002</v>
      </c>
      <c r="C10" s="39">
        <v>6</v>
      </c>
      <c r="D10" s="42">
        <v>201980.37</v>
      </c>
      <c r="E10" s="39">
        <v>13</v>
      </c>
      <c r="F10" s="42">
        <f>141316.05+3000</f>
        <v>144316.04999999999</v>
      </c>
      <c r="G10" s="39">
        <v>12</v>
      </c>
      <c r="H10" s="42">
        <v>17857.760000000002</v>
      </c>
      <c r="I10" s="39">
        <v>6</v>
      </c>
    </row>
    <row r="11" spans="1:9" s="4" customFormat="1" ht="19.95" customHeight="1" x14ac:dyDescent="0.3">
      <c r="A11" s="43" t="s">
        <v>125</v>
      </c>
      <c r="B11" s="44">
        <f t="shared" ref="B11:I11" si="0">SUM(B5:B10)</f>
        <v>31571.760000000002</v>
      </c>
      <c r="C11" s="40">
        <f>SUM(C5:C10)</f>
        <v>12</v>
      </c>
      <c r="D11" s="44">
        <f t="shared" si="0"/>
        <v>338335.6</v>
      </c>
      <c r="E11" s="40">
        <f t="shared" si="0"/>
        <v>31</v>
      </c>
      <c r="F11" s="44">
        <f t="shared" si="0"/>
        <v>230342.33</v>
      </c>
      <c r="G11" s="40">
        <f t="shared" si="0"/>
        <v>26</v>
      </c>
      <c r="H11" s="44">
        <f t="shared" si="0"/>
        <v>38881.090000000004</v>
      </c>
      <c r="I11" s="40">
        <f t="shared" si="0"/>
        <v>18</v>
      </c>
    </row>
    <row r="13" spans="1:9" ht="15.6" x14ac:dyDescent="0.3">
      <c r="A13" s="48"/>
      <c r="B13" s="48"/>
      <c r="C13" s="48"/>
      <c r="D13" s="46"/>
      <c r="E13" s="46"/>
    </row>
    <row r="14" spans="1:9" ht="15.6" x14ac:dyDescent="0.3">
      <c r="A14" s="48"/>
      <c r="B14" s="48"/>
      <c r="C14" s="48"/>
      <c r="D14" s="46"/>
      <c r="E14" s="46"/>
    </row>
    <row r="15" spans="1:9" ht="15.6" x14ac:dyDescent="0.3">
      <c r="A15" s="48"/>
      <c r="B15" s="48"/>
      <c r="C15" s="48"/>
      <c r="D15" s="46"/>
      <c r="E15" s="46"/>
    </row>
    <row r="16" spans="1:9" ht="15.6" x14ac:dyDescent="0.3">
      <c r="A16" s="48"/>
      <c r="B16" s="48"/>
      <c r="C16" s="48"/>
      <c r="D16" s="46"/>
      <c r="E16" s="46"/>
    </row>
    <row r="17" spans="1:5" ht="32.4" customHeight="1" x14ac:dyDescent="0.3">
      <c r="A17" s="77"/>
      <c r="B17" s="77"/>
      <c r="C17" s="77"/>
      <c r="D17" s="74"/>
      <c r="E17" s="74"/>
    </row>
    <row r="18" spans="1:5" ht="32.4" customHeight="1" x14ac:dyDescent="0.3">
      <c r="A18" s="77"/>
      <c r="B18" s="77"/>
      <c r="C18" s="77"/>
      <c r="D18" s="74"/>
      <c r="E18" s="74"/>
    </row>
    <row r="19" spans="1:5" ht="15.6" x14ac:dyDescent="0.3">
      <c r="A19" s="47"/>
      <c r="B19" s="75"/>
      <c r="C19" s="75"/>
      <c r="D19" s="76"/>
      <c r="E19" s="76"/>
    </row>
  </sheetData>
  <mergeCells count="12">
    <mergeCell ref="A1:I1"/>
    <mergeCell ref="B3:C3"/>
    <mergeCell ref="D3:E3"/>
    <mergeCell ref="F3:G3"/>
    <mergeCell ref="H3:I3"/>
    <mergeCell ref="A3:A4"/>
    <mergeCell ref="D17:E17"/>
    <mergeCell ref="D18:E18"/>
    <mergeCell ref="B19:C19"/>
    <mergeCell ref="D19:E19"/>
    <mergeCell ref="A17:C17"/>
    <mergeCell ref="A18:C18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F9AE3-058A-4F13-90C5-F4D443AA5895}">
  <sheetPr>
    <pageSetUpPr fitToPage="1"/>
  </sheetPr>
  <dimension ref="A1:D21"/>
  <sheetViews>
    <sheetView view="pageBreakPreview" zoomScale="70" zoomScaleNormal="70" zoomScaleSheetLayoutView="70" workbookViewId="0">
      <selection activeCell="L20" sqref="L20"/>
    </sheetView>
  </sheetViews>
  <sheetFormatPr defaultRowHeight="14.4" x14ac:dyDescent="0.3"/>
  <cols>
    <col min="1" max="1" width="25.44140625" customWidth="1"/>
    <col min="2" max="2" width="22.6640625" customWidth="1"/>
    <col min="3" max="3" width="65.6640625" customWidth="1"/>
    <col min="4" max="4" width="23.33203125" customWidth="1"/>
  </cols>
  <sheetData>
    <row r="1" spans="1:4" s="32" customFormat="1" ht="18" customHeight="1" x14ac:dyDescent="0.35">
      <c r="A1" s="85" t="s">
        <v>147</v>
      </c>
      <c r="B1" s="85"/>
      <c r="C1" s="85"/>
      <c r="D1" s="85"/>
    </row>
    <row r="2" spans="1:4" ht="15.6" x14ac:dyDescent="0.3">
      <c r="A2" s="1"/>
      <c r="B2" s="3"/>
      <c r="C2" s="7"/>
      <c r="D2" s="4"/>
    </row>
    <row r="3" spans="1:4" ht="18.600000000000001" thickBot="1" x14ac:dyDescent="0.35">
      <c r="A3" s="87" t="s">
        <v>123</v>
      </c>
      <c r="B3" s="3"/>
      <c r="C3" s="7"/>
      <c r="D3" s="4"/>
    </row>
    <row r="4" spans="1:4" ht="15.6" x14ac:dyDescent="0.3">
      <c r="A4" s="12" t="s">
        <v>2</v>
      </c>
      <c r="B4" s="14" t="s">
        <v>3</v>
      </c>
      <c r="C4" s="13" t="s">
        <v>4</v>
      </c>
      <c r="D4" s="15" t="s">
        <v>5</v>
      </c>
    </row>
    <row r="5" spans="1:4" ht="15.6" x14ac:dyDescent="0.3">
      <c r="A5" s="64" t="s">
        <v>150</v>
      </c>
      <c r="B5" s="65"/>
      <c r="C5" s="65"/>
      <c r="D5" s="66"/>
    </row>
    <row r="6" spans="1:4" ht="28.8" x14ac:dyDescent="0.3">
      <c r="A6" s="16" t="s">
        <v>16</v>
      </c>
      <c r="B6" s="2">
        <v>44053</v>
      </c>
      <c r="C6" s="6" t="s">
        <v>17</v>
      </c>
      <c r="D6" s="34">
        <v>4850.6499999999996</v>
      </c>
    </row>
    <row r="7" spans="1:4" ht="15.6" x14ac:dyDescent="0.3">
      <c r="A7" s="16" t="s">
        <v>50</v>
      </c>
      <c r="B7" s="8">
        <v>43864</v>
      </c>
      <c r="C7" s="6" t="s">
        <v>106</v>
      </c>
      <c r="D7" s="34">
        <v>6515.25</v>
      </c>
    </row>
    <row r="8" spans="1:4" ht="15.6" x14ac:dyDescent="0.3">
      <c r="A8" s="16" t="s">
        <v>16</v>
      </c>
      <c r="B8" s="8">
        <v>44253</v>
      </c>
      <c r="C8" s="6" t="s">
        <v>106</v>
      </c>
      <c r="D8" s="34">
        <v>6997.23</v>
      </c>
    </row>
    <row r="9" spans="1:4" ht="15.6" x14ac:dyDescent="0.3">
      <c r="A9" s="16" t="s">
        <v>50</v>
      </c>
      <c r="B9" s="2">
        <v>44586</v>
      </c>
      <c r="C9" s="6" t="s">
        <v>88</v>
      </c>
      <c r="D9" s="34">
        <v>1500</v>
      </c>
    </row>
    <row r="10" spans="1:4" ht="15.6" x14ac:dyDescent="0.3">
      <c r="A10" s="16" t="s">
        <v>50</v>
      </c>
      <c r="B10" s="2">
        <v>44593</v>
      </c>
      <c r="C10" s="6" t="s">
        <v>106</v>
      </c>
      <c r="D10" s="34">
        <v>16364</v>
      </c>
    </row>
    <row r="11" spans="1:4" ht="15.6" x14ac:dyDescent="0.3">
      <c r="A11" s="16" t="s">
        <v>50</v>
      </c>
      <c r="B11" s="2">
        <v>44911</v>
      </c>
      <c r="C11" s="6" t="s">
        <v>106</v>
      </c>
      <c r="D11" s="34">
        <v>1994</v>
      </c>
    </row>
    <row r="12" spans="1:4" ht="28.8" x14ac:dyDescent="0.3">
      <c r="A12" s="16" t="s">
        <v>50</v>
      </c>
      <c r="B12" s="2">
        <v>44985</v>
      </c>
      <c r="C12" s="6" t="s">
        <v>51</v>
      </c>
      <c r="D12" s="34">
        <v>7200</v>
      </c>
    </row>
    <row r="13" spans="1:4" ht="16.2" thickBot="1" x14ac:dyDescent="0.35">
      <c r="A13" s="23" t="s">
        <v>50</v>
      </c>
      <c r="B13" s="21">
        <v>44947</v>
      </c>
      <c r="C13" s="22" t="s">
        <v>95</v>
      </c>
      <c r="D13" s="36">
        <v>2600</v>
      </c>
    </row>
    <row r="14" spans="1:4" ht="18.600000000000001" thickBot="1" x14ac:dyDescent="0.35">
      <c r="A14" s="69" t="s">
        <v>124</v>
      </c>
      <c r="B14" s="70"/>
      <c r="C14" s="70"/>
      <c r="D14" s="11">
        <f>SUM(D6:D13)</f>
        <v>48021.13</v>
      </c>
    </row>
    <row r="15" spans="1:4" ht="18" x14ac:dyDescent="0.3">
      <c r="A15" s="19"/>
      <c r="B15" s="19"/>
      <c r="C15" s="19"/>
      <c r="D15" s="20"/>
    </row>
    <row r="17" spans="1:4" ht="18.600000000000001" thickBot="1" x14ac:dyDescent="0.35">
      <c r="A17" s="87" t="s">
        <v>133</v>
      </c>
    </row>
    <row r="18" spans="1:4" ht="16.2" thickBot="1" x14ac:dyDescent="0.35">
      <c r="A18" s="12" t="s">
        <v>2</v>
      </c>
      <c r="B18" s="14" t="s">
        <v>3</v>
      </c>
      <c r="C18" s="13" t="s">
        <v>4</v>
      </c>
      <c r="D18" s="15" t="s">
        <v>134</v>
      </c>
    </row>
    <row r="19" spans="1:4" ht="15.6" x14ac:dyDescent="0.3">
      <c r="A19" s="24" t="s">
        <v>16</v>
      </c>
      <c r="B19" s="25">
        <v>45149</v>
      </c>
      <c r="C19" s="26" t="s">
        <v>115</v>
      </c>
      <c r="D19" s="51">
        <v>6299</v>
      </c>
    </row>
    <row r="20" spans="1:4" ht="16.2" thickBot="1" x14ac:dyDescent="0.35">
      <c r="A20" s="27" t="s">
        <v>16</v>
      </c>
      <c r="B20" s="28">
        <v>45162</v>
      </c>
      <c r="C20" s="29" t="s">
        <v>116</v>
      </c>
      <c r="D20" s="52">
        <v>6299</v>
      </c>
    </row>
    <row r="21" spans="1:4" ht="18.600000000000001" thickBot="1" x14ac:dyDescent="0.4">
      <c r="A21" s="71" t="s">
        <v>121</v>
      </c>
      <c r="B21" s="72"/>
      <c r="C21" s="73"/>
      <c r="D21" s="37">
        <f>SUM(D19:D20)</f>
        <v>12598</v>
      </c>
    </row>
  </sheetData>
  <mergeCells count="4">
    <mergeCell ref="A5:D5"/>
    <mergeCell ref="A14:C14"/>
    <mergeCell ref="A21:C21"/>
    <mergeCell ref="A1:D1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SZKODY MAJĄTKOWE</vt:lpstr>
      <vt:lpstr>SZKODY MAJĄTKOWE zagregowane</vt:lpstr>
      <vt:lpstr>SZKODY KOMUNIKACJA</vt:lpstr>
      <vt:lpstr>'SZKODY KOMUNIKACJA'!Obszar_wydruku</vt:lpstr>
      <vt:lpstr>'SZKODY MAJĄTKOWE'!Obszar_wydruku</vt:lpstr>
      <vt:lpstr>'SZKODY MAJĄTKOWE zagregowane'!Obszar_wydruku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Kosinska</dc:creator>
  <cp:lastModifiedBy>Marta Kosińska</cp:lastModifiedBy>
  <cp:lastPrinted>2023-09-12T10:52:52Z</cp:lastPrinted>
  <dcterms:created xsi:type="dcterms:W3CDTF">2023-08-31T09:22:59Z</dcterms:created>
  <dcterms:modified xsi:type="dcterms:W3CDTF">2023-09-14T11:02:52Z</dcterms:modified>
</cp:coreProperties>
</file>