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kumenty\Przetargi 2024\23. Dostawa produktów mięsnych\"/>
    </mc:Choice>
  </mc:AlternateContent>
  <bookViews>
    <workbookView xWindow="0" yWindow="0" windowWidth="23040" windowHeight="9252"/>
  </bookViews>
  <sheets>
    <sheet name="Część_I" sheetId="1" r:id="rId1"/>
    <sheet name="Część_II" sheetId="2" r:id="rId2"/>
    <sheet name="Część_III" sheetId="3" r:id="rId3"/>
  </sheets>
  <calcPr calcId="152511" iterateDelta="1E-4"/>
</workbook>
</file>

<file path=xl/calcChain.xml><?xml version="1.0" encoding="utf-8"?>
<calcChain xmlns="http://schemas.openxmlformats.org/spreadsheetml/2006/main">
  <c r="M21" i="3" l="1"/>
  <c r="L21" i="3"/>
  <c r="K21" i="3"/>
  <c r="J21" i="3"/>
  <c r="M20" i="3"/>
  <c r="L20" i="3"/>
  <c r="K20" i="3"/>
  <c r="J20" i="3"/>
  <c r="M19" i="3"/>
  <c r="L19" i="3"/>
  <c r="K19" i="3"/>
  <c r="J19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M6" i="3"/>
  <c r="L6" i="3"/>
  <c r="K6" i="3"/>
  <c r="J6" i="3"/>
  <c r="M5" i="3"/>
  <c r="L5" i="3"/>
  <c r="K5" i="3"/>
  <c r="J5" i="3"/>
  <c r="M4" i="3"/>
  <c r="L4" i="3"/>
  <c r="K4" i="3"/>
  <c r="J4" i="3"/>
  <c r="M14" i="2" l="1"/>
  <c r="L14" i="2"/>
  <c r="K14" i="2"/>
  <c r="J14" i="2"/>
  <c r="M13" i="2"/>
  <c r="L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M7" i="2"/>
  <c r="L7" i="2"/>
  <c r="K7" i="2"/>
  <c r="J7" i="2"/>
  <c r="M6" i="2"/>
  <c r="L6" i="2"/>
  <c r="K6" i="2"/>
  <c r="J6" i="2"/>
  <c r="M5" i="2"/>
  <c r="L5" i="2"/>
  <c r="K5" i="2"/>
  <c r="J5" i="2"/>
  <c r="M4" i="2"/>
  <c r="L4" i="2"/>
  <c r="K4" i="2"/>
  <c r="J4" i="2"/>
  <c r="M19" i="1" l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8" i="1" s="1"/>
  <c r="A19" i="1" s="1"/>
  <c r="M15" i="2" l="1"/>
  <c r="K15" i="2"/>
  <c r="L22" i="3"/>
  <c r="A19" i="3"/>
  <c r="A20" i="3" s="1"/>
  <c r="A21" i="3" s="1"/>
  <c r="J20" i="1"/>
  <c r="K20" i="1"/>
  <c r="M22" i="3"/>
  <c r="L20" i="1"/>
  <c r="J22" i="3"/>
  <c r="J24" i="3" s="1"/>
  <c r="M20" i="1"/>
  <c r="J15" i="2"/>
  <c r="L15" i="2"/>
  <c r="K22" i="3"/>
  <c r="J17" i="2" l="1"/>
  <c r="J22" i="1"/>
</calcChain>
</file>

<file path=xl/sharedStrings.xml><?xml version="1.0" encoding="utf-8"?>
<sst xmlns="http://schemas.openxmlformats.org/spreadsheetml/2006/main" count="142" uniqueCount="69">
  <si>
    <t>Część I - Mięso wieprzowe i wołowe</t>
  </si>
  <si>
    <t>PRODUKTY ZWIERZĘCE, MIĘSO I PRODUKTY MIĘSNE</t>
  </si>
  <si>
    <t>L.p.</t>
  </si>
  <si>
    <t>nazwa towaru</t>
  </si>
  <si>
    <t>j.m.</t>
  </si>
  <si>
    <t>PP</t>
  </si>
  <si>
    <t>SP 1</t>
  </si>
  <si>
    <t>SP 2</t>
  </si>
  <si>
    <t>SP 3</t>
  </si>
  <si>
    <t>MIĘSO WIEPRZOWE</t>
  </si>
  <si>
    <t>boczek surowy wieprzowy b/k</t>
  </si>
  <si>
    <t>1 kg</t>
  </si>
  <si>
    <t>karkówka b/k</t>
  </si>
  <si>
    <t>kości wieprzowe</t>
  </si>
  <si>
    <t>łopatka wieprzowa b/k</t>
  </si>
  <si>
    <t>mielone z łopatki co najmniej 70% miesa i nie więcej niż 10 g tłuszczu w 100g gotowego produktu do spozycia</t>
  </si>
  <si>
    <t>mielone z szynki ( co najmniej 70% miesa i nie więcej niż 10 g tłuszczu w 100g gotowego produktu do spozycia</t>
  </si>
  <si>
    <t>poledwiczki wieprzowe</t>
  </si>
  <si>
    <t>schab b/k</t>
  </si>
  <si>
    <t>słonina</t>
  </si>
  <si>
    <t>szynka wieprzowa b/k</t>
  </si>
  <si>
    <t>wątróbka wieprzowa</t>
  </si>
  <si>
    <t>żeberka wieprzowe</t>
  </si>
  <si>
    <t>MIĘSO WOŁOWE</t>
  </si>
  <si>
    <t>szponder</t>
  </si>
  <si>
    <t>wołowina b/k</t>
  </si>
  <si>
    <t>Część II - Mięso drobiowe</t>
  </si>
  <si>
    <t>PRODUKTY ZWIERZĘCE, MIĘSO I PRODUKTY DROBIOWE</t>
  </si>
  <si>
    <t>filet z indyka bez kości</t>
  </si>
  <si>
    <t>filet z kurczaka</t>
  </si>
  <si>
    <t>kurczak</t>
  </si>
  <si>
    <t>mieso mielone z fileta drobiowego</t>
  </si>
  <si>
    <t>mięso mielone indyka co najmniej 70% miesa i nie więcej niż 10 g tłuszczu w 100g gotowego produktu do spozycia</t>
  </si>
  <si>
    <t>podudzie z kurczaka, gramatura od 140 do 160 g 1 szt.</t>
  </si>
  <si>
    <t>porcje rosołowe</t>
  </si>
  <si>
    <t>skrzydełka z kurczaka</t>
  </si>
  <si>
    <t>udko z kurczaka max 260 g 1 szt.</t>
  </si>
  <si>
    <t>udziec z kurczaka, gramatura od 240 do 260g 1 szt.</t>
  </si>
  <si>
    <t>wątróbka drobiowa</t>
  </si>
  <si>
    <t>Część III - Produkty mięsne</t>
  </si>
  <si>
    <t>PRODUKTY ZWIERZĘCE, PRODUKTY MIĘSNE</t>
  </si>
  <si>
    <t>Nazwa towaru</t>
  </si>
  <si>
    <t>boczek wędzony (wędzonka wieprzowa parzona podsuszana)</t>
  </si>
  <si>
    <t>kiełbasa biała parzona co najmniej 70% miesa i nie więcej niż 10 g tłuszczu w 100g gotowego produktu do spozycia, gramatura od 110 do 120g 1 szt.</t>
  </si>
  <si>
    <t>kiełbasa krakowska (wędlina grubo rozdrobniona wędzona, parzona, podsuszana, co najmniej 70% mięsa i nie więcej niż 10g tłuszczu w 100g gotowego produktu do spożycia)</t>
  </si>
  <si>
    <t>kiełbasa oławska wędlina średnio rozdrobniona wędzona, parzona, podsuszana, co najmniej 70% mięsa i nie więcej niż 10g tłuszczu w 100g gotowego produktu do spożycia)</t>
  </si>
  <si>
    <t>kiełbasa piwna wędlina średnio rozdrobniona wędzona, parzona, podsuszana, co najmniej 70% mięsa i nie więcej niż 10g tłuszczu w 100g gotowego produktu do spożycia)</t>
  </si>
  <si>
    <t>kiełbasa szynkowa wędlina wieprzowa parzona, grubo rozdrabiana co najmniej 70% mięsa i nie więcej niż 10g tłuszczu w 100g gotowego produktu do spożycia</t>
  </si>
  <si>
    <t>kiełbasa śląska wędlina średnio rozdrobniona wędzona, parzona, podsuszana, co najmniej 70% mięsa i nie więcej niż 10g tłuszczu w 100g gotowego produktu do spożycia), gramatura od 110 do 120g 1 szt.</t>
  </si>
  <si>
    <t>kiełbasa śląska wędlina średnio rozdrobniona wędzona, parzona, podsuszana, co najmniej 80% mięsa i nie więcej niż 10g tłuszczu w 100g gotowego produktu do spożycia</t>
  </si>
  <si>
    <t>parówka drobiowa min 90% mięsa</t>
  </si>
  <si>
    <t>Parówka wieprzowa typu hot-dog, gramatura od 50 do 60g 1 szt.</t>
  </si>
  <si>
    <t>parówka z cielęciną</t>
  </si>
  <si>
    <t>parówka z piersi kurczaka 100% mięsa z kurczka</t>
  </si>
  <si>
    <t>parówka z szynki 100% mięsa z szynki</t>
  </si>
  <si>
    <t>smalec wieprzowy</t>
  </si>
  <si>
    <t>szynka gotowana wędzona wieprzowa parzona podsuszana, co najmniej 70% mięsa i nie więcej niż 10g tłuszczu w 100g gotowego produktu do spożycia</t>
  </si>
  <si>
    <t>polędwica drobiowa z kurczaka (co najmniej 70% miesa i nie więcej niż 10 g tłuszczu w 100g gotowego produktu do spozycia</t>
  </si>
  <si>
    <t>szynka z indyka (co najmniej 70% miesa i nie więcej niż 10 g tłuszczu w 100g gotowego produktu do spozycia</t>
  </si>
  <si>
    <t>cena jedn. brutto</t>
  </si>
  <si>
    <t>Ilość produktów PP</t>
  </si>
  <si>
    <t>Ilość produktów SP 1</t>
  </si>
  <si>
    <t>Ilość produktów SP 2</t>
  </si>
  <si>
    <t>Ilość produktów SP 3</t>
  </si>
  <si>
    <t>szynka gotowana niewędzona wieprzowa parzona , bez dodatku fosforanów i glutaminianu monosodowego</t>
  </si>
  <si>
    <t>Plik należy podpisać elektronicznym kwalifikowanym podpisem lub podpisem zaufanym lub podpisem osobistym</t>
  </si>
  <si>
    <t>RAZEM</t>
  </si>
  <si>
    <t>Wartość  brutto</t>
  </si>
  <si>
    <t>Cena brutto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</si>
</sst>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5]General"/>
    <numFmt numFmtId="165" formatCode="#,##0.00&quot; &quot;[$zł-415]"/>
    <numFmt numFmtId="166" formatCode="[$-415]0.00"/>
    <numFmt numFmtId="167" formatCode="#,##0.00&quot; zł&quot;"/>
    <numFmt numFmtId="168" formatCode="#,##0.00&quot; &quot;[$zł-415];[Red]&quot;-&quot;#,##0.00&quot; &quot;[$zł-415]"/>
  </numFmts>
  <fonts count="7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7EE"/>
        <bgColor rgb="FFBDD7EE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</cellStyleXfs>
  <cellXfs count="50">
    <xf numFmtId="0" fontId="0" fillId="0" borderId="0" xfId="0"/>
    <xf numFmtId="164" fontId="5" fillId="0" borderId="0" xfId="1" applyFont="1" applyFill="1" applyAlignment="1">
      <alignment vertical="top"/>
    </xf>
    <xf numFmtId="164" fontId="1" fillId="0" borderId="1" xfId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vertical="top"/>
    </xf>
    <xf numFmtId="164" fontId="4" fillId="0" borderId="1" xfId="1" applyFont="1" applyFill="1" applyBorder="1" applyAlignment="1">
      <alignment vertical="top" wrapText="1"/>
    </xf>
    <xf numFmtId="164" fontId="1" fillId="0" borderId="1" xfId="1" applyFont="1" applyFill="1" applyBorder="1" applyAlignment="1">
      <alignment vertical="top" wrapText="1"/>
    </xf>
    <xf numFmtId="164" fontId="1" fillId="0" borderId="1" xfId="1" applyFont="1" applyFill="1" applyBorder="1" applyAlignment="1">
      <alignment horizontal="center" vertical="top"/>
    </xf>
    <xf numFmtId="166" fontId="1" fillId="0" borderId="1" xfId="1" applyNumberFormat="1" applyFont="1" applyFill="1" applyBorder="1" applyAlignment="1">
      <alignment horizontal="right" vertical="top"/>
    </xf>
    <xf numFmtId="165" fontId="1" fillId="3" borderId="3" xfId="1" applyNumberFormat="1" applyFont="1" applyFill="1" applyBorder="1" applyAlignment="1">
      <alignment vertical="top"/>
    </xf>
    <xf numFmtId="165" fontId="1" fillId="0" borderId="1" xfId="1" applyNumberFormat="1" applyFont="1" applyFill="1" applyBorder="1" applyAlignment="1">
      <alignment vertical="top"/>
    </xf>
    <xf numFmtId="164" fontId="1" fillId="0" borderId="0" xfId="1" applyFont="1" applyFill="1" applyAlignment="1">
      <alignment vertical="top"/>
    </xf>
    <xf numFmtId="166" fontId="1" fillId="0" borderId="3" xfId="1" applyNumberFormat="1" applyFont="1" applyFill="1" applyBorder="1" applyAlignment="1">
      <alignment horizontal="right" vertical="top"/>
    </xf>
    <xf numFmtId="165" fontId="1" fillId="3" borderId="4" xfId="1" applyNumberFormat="1" applyFont="1" applyFill="1" applyBorder="1" applyAlignment="1">
      <alignment vertical="top"/>
    </xf>
    <xf numFmtId="165" fontId="1" fillId="3" borderId="1" xfId="1" applyNumberFormat="1" applyFont="1" applyFill="1" applyBorder="1" applyAlignment="1">
      <alignment vertical="top"/>
    </xf>
    <xf numFmtId="165" fontId="1" fillId="0" borderId="0" xfId="1" applyNumberFormat="1" applyFont="1" applyFill="1" applyAlignment="1">
      <alignment vertical="top"/>
    </xf>
    <xf numFmtId="165" fontId="1" fillId="3" borderId="2" xfId="1" applyNumberFormat="1" applyFont="1" applyFill="1" applyBorder="1" applyAlignment="1">
      <alignment vertical="top"/>
    </xf>
    <xf numFmtId="164" fontId="1" fillId="0" borderId="0" xfId="1" applyFont="1" applyFill="1" applyAlignment="1"/>
    <xf numFmtId="167" fontId="1" fillId="0" borderId="0" xfId="1" applyNumberFormat="1" applyFont="1" applyFill="1" applyAlignment="1"/>
    <xf numFmtId="164" fontId="1" fillId="0" borderId="1" xfId="1" applyFont="1" applyFill="1" applyBorder="1" applyAlignment="1">
      <alignment vertical="top"/>
    </xf>
    <xf numFmtId="166" fontId="1" fillId="0" borderId="1" xfId="1" applyNumberFormat="1" applyFont="1" applyFill="1" applyBorder="1" applyAlignment="1">
      <alignment vertical="top"/>
    </xf>
    <xf numFmtId="164" fontId="4" fillId="0" borderId="1" xfId="1" applyFont="1" applyFill="1" applyBorder="1" applyAlignment="1">
      <alignment horizontal="center" vertical="center"/>
    </xf>
    <xf numFmtId="165" fontId="1" fillId="3" borderId="1" xfId="1" applyNumberFormat="1" applyFont="1" applyFill="1" applyBorder="1" applyAlignment="1"/>
    <xf numFmtId="164" fontId="1" fillId="0" borderId="0" xfId="1" applyFont="1" applyFill="1" applyAlignment="1">
      <alignment horizontal="center" vertical="center"/>
    </xf>
    <xf numFmtId="164" fontId="1" fillId="0" borderId="0" xfId="1" applyFont="1" applyFill="1" applyAlignment="1">
      <alignment horizontal="right" vertical="top"/>
    </xf>
    <xf numFmtId="167" fontId="1" fillId="0" borderId="0" xfId="1" applyNumberFormat="1" applyFont="1" applyFill="1" applyAlignment="1">
      <alignment vertical="top"/>
    </xf>
    <xf numFmtId="2" fontId="1" fillId="0" borderId="1" xfId="1" applyNumberFormat="1" applyFont="1" applyFill="1" applyBorder="1" applyAlignment="1">
      <alignment horizontal="right" vertical="top"/>
    </xf>
    <xf numFmtId="2" fontId="1" fillId="0" borderId="3" xfId="1" applyNumberFormat="1" applyFont="1" applyFill="1" applyBorder="1" applyAlignment="1">
      <alignment horizontal="right" vertical="top"/>
    </xf>
    <xf numFmtId="164" fontId="1" fillId="0" borderId="7" xfId="1" applyFont="1" applyFill="1" applyBorder="1" applyAlignment="1"/>
    <xf numFmtId="165" fontId="1" fillId="0" borderId="7" xfId="1" applyNumberFormat="1" applyFont="1" applyFill="1" applyBorder="1" applyAlignment="1"/>
    <xf numFmtId="164" fontId="4" fillId="4" borderId="7" xfId="1" applyFont="1" applyFill="1" applyBorder="1" applyAlignment="1">
      <alignment wrapText="1"/>
    </xf>
    <xf numFmtId="164" fontId="4" fillId="3" borderId="1" xfId="1" applyFont="1" applyFill="1" applyBorder="1" applyAlignment="1">
      <alignment vertical="top" wrapText="1"/>
    </xf>
    <xf numFmtId="164" fontId="1" fillId="0" borderId="6" xfId="1" applyFont="1" applyFill="1" applyBorder="1" applyAlignment="1">
      <alignment horizontal="center" vertical="center"/>
    </xf>
    <xf numFmtId="164" fontId="1" fillId="4" borderId="7" xfId="1" applyFont="1" applyFill="1" applyBorder="1" applyAlignment="1">
      <alignment vertical="top" wrapText="1"/>
    </xf>
    <xf numFmtId="164" fontId="1" fillId="0" borderId="7" xfId="1" applyFont="1" applyFill="1" applyBorder="1" applyAlignment="1">
      <alignment vertical="top"/>
    </xf>
    <xf numFmtId="165" fontId="1" fillId="0" borderId="7" xfId="1" applyNumberFormat="1" applyFont="1" applyFill="1" applyBorder="1" applyAlignment="1">
      <alignment vertical="top"/>
    </xf>
    <xf numFmtId="0" fontId="1" fillId="0" borderId="0" xfId="0" applyFont="1"/>
    <xf numFmtId="165" fontId="1" fillId="0" borderId="6" xfId="1" applyNumberFormat="1" applyFont="1" applyFill="1" applyBorder="1" applyAlignment="1">
      <alignment horizontal="center" vertical="center"/>
    </xf>
    <xf numFmtId="164" fontId="6" fillId="0" borderId="0" xfId="1" applyFont="1" applyFill="1" applyAlignment="1">
      <alignment horizontal="center"/>
    </xf>
    <xf numFmtId="164" fontId="1" fillId="0" borderId="7" xfId="1" applyFont="1" applyFill="1" applyBorder="1" applyAlignment="1">
      <alignment horizontal="center" vertical="top"/>
    </xf>
    <xf numFmtId="165" fontId="4" fillId="4" borderId="7" xfId="1" applyNumberFormat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 vertical="top"/>
    </xf>
    <xf numFmtId="164" fontId="4" fillId="2" borderId="5" xfId="1" applyFont="1" applyFill="1" applyBorder="1" applyAlignment="1">
      <alignment horizontal="center" vertical="top"/>
    </xf>
    <xf numFmtId="164" fontId="4" fillId="2" borderId="8" xfId="1" applyFont="1" applyFill="1" applyBorder="1" applyAlignment="1">
      <alignment horizontal="center" vertical="top"/>
    </xf>
    <xf numFmtId="164" fontId="4" fillId="0" borderId="3" xfId="1" applyFont="1" applyFill="1" applyBorder="1" applyAlignment="1">
      <alignment horizontal="center" vertical="top" wrapText="1"/>
    </xf>
    <xf numFmtId="164" fontId="4" fillId="0" borderId="5" xfId="1" applyFont="1" applyFill="1" applyBorder="1" applyAlignment="1">
      <alignment horizontal="center" vertical="top" wrapText="1"/>
    </xf>
    <xf numFmtId="164" fontId="4" fillId="0" borderId="8" xfId="1" applyFont="1" applyFill="1" applyBorder="1" applyAlignment="1">
      <alignment horizontal="center" vertical="top" wrapText="1"/>
    </xf>
    <xf numFmtId="164" fontId="4" fillId="0" borderId="3" xfId="1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1" fillId="4" borderId="7" xfId="1" applyNumberFormat="1" applyFont="1" applyFill="1" applyBorder="1" applyAlignment="1">
      <alignment horizontal="center" vertical="top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26"/>
  <sheetViews>
    <sheetView tabSelected="1" workbookViewId="0">
      <selection activeCell="D23" sqref="D23"/>
    </sheetView>
  </sheetViews>
  <sheetFormatPr defaultRowHeight="14.4" x14ac:dyDescent="0.3"/>
  <cols>
    <col min="1" max="1" width="3.8984375" style="16" customWidth="1"/>
    <col min="2" max="2" width="31.8984375" style="16" customWidth="1"/>
    <col min="3" max="3" width="4.09765625" style="16" customWidth="1"/>
    <col min="4" max="4" width="9.59765625" style="16" customWidth="1"/>
    <col min="5" max="6" width="9.5" style="16" customWidth="1"/>
    <col min="7" max="7" width="10.69921875" style="16" customWidth="1"/>
    <col min="8" max="8" width="9.5" style="16" customWidth="1"/>
    <col min="9" max="9" width="11" style="16" customWidth="1"/>
    <col min="10" max="10" width="12.59765625" style="16" customWidth="1"/>
    <col min="11" max="11" width="10.69921875" style="16" customWidth="1"/>
    <col min="12" max="12" width="11.19921875" style="16" customWidth="1"/>
    <col min="13" max="13" width="11" style="16" customWidth="1"/>
    <col min="14" max="1027" width="8.09765625" style="16" customWidth="1"/>
    <col min="1028" max="1028" width="9" customWidth="1"/>
  </cols>
  <sheetData>
    <row r="1" spans="1:13" s="1" customFormat="1" ht="21" x14ac:dyDescent="0.25">
      <c r="A1" s="40" t="s">
        <v>0</v>
      </c>
      <c r="B1" s="41"/>
      <c r="C1" s="41"/>
      <c r="D1" s="41"/>
      <c r="E1" s="41"/>
      <c r="F1" s="41"/>
      <c r="G1" s="41"/>
      <c r="H1" s="42"/>
      <c r="I1" s="10"/>
      <c r="J1" s="10"/>
      <c r="K1" s="10"/>
      <c r="L1" s="10"/>
      <c r="M1" s="10"/>
    </row>
    <row r="2" spans="1:13" s="1" customFormat="1" ht="21" customHeight="1" x14ac:dyDescent="0.25">
      <c r="A2" s="43" t="s">
        <v>1</v>
      </c>
      <c r="B2" s="44"/>
      <c r="C2" s="44"/>
      <c r="D2" s="44"/>
      <c r="E2" s="44"/>
      <c r="F2" s="44"/>
      <c r="G2" s="44"/>
      <c r="H2" s="45"/>
      <c r="I2" s="10"/>
      <c r="J2" s="38" t="s">
        <v>67</v>
      </c>
      <c r="K2" s="38"/>
      <c r="L2" s="38"/>
      <c r="M2" s="38"/>
    </row>
    <row r="3" spans="1:13" s="1" customFormat="1" ht="65.25" customHeight="1" x14ac:dyDescent="0.25">
      <c r="A3" s="2" t="s">
        <v>2</v>
      </c>
      <c r="B3" s="3" t="s">
        <v>3</v>
      </c>
      <c r="C3" s="3" t="s">
        <v>4</v>
      </c>
      <c r="D3" s="4" t="s">
        <v>60</v>
      </c>
      <c r="E3" s="4" t="s">
        <v>61</v>
      </c>
      <c r="F3" s="4" t="s">
        <v>62</v>
      </c>
      <c r="G3" s="4" t="s">
        <v>63</v>
      </c>
      <c r="H3" s="30" t="s">
        <v>59</v>
      </c>
      <c r="I3" s="10"/>
      <c r="J3" s="31" t="s">
        <v>5</v>
      </c>
      <c r="K3" s="31" t="s">
        <v>6</v>
      </c>
      <c r="L3" s="31" t="s">
        <v>7</v>
      </c>
      <c r="M3" s="31" t="s">
        <v>8</v>
      </c>
    </row>
    <row r="4" spans="1:13" s="1" customFormat="1" ht="21" x14ac:dyDescent="0.25">
      <c r="A4" s="46" t="s">
        <v>9</v>
      </c>
      <c r="B4" s="47"/>
      <c r="C4" s="47"/>
      <c r="D4" s="47"/>
      <c r="E4" s="47"/>
      <c r="F4" s="47"/>
      <c r="G4" s="47"/>
      <c r="H4" s="47"/>
      <c r="I4" s="10"/>
      <c r="J4" s="18"/>
      <c r="K4" s="18"/>
      <c r="L4" s="18"/>
      <c r="M4" s="18"/>
    </row>
    <row r="5" spans="1:13" s="10" customFormat="1" x14ac:dyDescent="0.25">
      <c r="A5" s="2">
        <v>1</v>
      </c>
      <c r="B5" s="5" t="s">
        <v>10</v>
      </c>
      <c r="C5" s="6" t="s">
        <v>11</v>
      </c>
      <c r="D5" s="25">
        <v>15</v>
      </c>
      <c r="E5" s="25">
        <v>85</v>
      </c>
      <c r="F5" s="7">
        <v>35</v>
      </c>
      <c r="G5" s="7">
        <v>16</v>
      </c>
      <c r="H5" s="8"/>
      <c r="J5" s="9">
        <f>ROUND(D5*$H5,2)</f>
        <v>0</v>
      </c>
      <c r="K5" s="9">
        <f t="shared" ref="K5:K19" si="0">ROUND(E5*$H5,2)</f>
        <v>0</v>
      </c>
      <c r="L5" s="9">
        <f t="shared" ref="L5:L19" si="1">ROUND(F5*$H5,2)</f>
        <v>0</v>
      </c>
      <c r="M5" s="9">
        <f t="shared" ref="M5:M19" si="2">ROUND(G5*$H5,2)</f>
        <v>0</v>
      </c>
    </row>
    <row r="6" spans="1:13" s="10" customFormat="1" x14ac:dyDescent="0.25">
      <c r="A6" s="2">
        <f t="shared" ref="A6:A16" si="3">A5+1</f>
        <v>2</v>
      </c>
      <c r="B6" s="5" t="s">
        <v>12</v>
      </c>
      <c r="C6" s="6" t="s">
        <v>11</v>
      </c>
      <c r="D6" s="26">
        <v>0</v>
      </c>
      <c r="E6" s="26">
        <v>210</v>
      </c>
      <c r="F6" s="11">
        <v>270</v>
      </c>
      <c r="G6" s="11">
        <v>130</v>
      </c>
      <c r="H6" s="8"/>
      <c r="J6" s="9">
        <f t="shared" ref="J6:J19" si="4">ROUND(D6*$H6,2)</f>
        <v>0</v>
      </c>
      <c r="K6" s="9">
        <f t="shared" si="0"/>
        <v>0</v>
      </c>
      <c r="L6" s="9">
        <f t="shared" si="1"/>
        <v>0</v>
      </c>
      <c r="M6" s="9">
        <f t="shared" si="2"/>
        <v>0</v>
      </c>
    </row>
    <row r="7" spans="1:13" s="10" customFormat="1" x14ac:dyDescent="0.25">
      <c r="A7" s="2">
        <f t="shared" si="3"/>
        <v>3</v>
      </c>
      <c r="B7" s="5" t="s">
        <v>13</v>
      </c>
      <c r="C7" s="6" t="s">
        <v>11</v>
      </c>
      <c r="D7" s="26">
        <v>100</v>
      </c>
      <c r="E7" s="26">
        <v>150</v>
      </c>
      <c r="F7" s="11">
        <v>300</v>
      </c>
      <c r="G7" s="11">
        <v>0</v>
      </c>
      <c r="H7" s="8"/>
      <c r="J7" s="9">
        <f t="shared" si="4"/>
        <v>0</v>
      </c>
      <c r="K7" s="9">
        <f t="shared" si="0"/>
        <v>0</v>
      </c>
      <c r="L7" s="9">
        <f t="shared" si="1"/>
        <v>0</v>
      </c>
      <c r="M7" s="9">
        <f t="shared" si="2"/>
        <v>0</v>
      </c>
    </row>
    <row r="8" spans="1:13" s="10" customFormat="1" x14ac:dyDescent="0.25">
      <c r="A8" s="2">
        <f t="shared" si="3"/>
        <v>4</v>
      </c>
      <c r="B8" s="5" t="s">
        <v>14</v>
      </c>
      <c r="C8" s="6" t="s">
        <v>11</v>
      </c>
      <c r="D8" s="26">
        <v>0</v>
      </c>
      <c r="E8" s="26">
        <v>450</v>
      </c>
      <c r="F8" s="11">
        <v>265</v>
      </c>
      <c r="G8" s="11">
        <v>200</v>
      </c>
      <c r="H8" s="8"/>
      <c r="J8" s="9">
        <f t="shared" si="4"/>
        <v>0</v>
      </c>
      <c r="K8" s="9">
        <f t="shared" si="0"/>
        <v>0</v>
      </c>
      <c r="L8" s="9">
        <f t="shared" si="1"/>
        <v>0</v>
      </c>
      <c r="M8" s="9">
        <f t="shared" si="2"/>
        <v>0</v>
      </c>
    </row>
    <row r="9" spans="1:13" s="10" customFormat="1" ht="43.2" x14ac:dyDescent="0.25">
      <c r="A9" s="2">
        <f t="shared" si="3"/>
        <v>5</v>
      </c>
      <c r="B9" s="5" t="s">
        <v>15</v>
      </c>
      <c r="C9" s="6" t="s">
        <v>11</v>
      </c>
      <c r="D9" s="26">
        <v>0</v>
      </c>
      <c r="E9" s="26">
        <v>0</v>
      </c>
      <c r="F9" s="11">
        <v>450</v>
      </c>
      <c r="G9" s="11">
        <v>0</v>
      </c>
      <c r="H9" s="8"/>
      <c r="J9" s="9">
        <f t="shared" si="4"/>
        <v>0</v>
      </c>
      <c r="K9" s="9">
        <f t="shared" si="0"/>
        <v>0</v>
      </c>
      <c r="L9" s="9">
        <f t="shared" si="1"/>
        <v>0</v>
      </c>
      <c r="M9" s="9">
        <f t="shared" si="2"/>
        <v>0</v>
      </c>
    </row>
    <row r="10" spans="1:13" s="10" customFormat="1" ht="43.2" x14ac:dyDescent="0.25">
      <c r="A10" s="2">
        <f t="shared" si="3"/>
        <v>6</v>
      </c>
      <c r="B10" s="5" t="s">
        <v>16</v>
      </c>
      <c r="C10" s="6" t="s">
        <v>11</v>
      </c>
      <c r="D10" s="26">
        <v>650</v>
      </c>
      <c r="E10" s="26">
        <v>0</v>
      </c>
      <c r="F10" s="11">
        <v>350</v>
      </c>
      <c r="G10" s="11">
        <v>0</v>
      </c>
      <c r="H10" s="8"/>
      <c r="J10" s="9">
        <f t="shared" si="4"/>
        <v>0</v>
      </c>
      <c r="K10" s="9">
        <f t="shared" si="0"/>
        <v>0</v>
      </c>
      <c r="L10" s="9">
        <f t="shared" si="1"/>
        <v>0</v>
      </c>
      <c r="M10" s="9">
        <f t="shared" si="2"/>
        <v>0</v>
      </c>
    </row>
    <row r="11" spans="1:13" s="10" customFormat="1" x14ac:dyDescent="0.25">
      <c r="A11" s="2">
        <f t="shared" si="3"/>
        <v>7</v>
      </c>
      <c r="B11" s="5" t="s">
        <v>17</v>
      </c>
      <c r="C11" s="6" t="s">
        <v>11</v>
      </c>
      <c r="D11" s="26">
        <v>120</v>
      </c>
      <c r="E11" s="26">
        <v>130</v>
      </c>
      <c r="F11" s="11">
        <v>110</v>
      </c>
      <c r="G11" s="11">
        <v>60</v>
      </c>
      <c r="H11" s="8"/>
      <c r="J11" s="9">
        <f t="shared" si="4"/>
        <v>0</v>
      </c>
      <c r="K11" s="9">
        <f t="shared" si="0"/>
        <v>0</v>
      </c>
      <c r="L11" s="9">
        <f t="shared" si="1"/>
        <v>0</v>
      </c>
      <c r="M11" s="9">
        <f t="shared" si="2"/>
        <v>0</v>
      </c>
    </row>
    <row r="12" spans="1:13" s="10" customFormat="1" x14ac:dyDescent="0.25">
      <c r="A12" s="2">
        <f t="shared" si="3"/>
        <v>8</v>
      </c>
      <c r="B12" s="5" t="s">
        <v>18</v>
      </c>
      <c r="C12" s="6" t="s">
        <v>11</v>
      </c>
      <c r="D12" s="26">
        <v>500</v>
      </c>
      <c r="E12" s="26">
        <v>400</v>
      </c>
      <c r="F12" s="11">
        <v>280</v>
      </c>
      <c r="G12" s="11">
        <v>300</v>
      </c>
      <c r="H12" s="8"/>
      <c r="J12" s="9">
        <f t="shared" si="4"/>
        <v>0</v>
      </c>
      <c r="K12" s="9">
        <f t="shared" si="0"/>
        <v>0</v>
      </c>
      <c r="L12" s="9">
        <f t="shared" si="1"/>
        <v>0</v>
      </c>
      <c r="M12" s="9">
        <f t="shared" si="2"/>
        <v>0</v>
      </c>
    </row>
    <row r="13" spans="1:13" s="10" customFormat="1" x14ac:dyDescent="0.25">
      <c r="A13" s="2">
        <f t="shared" si="3"/>
        <v>9</v>
      </c>
      <c r="B13" s="5" t="s">
        <v>19</v>
      </c>
      <c r="C13" s="6" t="s">
        <v>11</v>
      </c>
      <c r="D13" s="26">
        <v>0</v>
      </c>
      <c r="E13" s="26">
        <v>0</v>
      </c>
      <c r="F13" s="11">
        <v>20</v>
      </c>
      <c r="G13" s="11">
        <v>0</v>
      </c>
      <c r="H13" s="8"/>
      <c r="J13" s="9">
        <f t="shared" si="4"/>
        <v>0</v>
      </c>
      <c r="K13" s="9">
        <f t="shared" si="0"/>
        <v>0</v>
      </c>
      <c r="L13" s="9">
        <f t="shared" si="1"/>
        <v>0</v>
      </c>
      <c r="M13" s="9">
        <f t="shared" si="2"/>
        <v>0</v>
      </c>
    </row>
    <row r="14" spans="1:13" s="10" customFormat="1" x14ac:dyDescent="0.25">
      <c r="A14" s="2">
        <f t="shared" si="3"/>
        <v>10</v>
      </c>
      <c r="B14" s="5" t="s">
        <v>20</v>
      </c>
      <c r="C14" s="6" t="s">
        <v>11</v>
      </c>
      <c r="D14" s="26">
        <v>320</v>
      </c>
      <c r="E14" s="26">
        <v>250</v>
      </c>
      <c r="F14" s="11">
        <v>265</v>
      </c>
      <c r="G14" s="11">
        <v>420</v>
      </c>
      <c r="H14" s="8"/>
      <c r="J14" s="9">
        <f t="shared" si="4"/>
        <v>0</v>
      </c>
      <c r="K14" s="9">
        <f t="shared" si="0"/>
        <v>0</v>
      </c>
      <c r="L14" s="9">
        <f t="shared" si="1"/>
        <v>0</v>
      </c>
      <c r="M14" s="9">
        <f t="shared" si="2"/>
        <v>0</v>
      </c>
    </row>
    <row r="15" spans="1:13" s="10" customFormat="1" x14ac:dyDescent="0.25">
      <c r="A15" s="2">
        <f t="shared" si="3"/>
        <v>11</v>
      </c>
      <c r="B15" s="5" t="s">
        <v>21</v>
      </c>
      <c r="C15" s="6" t="s">
        <v>11</v>
      </c>
      <c r="D15" s="26">
        <v>0</v>
      </c>
      <c r="E15" s="26">
        <v>40</v>
      </c>
      <c r="F15" s="11">
        <v>0</v>
      </c>
      <c r="G15" s="11">
        <v>0</v>
      </c>
      <c r="H15" s="12"/>
      <c r="J15" s="9">
        <f t="shared" si="4"/>
        <v>0</v>
      </c>
      <c r="K15" s="9">
        <f t="shared" si="0"/>
        <v>0</v>
      </c>
      <c r="L15" s="9">
        <f t="shared" si="1"/>
        <v>0</v>
      </c>
      <c r="M15" s="9">
        <f t="shared" si="2"/>
        <v>0</v>
      </c>
    </row>
    <row r="16" spans="1:13" s="10" customFormat="1" x14ac:dyDescent="0.25">
      <c r="A16" s="2">
        <f t="shared" si="3"/>
        <v>12</v>
      </c>
      <c r="B16" s="5" t="s">
        <v>22</v>
      </c>
      <c r="C16" s="6" t="s">
        <v>11</v>
      </c>
      <c r="D16" s="26">
        <v>10</v>
      </c>
      <c r="E16" s="26">
        <v>100</v>
      </c>
      <c r="F16" s="11">
        <v>350</v>
      </c>
      <c r="G16" s="11">
        <v>100</v>
      </c>
      <c r="H16" s="13"/>
      <c r="J16" s="9">
        <f t="shared" si="4"/>
        <v>0</v>
      </c>
      <c r="K16" s="9">
        <f t="shared" si="0"/>
        <v>0</v>
      </c>
      <c r="L16" s="9">
        <f t="shared" si="1"/>
        <v>0</v>
      </c>
      <c r="M16" s="9">
        <f t="shared" si="2"/>
        <v>0</v>
      </c>
    </row>
    <row r="17" spans="1:13" s="10" customFormat="1" x14ac:dyDescent="0.25">
      <c r="A17" s="46" t="s">
        <v>23</v>
      </c>
      <c r="B17" s="47"/>
      <c r="C17" s="47"/>
      <c r="D17" s="47"/>
      <c r="E17" s="47"/>
      <c r="F17" s="47"/>
      <c r="G17" s="47"/>
      <c r="H17" s="47"/>
      <c r="J17" s="9">
        <f t="shared" si="4"/>
        <v>0</v>
      </c>
      <c r="K17" s="9">
        <f t="shared" si="0"/>
        <v>0</v>
      </c>
      <c r="L17" s="9">
        <f t="shared" si="1"/>
        <v>0</v>
      </c>
      <c r="M17" s="9">
        <f t="shared" si="2"/>
        <v>0</v>
      </c>
    </row>
    <row r="18" spans="1:13" s="10" customFormat="1" x14ac:dyDescent="0.25">
      <c r="A18" s="2">
        <f>A16+1</f>
        <v>13</v>
      </c>
      <c r="B18" s="5" t="s">
        <v>24</v>
      </c>
      <c r="C18" s="6" t="s">
        <v>11</v>
      </c>
      <c r="D18" s="26">
        <v>100</v>
      </c>
      <c r="E18" s="26">
        <v>0</v>
      </c>
      <c r="F18" s="11">
        <v>45</v>
      </c>
      <c r="G18" s="11">
        <v>0</v>
      </c>
      <c r="H18" s="13"/>
      <c r="J18" s="9">
        <f t="shared" si="4"/>
        <v>0</v>
      </c>
      <c r="K18" s="9">
        <f t="shared" si="0"/>
        <v>0</v>
      </c>
      <c r="L18" s="9">
        <f t="shared" si="1"/>
        <v>0</v>
      </c>
      <c r="M18" s="9">
        <f t="shared" si="2"/>
        <v>0</v>
      </c>
    </row>
    <row r="19" spans="1:13" s="10" customFormat="1" x14ac:dyDescent="0.25">
      <c r="A19" s="2">
        <f>A18+1</f>
        <v>14</v>
      </c>
      <c r="B19" s="5" t="s">
        <v>25</v>
      </c>
      <c r="C19" s="6" t="s">
        <v>11</v>
      </c>
      <c r="D19" s="26">
        <v>100</v>
      </c>
      <c r="E19" s="26">
        <v>220</v>
      </c>
      <c r="F19" s="11">
        <v>70</v>
      </c>
      <c r="G19" s="11">
        <v>0</v>
      </c>
      <c r="H19" s="15"/>
      <c r="J19" s="9">
        <f t="shared" si="4"/>
        <v>0</v>
      </c>
      <c r="K19" s="9">
        <f t="shared" si="0"/>
        <v>0</v>
      </c>
      <c r="L19" s="9">
        <f t="shared" si="1"/>
        <v>0</v>
      </c>
      <c r="M19" s="9">
        <f t="shared" si="2"/>
        <v>0</v>
      </c>
    </row>
    <row r="20" spans="1:13" x14ac:dyDescent="0.3">
      <c r="H20" s="17"/>
      <c r="I20" s="27" t="s">
        <v>66</v>
      </c>
      <c r="J20" s="28">
        <f>SUM(J5:J19)</f>
        <v>0</v>
      </c>
      <c r="K20" s="28">
        <f>SUM(K5:K19)</f>
        <v>0</v>
      </c>
      <c r="L20" s="28">
        <f>SUM(L5:L19)</f>
        <v>0</v>
      </c>
      <c r="M20" s="28">
        <f>SUM(M5:M19)</f>
        <v>0</v>
      </c>
    </row>
    <row r="22" spans="1:13" ht="28.8" x14ac:dyDescent="0.3">
      <c r="I22" s="29" t="s">
        <v>68</v>
      </c>
      <c r="J22" s="39">
        <f>J20+K20+L20+M20</f>
        <v>0</v>
      </c>
      <c r="K22" s="39"/>
      <c r="L22" s="39"/>
      <c r="M22" s="39"/>
    </row>
    <row r="26" spans="1:13" x14ac:dyDescent="0.3">
      <c r="A26" s="37" t="s">
        <v>65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</sheetData>
  <sheetProtection algorithmName="SHA-512" hashValue="6JHIB6umPsfVNBL0Rf3s01Xt4WMYchRVMdQwc564chegiDoK028nZBMKcx2Rz+tzWksHsny2kUQplq4rTwppeg==" saltValue="xo+RVi0KXgkwMBQpnTEeTg==" spinCount="100000" sheet="1" objects="1" scenarios="1"/>
  <protectedRanges>
    <protectedRange sqref="P9 H5:H16 H18:H19" name="Rozstęp1"/>
  </protectedRanges>
  <mergeCells count="7">
    <mergeCell ref="A26:M26"/>
    <mergeCell ref="J2:M2"/>
    <mergeCell ref="J22:M22"/>
    <mergeCell ref="A1:H1"/>
    <mergeCell ref="A2:H2"/>
    <mergeCell ref="A4:H4"/>
    <mergeCell ref="A17:H17"/>
  </mergeCells>
  <pageMargins left="0.70000000000000007" right="0.70000000000000007" top="1.1437007874015752" bottom="1.1437007874015752" header="0.75000000000000011" footer="0.75000000000000011"/>
  <pageSetup paperSize="9" scale="83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19"/>
  <sheetViews>
    <sheetView workbookViewId="0">
      <selection activeCell="B17" sqref="B17"/>
    </sheetView>
  </sheetViews>
  <sheetFormatPr defaultRowHeight="14.4" x14ac:dyDescent="0.3"/>
  <cols>
    <col min="1" max="1" width="3.8984375" style="16" customWidth="1"/>
    <col min="2" max="2" width="30.5" style="16" customWidth="1"/>
    <col min="3" max="3" width="5.59765625" style="16" customWidth="1"/>
    <col min="4" max="4" width="9.59765625" style="16" customWidth="1"/>
    <col min="5" max="5" width="9.5" style="16" customWidth="1"/>
    <col min="6" max="6" width="9.69921875" style="16" customWidth="1"/>
    <col min="7" max="7" width="9.8984375" style="16" customWidth="1"/>
    <col min="8" max="8" width="12.5" style="16" customWidth="1"/>
    <col min="9" max="9" width="9.796875" style="16" customWidth="1"/>
    <col min="10" max="10" width="11.3984375" style="16" customWidth="1"/>
    <col min="11" max="11" width="10.69921875" style="16" customWidth="1"/>
    <col min="12" max="12" width="10.59765625" style="16" customWidth="1"/>
    <col min="13" max="13" width="11.296875" style="16" customWidth="1"/>
    <col min="14" max="1027" width="8.09765625" style="16" customWidth="1"/>
    <col min="1028" max="1028" width="9" customWidth="1"/>
  </cols>
  <sheetData>
    <row r="1" spans="1:13" s="1" customFormat="1" ht="21" x14ac:dyDescent="0.25">
      <c r="A1" s="40" t="s">
        <v>26</v>
      </c>
      <c r="B1" s="41"/>
      <c r="C1" s="41"/>
      <c r="D1" s="41"/>
      <c r="E1" s="41"/>
      <c r="F1" s="41"/>
      <c r="G1" s="41"/>
      <c r="H1" s="42"/>
      <c r="I1" s="10"/>
      <c r="J1" s="10"/>
      <c r="K1" s="10"/>
      <c r="L1" s="10"/>
      <c r="M1" s="10"/>
    </row>
    <row r="2" spans="1:13" s="1" customFormat="1" ht="21" customHeight="1" x14ac:dyDescent="0.25">
      <c r="A2" s="43" t="s">
        <v>27</v>
      </c>
      <c r="B2" s="44"/>
      <c r="C2" s="44"/>
      <c r="D2" s="44"/>
      <c r="E2" s="44"/>
      <c r="F2" s="44"/>
      <c r="G2" s="44"/>
      <c r="H2" s="45"/>
      <c r="I2" s="10"/>
      <c r="J2" s="38" t="s">
        <v>67</v>
      </c>
      <c r="K2" s="38"/>
      <c r="L2" s="38"/>
      <c r="M2" s="38"/>
    </row>
    <row r="3" spans="1:13" s="1" customFormat="1" ht="48.75" customHeight="1" x14ac:dyDescent="0.25">
      <c r="A3" s="2" t="s">
        <v>2</v>
      </c>
      <c r="B3" s="3" t="s">
        <v>3</v>
      </c>
      <c r="C3" s="3" t="s">
        <v>4</v>
      </c>
      <c r="D3" s="4" t="s">
        <v>60</v>
      </c>
      <c r="E3" s="4" t="s">
        <v>61</v>
      </c>
      <c r="F3" s="4" t="s">
        <v>62</v>
      </c>
      <c r="G3" s="4" t="s">
        <v>63</v>
      </c>
      <c r="H3" s="30" t="s">
        <v>59</v>
      </c>
      <c r="I3" s="10"/>
      <c r="J3" s="31" t="s">
        <v>5</v>
      </c>
      <c r="K3" s="31" t="s">
        <v>6</v>
      </c>
      <c r="L3" s="31" t="s">
        <v>7</v>
      </c>
      <c r="M3" s="31" t="s">
        <v>8</v>
      </c>
    </row>
    <row r="4" spans="1:13" s="10" customFormat="1" x14ac:dyDescent="0.25">
      <c r="A4" s="2">
        <v>1</v>
      </c>
      <c r="B4" s="18" t="s">
        <v>28</v>
      </c>
      <c r="C4" s="6" t="s">
        <v>11</v>
      </c>
      <c r="D4" s="25">
        <v>800</v>
      </c>
      <c r="E4" s="25">
        <v>0</v>
      </c>
      <c r="F4" s="19">
        <v>150</v>
      </c>
      <c r="G4" s="19">
        <v>140</v>
      </c>
      <c r="H4" s="13"/>
      <c r="J4" s="9">
        <f>ROUND(D4*$H4,2)</f>
        <v>0</v>
      </c>
      <c r="K4" s="9">
        <f t="shared" ref="K4:K14" si="0">ROUND(E4*$H4,2)</f>
        <v>0</v>
      </c>
      <c r="L4" s="9">
        <f t="shared" ref="L4:L14" si="1">ROUND(F4*$H4,2)</f>
        <v>0</v>
      </c>
      <c r="M4" s="9">
        <f t="shared" ref="M4:M14" si="2">ROUND(G4*$H4,2)</f>
        <v>0</v>
      </c>
    </row>
    <row r="5" spans="1:13" s="10" customFormat="1" x14ac:dyDescent="0.25">
      <c r="A5" s="2">
        <f t="shared" ref="A5:A14" si="3">A4+1</f>
        <v>2</v>
      </c>
      <c r="B5" s="5" t="s">
        <v>29</v>
      </c>
      <c r="C5" s="6" t="s">
        <v>11</v>
      </c>
      <c r="D5" s="25">
        <v>1200</v>
      </c>
      <c r="E5" s="25">
        <v>270</v>
      </c>
      <c r="F5" s="19">
        <v>565</v>
      </c>
      <c r="G5" s="19">
        <v>300</v>
      </c>
      <c r="H5" s="13"/>
      <c r="J5" s="9">
        <f t="shared" ref="J5:J14" si="4">ROUND(D5*$H5,2)</f>
        <v>0</v>
      </c>
      <c r="K5" s="9">
        <f t="shared" si="0"/>
        <v>0</v>
      </c>
      <c r="L5" s="9">
        <f t="shared" si="1"/>
        <v>0</v>
      </c>
      <c r="M5" s="9">
        <f t="shared" si="2"/>
        <v>0</v>
      </c>
    </row>
    <row r="6" spans="1:13" s="10" customFormat="1" x14ac:dyDescent="0.25">
      <c r="A6" s="2">
        <f t="shared" si="3"/>
        <v>3</v>
      </c>
      <c r="B6" s="5" t="s">
        <v>30</v>
      </c>
      <c r="C6" s="6" t="s">
        <v>11</v>
      </c>
      <c r="D6" s="25">
        <v>0</v>
      </c>
      <c r="E6" s="25">
        <v>260</v>
      </c>
      <c r="F6" s="19">
        <v>240</v>
      </c>
      <c r="G6" s="19">
        <v>0</v>
      </c>
      <c r="H6" s="13"/>
      <c r="J6" s="9">
        <f t="shared" si="4"/>
        <v>0</v>
      </c>
      <c r="K6" s="9">
        <f t="shared" si="0"/>
        <v>0</v>
      </c>
      <c r="L6" s="9">
        <f t="shared" si="1"/>
        <v>0</v>
      </c>
      <c r="M6" s="9">
        <f t="shared" si="2"/>
        <v>0</v>
      </c>
    </row>
    <row r="7" spans="1:13" s="10" customFormat="1" x14ac:dyDescent="0.25">
      <c r="A7" s="2">
        <f t="shared" si="3"/>
        <v>4</v>
      </c>
      <c r="B7" s="5" t="s">
        <v>31</v>
      </c>
      <c r="C7" s="6" t="s">
        <v>11</v>
      </c>
      <c r="D7" s="25">
        <v>350</v>
      </c>
      <c r="E7" s="25">
        <v>0</v>
      </c>
      <c r="F7" s="19">
        <v>0</v>
      </c>
      <c r="G7" s="19">
        <v>0</v>
      </c>
      <c r="H7" s="13"/>
      <c r="J7" s="9">
        <f t="shared" si="4"/>
        <v>0</v>
      </c>
      <c r="K7" s="9">
        <f t="shared" si="0"/>
        <v>0</v>
      </c>
      <c r="L7" s="9">
        <f t="shared" si="1"/>
        <v>0</v>
      </c>
      <c r="M7" s="9">
        <f t="shared" si="2"/>
        <v>0</v>
      </c>
    </row>
    <row r="8" spans="1:13" s="10" customFormat="1" ht="48.75" customHeight="1" x14ac:dyDescent="0.25">
      <c r="A8" s="2">
        <f t="shared" si="3"/>
        <v>5</v>
      </c>
      <c r="B8" s="5" t="s">
        <v>32</v>
      </c>
      <c r="C8" s="6" t="s">
        <v>11</v>
      </c>
      <c r="D8" s="25">
        <v>60</v>
      </c>
      <c r="E8" s="25">
        <v>0</v>
      </c>
      <c r="F8" s="19">
        <v>0</v>
      </c>
      <c r="G8" s="19">
        <v>0</v>
      </c>
      <c r="H8" s="13"/>
      <c r="J8" s="9">
        <f t="shared" si="4"/>
        <v>0</v>
      </c>
      <c r="K8" s="9">
        <f t="shared" si="0"/>
        <v>0</v>
      </c>
      <c r="L8" s="9">
        <f t="shared" si="1"/>
        <v>0</v>
      </c>
      <c r="M8" s="9">
        <f t="shared" si="2"/>
        <v>0</v>
      </c>
    </row>
    <row r="9" spans="1:13" s="10" customFormat="1" ht="28.8" x14ac:dyDescent="0.25">
      <c r="A9" s="2">
        <f t="shared" si="3"/>
        <v>6</v>
      </c>
      <c r="B9" s="5" t="s">
        <v>33</v>
      </c>
      <c r="C9" s="6" t="s">
        <v>11</v>
      </c>
      <c r="D9" s="25">
        <v>650</v>
      </c>
      <c r="E9" s="25">
        <v>0</v>
      </c>
      <c r="F9" s="19">
        <v>120</v>
      </c>
      <c r="G9" s="19">
        <v>0</v>
      </c>
      <c r="H9" s="13"/>
      <c r="J9" s="9">
        <f t="shared" si="4"/>
        <v>0</v>
      </c>
      <c r="K9" s="9">
        <f t="shared" si="0"/>
        <v>0</v>
      </c>
      <c r="L9" s="9">
        <f t="shared" si="1"/>
        <v>0</v>
      </c>
      <c r="M9" s="9">
        <f t="shared" si="2"/>
        <v>0</v>
      </c>
    </row>
    <row r="10" spans="1:13" s="10" customFormat="1" x14ac:dyDescent="0.25">
      <c r="A10" s="2">
        <f t="shared" si="3"/>
        <v>7</v>
      </c>
      <c r="B10" s="5" t="s">
        <v>34</v>
      </c>
      <c r="C10" s="6" t="s">
        <v>11</v>
      </c>
      <c r="D10" s="25">
        <v>1700</v>
      </c>
      <c r="E10" s="25">
        <v>190</v>
      </c>
      <c r="F10" s="19">
        <v>670</v>
      </c>
      <c r="G10" s="19">
        <v>0</v>
      </c>
      <c r="H10" s="13"/>
      <c r="J10" s="9">
        <f t="shared" si="4"/>
        <v>0</v>
      </c>
      <c r="K10" s="9">
        <f t="shared" si="0"/>
        <v>0</v>
      </c>
      <c r="L10" s="9">
        <f t="shared" si="1"/>
        <v>0</v>
      </c>
      <c r="M10" s="9">
        <f t="shared" si="2"/>
        <v>0</v>
      </c>
    </row>
    <row r="11" spans="1:13" s="10" customFormat="1" x14ac:dyDescent="0.25">
      <c r="A11" s="2">
        <f t="shared" si="3"/>
        <v>8</v>
      </c>
      <c r="B11" s="18" t="s">
        <v>35</v>
      </c>
      <c r="C11" s="6" t="s">
        <v>11</v>
      </c>
      <c r="D11" s="25">
        <v>0</v>
      </c>
      <c r="E11" s="25">
        <v>200</v>
      </c>
      <c r="F11" s="19">
        <v>0</v>
      </c>
      <c r="G11" s="19">
        <v>0</v>
      </c>
      <c r="H11" s="13"/>
      <c r="J11" s="9">
        <f t="shared" si="4"/>
        <v>0</v>
      </c>
      <c r="K11" s="9">
        <f t="shared" si="0"/>
        <v>0</v>
      </c>
      <c r="L11" s="9">
        <f t="shared" si="1"/>
        <v>0</v>
      </c>
      <c r="M11" s="9">
        <f t="shared" si="2"/>
        <v>0</v>
      </c>
    </row>
    <row r="12" spans="1:13" s="10" customFormat="1" x14ac:dyDescent="0.25">
      <c r="A12" s="2">
        <f t="shared" si="3"/>
        <v>9</v>
      </c>
      <c r="B12" s="5" t="s">
        <v>36</v>
      </c>
      <c r="C12" s="6" t="s">
        <v>11</v>
      </c>
      <c r="D12" s="25"/>
      <c r="E12" s="25">
        <v>370</v>
      </c>
      <c r="F12" s="19">
        <v>580</v>
      </c>
      <c r="G12" s="19">
        <v>740</v>
      </c>
      <c r="H12" s="13"/>
      <c r="J12" s="9">
        <f t="shared" si="4"/>
        <v>0</v>
      </c>
      <c r="K12" s="9">
        <f t="shared" si="0"/>
        <v>0</v>
      </c>
      <c r="L12" s="9">
        <f t="shared" si="1"/>
        <v>0</v>
      </c>
      <c r="M12" s="9">
        <f t="shared" si="2"/>
        <v>0</v>
      </c>
    </row>
    <row r="13" spans="1:13" s="10" customFormat="1" ht="28.8" x14ac:dyDescent="0.25">
      <c r="A13" s="2">
        <f t="shared" si="3"/>
        <v>10</v>
      </c>
      <c r="B13" s="5" t="s">
        <v>37</v>
      </c>
      <c r="C13" s="6" t="s">
        <v>11</v>
      </c>
      <c r="D13" s="25"/>
      <c r="E13" s="25">
        <v>0</v>
      </c>
      <c r="F13" s="19">
        <v>300</v>
      </c>
      <c r="G13" s="19">
        <v>0</v>
      </c>
      <c r="H13" s="13"/>
      <c r="J13" s="9">
        <f t="shared" si="4"/>
        <v>0</v>
      </c>
      <c r="K13" s="9">
        <f t="shared" si="0"/>
        <v>0</v>
      </c>
      <c r="L13" s="9">
        <f t="shared" si="1"/>
        <v>0</v>
      </c>
      <c r="M13" s="9">
        <f t="shared" si="2"/>
        <v>0</v>
      </c>
    </row>
    <row r="14" spans="1:13" s="10" customFormat="1" x14ac:dyDescent="0.25">
      <c r="A14" s="2">
        <f t="shared" si="3"/>
        <v>11</v>
      </c>
      <c r="B14" s="5" t="s">
        <v>38</v>
      </c>
      <c r="C14" s="6" t="s">
        <v>11</v>
      </c>
      <c r="D14" s="25">
        <v>5</v>
      </c>
      <c r="E14" s="25">
        <v>60</v>
      </c>
      <c r="F14" s="19">
        <v>0</v>
      </c>
      <c r="G14" s="19">
        <v>0</v>
      </c>
      <c r="H14" s="13"/>
      <c r="J14" s="9">
        <f t="shared" si="4"/>
        <v>0</v>
      </c>
      <c r="K14" s="9">
        <f t="shared" si="0"/>
        <v>0</v>
      </c>
      <c r="L14" s="9">
        <f t="shared" si="1"/>
        <v>0</v>
      </c>
      <c r="M14" s="9">
        <f t="shared" si="2"/>
        <v>0</v>
      </c>
    </row>
    <row r="15" spans="1:13" x14ac:dyDescent="0.3">
      <c r="H15" s="17"/>
      <c r="I15" s="27" t="s">
        <v>66</v>
      </c>
      <c r="J15" s="28">
        <f>SUM(J4:J14)</f>
        <v>0</v>
      </c>
      <c r="K15" s="28">
        <f>SUM(K4:K14)</f>
        <v>0</v>
      </c>
      <c r="L15" s="28">
        <f>SUM(L4:L14)</f>
        <v>0</v>
      </c>
      <c r="M15" s="28">
        <f>SUM(M4:M14)</f>
        <v>0</v>
      </c>
    </row>
    <row r="17" spans="1:13" ht="43.2" x14ac:dyDescent="0.3">
      <c r="I17" s="29" t="s">
        <v>68</v>
      </c>
      <c r="J17" s="39">
        <f>J15+K15++L15+M15</f>
        <v>0</v>
      </c>
      <c r="K17" s="39"/>
      <c r="L17" s="39"/>
      <c r="M17" s="39"/>
    </row>
    <row r="19" spans="1:13" x14ac:dyDescent="0.3">
      <c r="A19" s="48" t="s">
        <v>65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</sheetData>
  <sheetProtection algorithmName="SHA-512" hashValue="7WRlvxrxjUq5Cxbcf+cbZZpLs00izJVxp982bRY8WAzfV4i42SYNFTguY2jfrbvECfpRBzs7C+CB2Ho6wUoWMQ==" saltValue="5IoNap3UCLME1bYt0aP3sw==" spinCount="100000" sheet="1" objects="1" scenarios="1"/>
  <protectedRanges>
    <protectedRange sqref="H4:H14" name="Rozstęp1"/>
  </protectedRanges>
  <mergeCells count="5">
    <mergeCell ref="J2:M2"/>
    <mergeCell ref="J17:M17"/>
    <mergeCell ref="A19:M19"/>
    <mergeCell ref="A1:H1"/>
    <mergeCell ref="A2:H2"/>
  </mergeCells>
  <pageMargins left="0.70000000000000007" right="0.70000000000000007" top="1.1437007874015752" bottom="1.1437007874015752" header="0.75000000000000011" footer="0.75000000000000011"/>
  <pageSetup paperSize="9" scale="83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26"/>
  <sheetViews>
    <sheetView workbookViewId="0">
      <selection activeCell="O7" sqref="O7"/>
    </sheetView>
  </sheetViews>
  <sheetFormatPr defaultRowHeight="14.4" x14ac:dyDescent="0.3"/>
  <cols>
    <col min="1" max="1" width="3.8984375" style="10" customWidth="1"/>
    <col min="2" max="2" width="38.09765625" style="10" customWidth="1"/>
    <col min="3" max="3" width="4.09765625" style="22" customWidth="1"/>
    <col min="4" max="5" width="9.19921875" style="22" customWidth="1"/>
    <col min="6" max="7" width="9.19921875" style="23" customWidth="1"/>
    <col min="8" max="8" width="10.69921875" style="10" customWidth="1"/>
    <col min="9" max="9" width="12.3984375" style="10" customWidth="1"/>
    <col min="10" max="10" width="12.19921875" style="10" customWidth="1"/>
    <col min="11" max="11" width="11.796875" style="10" customWidth="1"/>
    <col min="12" max="12" width="12.796875" style="10" customWidth="1"/>
    <col min="13" max="13" width="11.59765625" style="10" customWidth="1"/>
    <col min="14" max="1027" width="8.5" style="10" customWidth="1"/>
    <col min="1028" max="1028" width="9" style="35" customWidth="1"/>
    <col min="1029" max="16384" width="8.796875" style="35"/>
  </cols>
  <sheetData>
    <row r="1" spans="1:13" s="10" customFormat="1" x14ac:dyDescent="0.25">
      <c r="A1" s="40" t="s">
        <v>39</v>
      </c>
      <c r="B1" s="41"/>
      <c r="C1" s="41"/>
      <c r="D1" s="41"/>
      <c r="E1" s="41"/>
      <c r="F1" s="41"/>
      <c r="G1" s="41"/>
      <c r="H1" s="42"/>
    </row>
    <row r="2" spans="1:13" s="10" customFormat="1" ht="21" customHeight="1" x14ac:dyDescent="0.25">
      <c r="A2" s="43" t="s">
        <v>40</v>
      </c>
      <c r="B2" s="44"/>
      <c r="C2" s="44"/>
      <c r="D2" s="44"/>
      <c r="E2" s="44"/>
      <c r="F2" s="44"/>
      <c r="G2" s="44"/>
      <c r="H2" s="45"/>
      <c r="J2" s="38" t="s">
        <v>67</v>
      </c>
      <c r="K2" s="38"/>
      <c r="L2" s="38"/>
      <c r="M2" s="38"/>
    </row>
    <row r="3" spans="1:13" s="10" customFormat="1" ht="43.2" x14ac:dyDescent="0.25">
      <c r="A3" s="2" t="s">
        <v>2</v>
      </c>
      <c r="B3" s="3" t="s">
        <v>41</v>
      </c>
      <c r="C3" s="20" t="s">
        <v>4</v>
      </c>
      <c r="D3" s="4" t="s">
        <v>60</v>
      </c>
      <c r="E3" s="4" t="s">
        <v>61</v>
      </c>
      <c r="F3" s="4" t="s">
        <v>62</v>
      </c>
      <c r="G3" s="4" t="s">
        <v>63</v>
      </c>
      <c r="H3" s="30" t="s">
        <v>59</v>
      </c>
      <c r="J3" s="36" t="s">
        <v>5</v>
      </c>
      <c r="K3" s="36" t="s">
        <v>6</v>
      </c>
      <c r="L3" s="36" t="s">
        <v>7</v>
      </c>
      <c r="M3" s="36" t="s">
        <v>8</v>
      </c>
    </row>
    <row r="4" spans="1:13" ht="28.8" x14ac:dyDescent="0.3">
      <c r="A4" s="2">
        <v>1</v>
      </c>
      <c r="B4" s="5" t="s">
        <v>42</v>
      </c>
      <c r="C4" s="6" t="s">
        <v>11</v>
      </c>
      <c r="D4" s="25">
        <v>5</v>
      </c>
      <c r="E4" s="25">
        <v>50</v>
      </c>
      <c r="F4" s="7">
        <v>90</v>
      </c>
      <c r="G4" s="7">
        <v>100</v>
      </c>
      <c r="H4" s="13"/>
      <c r="J4" s="9">
        <f>ROUND(D4*$H4,2)</f>
        <v>0</v>
      </c>
      <c r="K4" s="9">
        <f t="shared" ref="K4:K21" si="0">ROUND(E4*$H4,2)</f>
        <v>0</v>
      </c>
      <c r="L4" s="9">
        <f t="shared" ref="L4:L21" si="1">ROUND(F4*$H4,2)</f>
        <v>0</v>
      </c>
      <c r="M4" s="9">
        <f t="shared" ref="M4:M21" si="2">ROUND(G4*$H4,2)</f>
        <v>0</v>
      </c>
    </row>
    <row r="5" spans="1:13" ht="57.6" x14ac:dyDescent="0.3">
      <c r="A5" s="2">
        <f t="shared" ref="A5:A21" si="3">A4+1</f>
        <v>2</v>
      </c>
      <c r="B5" s="5" t="s">
        <v>43</v>
      </c>
      <c r="C5" s="6" t="s">
        <v>11</v>
      </c>
      <c r="D5" s="25">
        <v>35</v>
      </c>
      <c r="E5" s="25">
        <v>50</v>
      </c>
      <c r="F5" s="7">
        <v>50</v>
      </c>
      <c r="G5" s="7">
        <v>0</v>
      </c>
      <c r="H5" s="13"/>
      <c r="J5" s="9">
        <f t="shared" ref="J5:J21" si="4">ROUND(D5*$H5,2)</f>
        <v>0</v>
      </c>
      <c r="K5" s="9">
        <f t="shared" si="0"/>
        <v>0</v>
      </c>
      <c r="L5" s="9">
        <f t="shared" si="1"/>
        <v>0</v>
      </c>
      <c r="M5" s="9">
        <f t="shared" si="2"/>
        <v>0</v>
      </c>
    </row>
    <row r="6" spans="1:13" ht="60.75" customHeight="1" x14ac:dyDescent="0.3">
      <c r="A6" s="2">
        <f t="shared" si="3"/>
        <v>3</v>
      </c>
      <c r="B6" s="5" t="s">
        <v>44</v>
      </c>
      <c r="C6" s="6" t="s">
        <v>11</v>
      </c>
      <c r="D6" s="25">
        <v>0</v>
      </c>
      <c r="E6" s="25">
        <v>30</v>
      </c>
      <c r="F6" s="7">
        <v>0</v>
      </c>
      <c r="G6" s="7">
        <v>160</v>
      </c>
      <c r="H6" s="13"/>
      <c r="J6" s="9">
        <f t="shared" si="4"/>
        <v>0</v>
      </c>
      <c r="K6" s="9">
        <f t="shared" si="0"/>
        <v>0</v>
      </c>
      <c r="L6" s="9">
        <f t="shared" si="1"/>
        <v>0</v>
      </c>
      <c r="M6" s="9">
        <f t="shared" si="2"/>
        <v>0</v>
      </c>
    </row>
    <row r="7" spans="1:13" ht="63" customHeight="1" x14ac:dyDescent="0.3">
      <c r="A7" s="2">
        <f t="shared" si="3"/>
        <v>4</v>
      </c>
      <c r="B7" s="5" t="s">
        <v>45</v>
      </c>
      <c r="C7" s="6" t="s">
        <v>11</v>
      </c>
      <c r="D7" s="25">
        <v>0</v>
      </c>
      <c r="E7" s="25">
        <v>30</v>
      </c>
      <c r="F7" s="7">
        <v>0</v>
      </c>
      <c r="G7" s="7">
        <v>0</v>
      </c>
      <c r="H7" s="13"/>
      <c r="J7" s="9">
        <f t="shared" si="4"/>
        <v>0</v>
      </c>
      <c r="K7" s="9">
        <f t="shared" si="0"/>
        <v>0</v>
      </c>
      <c r="L7" s="9">
        <f t="shared" si="1"/>
        <v>0</v>
      </c>
      <c r="M7" s="9">
        <f t="shared" si="2"/>
        <v>0</v>
      </c>
    </row>
    <row r="8" spans="1:13" ht="64.5" customHeight="1" x14ac:dyDescent="0.3">
      <c r="A8" s="2">
        <f t="shared" si="3"/>
        <v>5</v>
      </c>
      <c r="B8" s="5" t="s">
        <v>46</v>
      </c>
      <c r="C8" s="6" t="s">
        <v>11</v>
      </c>
      <c r="D8" s="25">
        <v>0</v>
      </c>
      <c r="E8" s="25">
        <v>0</v>
      </c>
      <c r="F8" s="7">
        <v>0</v>
      </c>
      <c r="G8" s="7">
        <v>150</v>
      </c>
      <c r="H8" s="13"/>
      <c r="J8" s="9">
        <f t="shared" si="4"/>
        <v>0</v>
      </c>
      <c r="K8" s="9">
        <f t="shared" si="0"/>
        <v>0</v>
      </c>
      <c r="L8" s="9">
        <f t="shared" si="1"/>
        <v>0</v>
      </c>
      <c r="M8" s="9">
        <f t="shared" si="2"/>
        <v>0</v>
      </c>
    </row>
    <row r="9" spans="1:13" ht="57.6" x14ac:dyDescent="0.3">
      <c r="A9" s="2">
        <f t="shared" si="3"/>
        <v>6</v>
      </c>
      <c r="B9" s="5" t="s">
        <v>47</v>
      </c>
      <c r="C9" s="6" t="s">
        <v>11</v>
      </c>
      <c r="D9" s="25">
        <v>0</v>
      </c>
      <c r="E9" s="25">
        <v>40</v>
      </c>
      <c r="F9" s="7">
        <v>15</v>
      </c>
      <c r="G9" s="7">
        <v>70</v>
      </c>
      <c r="H9" s="13"/>
      <c r="J9" s="9">
        <f t="shared" si="4"/>
        <v>0</v>
      </c>
      <c r="K9" s="9">
        <f t="shared" si="0"/>
        <v>0</v>
      </c>
      <c r="L9" s="9">
        <f t="shared" si="1"/>
        <v>0</v>
      </c>
      <c r="M9" s="9">
        <f t="shared" si="2"/>
        <v>0</v>
      </c>
    </row>
    <row r="10" spans="1:13" ht="75.75" customHeight="1" x14ac:dyDescent="0.3">
      <c r="A10" s="2">
        <f t="shared" si="3"/>
        <v>7</v>
      </c>
      <c r="B10" s="5" t="s">
        <v>48</v>
      </c>
      <c r="C10" s="6" t="s">
        <v>11</v>
      </c>
      <c r="D10" s="25">
        <v>0</v>
      </c>
      <c r="E10" s="25">
        <v>140</v>
      </c>
      <c r="F10" s="7">
        <v>0</v>
      </c>
      <c r="G10" s="7">
        <v>0</v>
      </c>
      <c r="H10" s="13"/>
      <c r="J10" s="9">
        <f t="shared" si="4"/>
        <v>0</v>
      </c>
      <c r="K10" s="9">
        <f t="shared" si="0"/>
        <v>0</v>
      </c>
      <c r="L10" s="9">
        <f t="shared" si="1"/>
        <v>0</v>
      </c>
      <c r="M10" s="9">
        <f t="shared" si="2"/>
        <v>0</v>
      </c>
    </row>
    <row r="11" spans="1:13" ht="59.25" customHeight="1" x14ac:dyDescent="0.3">
      <c r="A11" s="2">
        <f t="shared" si="3"/>
        <v>8</v>
      </c>
      <c r="B11" s="5" t="s">
        <v>49</v>
      </c>
      <c r="C11" s="6" t="s">
        <v>11</v>
      </c>
      <c r="D11" s="25">
        <v>35</v>
      </c>
      <c r="E11" s="25">
        <v>0</v>
      </c>
      <c r="F11" s="7">
        <v>160</v>
      </c>
      <c r="G11" s="7">
        <v>165</v>
      </c>
      <c r="H11" s="13"/>
      <c r="J11" s="9">
        <f t="shared" si="4"/>
        <v>0</v>
      </c>
      <c r="K11" s="9">
        <f t="shared" si="0"/>
        <v>0</v>
      </c>
      <c r="L11" s="9">
        <f t="shared" si="1"/>
        <v>0</v>
      </c>
      <c r="M11" s="9">
        <f t="shared" si="2"/>
        <v>0</v>
      </c>
    </row>
    <row r="12" spans="1:13" x14ac:dyDescent="0.3">
      <c r="A12" s="2">
        <f t="shared" si="3"/>
        <v>9</v>
      </c>
      <c r="B12" s="5" t="s">
        <v>50</v>
      </c>
      <c r="C12" s="6" t="s">
        <v>11</v>
      </c>
      <c r="D12" s="25">
        <v>40</v>
      </c>
      <c r="E12" s="25">
        <v>0</v>
      </c>
      <c r="F12" s="7">
        <v>0</v>
      </c>
      <c r="G12" s="7">
        <v>0</v>
      </c>
      <c r="H12" s="13"/>
      <c r="J12" s="9">
        <f t="shared" si="4"/>
        <v>0</v>
      </c>
      <c r="K12" s="9">
        <f t="shared" si="0"/>
        <v>0</v>
      </c>
      <c r="L12" s="9">
        <f t="shared" si="1"/>
        <v>0</v>
      </c>
      <c r="M12" s="9">
        <f t="shared" si="2"/>
        <v>0</v>
      </c>
    </row>
    <row r="13" spans="1:13" s="10" customFormat="1" ht="28.8" x14ac:dyDescent="0.25">
      <c r="A13" s="2">
        <f t="shared" si="3"/>
        <v>10</v>
      </c>
      <c r="B13" s="5" t="s">
        <v>51</v>
      </c>
      <c r="C13" s="6" t="s">
        <v>11</v>
      </c>
      <c r="D13" s="25">
        <v>0</v>
      </c>
      <c r="E13" s="25">
        <v>180</v>
      </c>
      <c r="F13" s="7">
        <v>50</v>
      </c>
      <c r="G13" s="7">
        <v>0</v>
      </c>
      <c r="H13" s="13"/>
      <c r="J13" s="9">
        <f t="shared" si="4"/>
        <v>0</v>
      </c>
      <c r="K13" s="9">
        <f t="shared" si="0"/>
        <v>0</v>
      </c>
      <c r="L13" s="9">
        <f t="shared" si="1"/>
        <v>0</v>
      </c>
      <c r="M13" s="9">
        <f t="shared" si="2"/>
        <v>0</v>
      </c>
    </row>
    <row r="14" spans="1:13" x14ac:dyDescent="0.3">
      <c r="A14" s="2">
        <f t="shared" si="3"/>
        <v>11</v>
      </c>
      <c r="B14" s="18" t="s">
        <v>52</v>
      </c>
      <c r="C14" s="6" t="s">
        <v>11</v>
      </c>
      <c r="D14" s="25">
        <v>250</v>
      </c>
      <c r="E14" s="25">
        <v>0</v>
      </c>
      <c r="F14" s="7">
        <v>0</v>
      </c>
      <c r="G14" s="7">
        <v>0</v>
      </c>
      <c r="H14" s="13"/>
      <c r="J14" s="9">
        <f t="shared" si="4"/>
        <v>0</v>
      </c>
      <c r="K14" s="9">
        <f t="shared" si="0"/>
        <v>0</v>
      </c>
      <c r="L14" s="9">
        <f t="shared" si="1"/>
        <v>0</v>
      </c>
      <c r="M14" s="9">
        <f t="shared" si="2"/>
        <v>0</v>
      </c>
    </row>
    <row r="15" spans="1:13" x14ac:dyDescent="0.3">
      <c r="A15" s="2">
        <f t="shared" si="3"/>
        <v>12</v>
      </c>
      <c r="B15" s="5" t="s">
        <v>53</v>
      </c>
      <c r="C15" s="6" t="s">
        <v>11</v>
      </c>
      <c r="D15" s="25">
        <v>25</v>
      </c>
      <c r="E15" s="25">
        <v>0</v>
      </c>
      <c r="F15" s="7">
        <v>0</v>
      </c>
      <c r="G15" s="7">
        <v>56</v>
      </c>
      <c r="H15" s="13"/>
      <c r="J15" s="9">
        <f t="shared" si="4"/>
        <v>0</v>
      </c>
      <c r="K15" s="9">
        <f t="shared" si="0"/>
        <v>0</v>
      </c>
      <c r="L15" s="9">
        <f t="shared" si="1"/>
        <v>0</v>
      </c>
      <c r="M15" s="9">
        <f t="shared" si="2"/>
        <v>0</v>
      </c>
    </row>
    <row r="16" spans="1:13" x14ac:dyDescent="0.3">
      <c r="A16" s="2">
        <f t="shared" si="3"/>
        <v>13</v>
      </c>
      <c r="B16" s="5" t="s">
        <v>54</v>
      </c>
      <c r="C16" s="6" t="s">
        <v>11</v>
      </c>
      <c r="D16" s="25">
        <v>25</v>
      </c>
      <c r="E16" s="25">
        <v>0</v>
      </c>
      <c r="F16" s="7">
        <v>0</v>
      </c>
      <c r="G16" s="7">
        <v>74</v>
      </c>
      <c r="H16" s="13"/>
      <c r="J16" s="9">
        <f t="shared" si="4"/>
        <v>0</v>
      </c>
      <c r="K16" s="9">
        <f t="shared" si="0"/>
        <v>0</v>
      </c>
      <c r="L16" s="9">
        <f t="shared" si="1"/>
        <v>0</v>
      </c>
      <c r="M16" s="9">
        <f t="shared" si="2"/>
        <v>0</v>
      </c>
    </row>
    <row r="17" spans="1:13" x14ac:dyDescent="0.3">
      <c r="A17" s="2">
        <f t="shared" si="3"/>
        <v>14</v>
      </c>
      <c r="B17" s="5" t="s">
        <v>55</v>
      </c>
      <c r="C17" s="6" t="s">
        <v>11</v>
      </c>
      <c r="D17" s="25">
        <v>5</v>
      </c>
      <c r="E17" s="25">
        <v>10</v>
      </c>
      <c r="F17" s="7">
        <v>30</v>
      </c>
      <c r="G17" s="7">
        <v>2.5</v>
      </c>
      <c r="H17" s="21"/>
      <c r="J17" s="9">
        <f t="shared" si="4"/>
        <v>0</v>
      </c>
      <c r="K17" s="9">
        <f t="shared" si="0"/>
        <v>0</v>
      </c>
      <c r="L17" s="9">
        <f t="shared" si="1"/>
        <v>0</v>
      </c>
      <c r="M17" s="9">
        <f t="shared" si="2"/>
        <v>0</v>
      </c>
    </row>
    <row r="18" spans="1:13" ht="43.2" x14ac:dyDescent="0.3">
      <c r="A18" s="2">
        <f t="shared" si="3"/>
        <v>15</v>
      </c>
      <c r="B18" s="5" t="s">
        <v>64</v>
      </c>
      <c r="C18" s="6" t="s">
        <v>11</v>
      </c>
      <c r="D18" s="25">
        <v>8</v>
      </c>
      <c r="E18" s="25">
        <v>0</v>
      </c>
      <c r="F18" s="7">
        <v>0</v>
      </c>
      <c r="G18" s="7">
        <v>0</v>
      </c>
      <c r="H18" s="21"/>
      <c r="J18" s="9">
        <f t="shared" si="4"/>
        <v>0</v>
      </c>
      <c r="K18" s="9">
        <f t="shared" si="0"/>
        <v>0</v>
      </c>
      <c r="L18" s="9">
        <f t="shared" si="1"/>
        <v>0</v>
      </c>
      <c r="M18" s="9">
        <f t="shared" si="2"/>
        <v>0</v>
      </c>
    </row>
    <row r="19" spans="1:13" ht="57.6" x14ac:dyDescent="0.3">
      <c r="A19" s="2">
        <f t="shared" si="3"/>
        <v>16</v>
      </c>
      <c r="B19" s="5" t="s">
        <v>56</v>
      </c>
      <c r="C19" s="6" t="s">
        <v>11</v>
      </c>
      <c r="D19" s="25">
        <v>15</v>
      </c>
      <c r="E19" s="25">
        <v>70</v>
      </c>
      <c r="F19" s="7">
        <v>0</v>
      </c>
      <c r="G19" s="7">
        <v>60</v>
      </c>
      <c r="H19" s="21"/>
      <c r="J19" s="9">
        <f t="shared" si="4"/>
        <v>0</v>
      </c>
      <c r="K19" s="9">
        <f t="shared" si="0"/>
        <v>0</v>
      </c>
      <c r="L19" s="9">
        <f t="shared" si="1"/>
        <v>0</v>
      </c>
      <c r="M19" s="9">
        <f t="shared" si="2"/>
        <v>0</v>
      </c>
    </row>
    <row r="20" spans="1:13" ht="43.2" x14ac:dyDescent="0.3">
      <c r="A20" s="2">
        <f t="shared" si="3"/>
        <v>17</v>
      </c>
      <c r="B20" s="5" t="s">
        <v>57</v>
      </c>
      <c r="C20" s="6" t="s">
        <v>11</v>
      </c>
      <c r="D20" s="25">
        <v>30</v>
      </c>
      <c r="E20" s="25">
        <v>0</v>
      </c>
      <c r="F20" s="19">
        <v>0</v>
      </c>
      <c r="G20" s="19">
        <v>60</v>
      </c>
      <c r="H20" s="13"/>
      <c r="J20" s="9">
        <f t="shared" si="4"/>
        <v>0</v>
      </c>
      <c r="K20" s="9">
        <f t="shared" si="0"/>
        <v>0</v>
      </c>
      <c r="L20" s="9">
        <f t="shared" si="1"/>
        <v>0</v>
      </c>
      <c r="M20" s="9">
        <f t="shared" si="2"/>
        <v>0</v>
      </c>
    </row>
    <row r="21" spans="1:13" ht="43.2" x14ac:dyDescent="0.3">
      <c r="A21" s="2">
        <f t="shared" si="3"/>
        <v>18</v>
      </c>
      <c r="B21" s="5" t="s">
        <v>58</v>
      </c>
      <c r="C21" s="6" t="s">
        <v>11</v>
      </c>
      <c r="D21" s="25">
        <v>30</v>
      </c>
      <c r="E21" s="25">
        <v>0</v>
      </c>
      <c r="F21" s="19">
        <v>0</v>
      </c>
      <c r="G21" s="19">
        <v>50</v>
      </c>
      <c r="H21" s="13"/>
      <c r="J21" s="9">
        <f t="shared" si="4"/>
        <v>0</v>
      </c>
      <c r="K21" s="9">
        <f t="shared" si="0"/>
        <v>0</v>
      </c>
      <c r="L21" s="9">
        <f t="shared" si="1"/>
        <v>0</v>
      </c>
      <c r="M21" s="9">
        <f t="shared" si="2"/>
        <v>0</v>
      </c>
    </row>
    <row r="22" spans="1:13" x14ac:dyDescent="0.3">
      <c r="H22" s="24"/>
      <c r="I22" s="33" t="s">
        <v>66</v>
      </c>
      <c r="J22" s="34">
        <f>SUM(J4:J21)</f>
        <v>0</v>
      </c>
      <c r="K22" s="34">
        <f>SUM(K4:K21)</f>
        <v>0</v>
      </c>
      <c r="L22" s="34">
        <f>SUM(L4:L21)</f>
        <v>0</v>
      </c>
      <c r="M22" s="34">
        <f>SUM(M4:M21)</f>
        <v>0</v>
      </c>
    </row>
    <row r="23" spans="1:13" x14ac:dyDescent="0.3">
      <c r="J23" s="14"/>
    </row>
    <row r="24" spans="1:13" ht="28.8" x14ac:dyDescent="0.3">
      <c r="I24" s="32" t="s">
        <v>68</v>
      </c>
      <c r="J24" s="49">
        <f>J22+K22+L22+M22</f>
        <v>0</v>
      </c>
      <c r="K24" s="49"/>
      <c r="L24" s="49"/>
      <c r="M24" s="49"/>
    </row>
    <row r="26" spans="1:13" x14ac:dyDescent="0.3">
      <c r="A26" s="48" t="s">
        <v>65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</sheetData>
  <sheetProtection algorithmName="SHA-512" hashValue="e0+qyDaexQWx30Rla37kqSLTabd6d9Uue5uC7oZJUXHTPwZ9aHW3UEg7e2EzUbUrPYYFqi3a18P9HUcNrMqt1g==" saltValue="Qd/HzkSPgJqapdVtnkDn0Q==" spinCount="100000" sheet="1" objects="1" scenarios="1"/>
  <protectedRanges>
    <protectedRange sqref="H4:H21" name="Rozstęp1"/>
  </protectedRanges>
  <mergeCells count="5">
    <mergeCell ref="J2:M2"/>
    <mergeCell ref="J24:M24"/>
    <mergeCell ref="A26:M26"/>
    <mergeCell ref="A1:H1"/>
    <mergeCell ref="A2:H2"/>
  </mergeCells>
  <pageMargins left="0.70000000000000007" right="0.70000000000000007" top="1.1437007874015752" bottom="1.1437007874015752" header="0.75000000000000011" footer="0.75000000000000011"/>
  <pageSetup paperSize="9" scale="78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Część_I</vt:lpstr>
      <vt:lpstr>Część_II</vt:lpstr>
      <vt:lpstr>Część_III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Broka</dc:creator>
  <cp:lastModifiedBy>Tomasz Fiedler</cp:lastModifiedBy>
  <cp:lastPrinted>2024-12-13T08:56:18Z</cp:lastPrinted>
  <dcterms:created xsi:type="dcterms:W3CDTF">2024-12-03T07:56:41Z</dcterms:created>
  <dcterms:modified xsi:type="dcterms:W3CDTF">2024-12-13T08:56:24Z</dcterms:modified>
</cp:coreProperties>
</file>