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0" windowHeight="7680" tabRatio="618" activeTab="0"/>
  </bookViews>
  <sheets>
    <sheet name="Zał. 1" sheetId="1" r:id="rId1"/>
    <sheet name="Arkusz1" sheetId="2" r:id="rId2"/>
  </sheets>
  <definedNames>
    <definedName name="_xlnm.Print_Area" localSheetId="0">'Zał. 1'!$A$1:$K$19</definedName>
  </definedNames>
  <calcPr fullCalcOnLoad="1"/>
</workbook>
</file>

<file path=xl/sharedStrings.xml><?xml version="1.0" encoding="utf-8"?>
<sst xmlns="http://schemas.openxmlformats.org/spreadsheetml/2006/main" count="53" uniqueCount="48">
  <si>
    <t>L.p.</t>
  </si>
  <si>
    <t>Stawka podatku  VAT %</t>
  </si>
  <si>
    <t>j.m.</t>
  </si>
  <si>
    <t xml:space="preserve">Cena jednostkowa </t>
  </si>
  <si>
    <t>Uzupełnienie ubytków w drogach przy użyciu kruszywa łamanego (zakup i dostarczenie, wysypanie i rozciągnięcie, rozgarnięcie, wyprofilowanie i zagęszczenia kruszywa łamanego stabilizowanego mechanicznie), gr. po zagęszczeniu  4 cm</t>
  </si>
  <si>
    <t>4.</t>
  </si>
  <si>
    <t>3.</t>
  </si>
  <si>
    <t>2.</t>
  </si>
  <si>
    <t>1.</t>
  </si>
  <si>
    <t>Uzupełnienie ubytków w drogach przy użyciu gruzu betonowego i żwiru (zakup i dostarczenie, wysypanie i rozciągnięcie, rozgarnięcie, wyprofilowanie i zagęszczenia gruzu betonowego i żwiru), gr. po zagęszczeniu  6 cm</t>
  </si>
  <si>
    <t>Nazwa czynności</t>
  </si>
  <si>
    <t>...........................................................</t>
  </si>
  <si>
    <t xml:space="preserve"> (miejscowość, data)</t>
  </si>
  <si>
    <t>Wartość brutto wynikająca ze zsumowania należy przenieść do Formularza Ofertowego</t>
  </si>
  <si>
    <t xml:space="preserve">Równanie dróg </t>
  </si>
  <si>
    <t xml:space="preserve">Wałowanie dróg </t>
  </si>
  <si>
    <t>PRZEDMIAR ROBÓT  - CZĘŚĆ POŁUDNIOWA</t>
  </si>
  <si>
    <t>Luzino</t>
  </si>
  <si>
    <t>Kochanowo</t>
  </si>
  <si>
    <t>Zelewo</t>
  </si>
  <si>
    <t>Zielnowo</t>
  </si>
  <si>
    <t>Wyszecino</t>
  </si>
  <si>
    <t>Tępcz</t>
  </si>
  <si>
    <t>Milwino</t>
  </si>
  <si>
    <t>Sychowo</t>
  </si>
  <si>
    <t>Dąbrówka</t>
  </si>
  <si>
    <t>Robakowo</t>
  </si>
  <si>
    <t>m2</t>
  </si>
  <si>
    <t>Barłomino</t>
  </si>
  <si>
    <t>suma</t>
  </si>
  <si>
    <t>równanie</t>
  </si>
  <si>
    <t>wałowanie</t>
  </si>
  <si>
    <t>kruszywo</t>
  </si>
  <si>
    <t>gruz</t>
  </si>
  <si>
    <t>Kębłowo</t>
  </si>
  <si>
    <t xml:space="preserve">kruszywo </t>
  </si>
  <si>
    <t>brutto</t>
  </si>
  <si>
    <t>netto</t>
  </si>
  <si>
    <t>pólnoc</t>
  </si>
  <si>
    <t>południe</t>
  </si>
  <si>
    <t>Wartość zamówienia netto w PLN  [kol. 4x5]</t>
  </si>
  <si>
    <t>Kwota podatku VAT w PLN  [kol. 6x7]</t>
  </si>
  <si>
    <t>Wartość brutto  PLN [kol. 6+8]</t>
  </si>
  <si>
    <t>razem</t>
  </si>
  <si>
    <t>razem netto</t>
  </si>
  <si>
    <r>
      <t xml:space="preserve">Informacja dla Wykonawcy: wyliczenia muszą być opatrzone, przez osobę lub osoby uprawnione do reprezentowania firmy </t>
    </r>
    <r>
      <rPr>
        <i/>
        <u val="single"/>
        <sz val="11"/>
        <rFont val="Times New Roman"/>
        <family val="1"/>
      </rPr>
      <t>kwalifikowanym podpisem elektronicznym, lub podpisem zaufanym lub podpisem osobistym</t>
    </r>
    <r>
      <rPr>
        <i/>
        <sz val="11"/>
        <rFont val="Times New Roman"/>
        <family val="1"/>
      </rPr>
      <t xml:space="preserve"> i przekazane Zamawiającemu wraz z dokumentem/dokumentami potwierdzającymi prawo do reprezentacji Wykonawcy przez osobę podpisującą oświadczenie.</t>
    </r>
  </si>
  <si>
    <t>m²</t>
  </si>
  <si>
    <t>Szacunkowa powierzchnia  dróg wymagająca remontu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</si>
</sst>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.000%"/>
  </numFmts>
  <fonts count="54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11"/>
      <name val="Times New Roman"/>
      <family val="1"/>
    </font>
    <font>
      <sz val="8"/>
      <name val="Arial CE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51" applyFont="1" applyBorder="1" applyAlignment="1">
      <alignment vertical="center" wrapText="1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51" applyFont="1" applyBorder="1" applyAlignment="1">
      <alignment/>
      <protection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 wrapText="1"/>
    </xf>
    <xf numFmtId="0" fontId="12" fillId="0" borderId="0" xfId="51" applyFont="1" applyBorder="1" applyAlignment="1">
      <alignment vertical="center" wrapText="1"/>
      <protection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1" xfId="51" applyFont="1" applyBorder="1" applyAlignment="1">
      <alignment horizontal="center" vertical="center" wrapText="1"/>
      <protection/>
    </xf>
    <xf numFmtId="0" fontId="15" fillId="0" borderId="11" xfId="51" applyFont="1" applyBorder="1" applyAlignment="1">
      <alignment horizontal="center" vertical="top" wrapText="1"/>
      <protection/>
    </xf>
    <xf numFmtId="0" fontId="15" fillId="0" borderId="11" xfId="0" applyFont="1" applyBorder="1" applyAlignment="1">
      <alignment horizontal="center" vertical="center" wrapText="1"/>
    </xf>
    <xf numFmtId="0" fontId="9" fillId="0" borderId="11" xfId="51" applyFont="1" applyBorder="1" applyAlignment="1">
      <alignment horizontal="center" vertical="center"/>
      <protection/>
    </xf>
    <xf numFmtId="0" fontId="9" fillId="0" borderId="12" xfId="51" applyFont="1" applyFill="1" applyBorder="1" applyAlignment="1">
      <alignment horizontal="center" vertical="center"/>
      <protection/>
    </xf>
    <xf numFmtId="0" fontId="14" fillId="0" borderId="11" xfId="51" applyFont="1" applyBorder="1" applyAlignment="1">
      <alignment horizontal="center" vertical="center"/>
      <protection/>
    </xf>
    <xf numFmtId="0" fontId="16" fillId="0" borderId="11" xfId="0" applyFont="1" applyBorder="1" applyAlignment="1">
      <alignment horizontal="left" vertical="center" wrapText="1"/>
    </xf>
    <xf numFmtId="0" fontId="14" fillId="0" borderId="11" xfId="51" applyFont="1" applyBorder="1" applyAlignment="1">
      <alignment horizontal="left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3" fontId="14" fillId="33" borderId="13" xfId="0" applyNumberFormat="1" applyFont="1" applyFill="1" applyBorder="1" applyAlignment="1">
      <alignment horizontal="center" vertical="center"/>
    </xf>
    <xf numFmtId="4" fontId="52" fillId="34" borderId="11" xfId="0" applyNumberFormat="1" applyFont="1" applyFill="1" applyBorder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10" fontId="52" fillId="0" borderId="11" xfId="51" applyNumberFormat="1" applyFont="1" applyBorder="1" applyAlignment="1">
      <alignment horizontal="center" vertical="center"/>
      <protection/>
    </xf>
    <xf numFmtId="4" fontId="52" fillId="0" borderId="11" xfId="51" applyNumberFormat="1" applyFont="1" applyBorder="1" applyAlignment="1">
      <alignment horizontal="center" vertical="center"/>
      <protection/>
    </xf>
    <xf numFmtId="0" fontId="16" fillId="0" borderId="11" xfId="0" applyFont="1" applyBorder="1" applyAlignment="1">
      <alignment vertical="center" wrapText="1"/>
    </xf>
    <xf numFmtId="4" fontId="52" fillId="0" borderId="0" xfId="0" applyNumberFormat="1" applyFont="1" applyBorder="1" applyAlignment="1">
      <alignment horizontal="center" vertical="center"/>
    </xf>
    <xf numFmtId="3" fontId="14" fillId="33" borderId="14" xfId="0" applyNumberFormat="1" applyFont="1" applyFill="1" applyBorder="1" applyAlignment="1">
      <alignment horizontal="center" vertical="center"/>
    </xf>
    <xf numFmtId="4" fontId="52" fillId="0" borderId="15" xfId="51" applyNumberFormat="1" applyFont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3" fontId="14" fillId="33" borderId="16" xfId="0" applyNumberFormat="1" applyFont="1" applyFill="1" applyBorder="1" applyAlignment="1">
      <alignment horizontal="center" vertical="center"/>
    </xf>
    <xf numFmtId="4" fontId="52" fillId="34" borderId="10" xfId="0" applyNumberFormat="1" applyFont="1" applyFill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/>
    </xf>
    <xf numFmtId="4" fontId="52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4" fontId="52" fillId="0" borderId="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12" fillId="0" borderId="0" xfId="51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left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36" zoomScaleNormal="136" zoomScalePageLayoutView="0" workbookViewId="0" topLeftCell="A7">
      <selection activeCell="F16" sqref="F16"/>
    </sheetView>
  </sheetViews>
  <sheetFormatPr defaultColWidth="8.875" defaultRowHeight="12.75"/>
  <cols>
    <col min="1" max="1" width="5.125" style="1" customWidth="1"/>
    <col min="2" max="2" width="31.625" style="1" customWidth="1"/>
    <col min="3" max="3" width="0" style="1" hidden="1" customWidth="1"/>
    <col min="4" max="4" width="9.625" style="1" customWidth="1"/>
    <col min="5" max="5" width="15.75390625" style="1" customWidth="1"/>
    <col min="6" max="6" width="13.875" style="1" customWidth="1"/>
    <col min="7" max="7" width="16.125" style="1" customWidth="1"/>
    <col min="8" max="8" width="16.375" style="1" customWidth="1"/>
    <col min="9" max="9" width="0" style="1" hidden="1" customWidth="1"/>
    <col min="10" max="10" width="14.625" style="1" customWidth="1"/>
    <col min="11" max="11" width="14.875" style="1" customWidth="1"/>
    <col min="12" max="12" width="15.00390625" style="1" customWidth="1"/>
    <col min="13" max="13" width="12.25390625" style="1" customWidth="1"/>
    <col min="14" max="16384" width="8.875" style="1" customWidth="1"/>
  </cols>
  <sheetData>
    <row r="1" spans="1:12" ht="23.25" customHeight="1">
      <c r="A1" s="16"/>
      <c r="B1" s="16"/>
      <c r="C1" s="16"/>
      <c r="D1" s="16"/>
      <c r="E1" s="48" t="s">
        <v>16</v>
      </c>
      <c r="F1" s="48"/>
      <c r="G1" s="48"/>
      <c r="H1" s="48"/>
      <c r="I1" s="16"/>
      <c r="J1" s="16"/>
      <c r="K1" s="16"/>
      <c r="L1" s="2"/>
    </row>
    <row r="2" spans="1:11" ht="15.7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57" customHeight="1">
      <c r="A3" s="19" t="s">
        <v>0</v>
      </c>
      <c r="B3" s="19" t="s">
        <v>10</v>
      </c>
      <c r="C3" s="20"/>
      <c r="D3" s="19" t="s">
        <v>2</v>
      </c>
      <c r="E3" s="19" t="s">
        <v>47</v>
      </c>
      <c r="F3" s="19" t="s">
        <v>3</v>
      </c>
      <c r="G3" s="19" t="s">
        <v>40</v>
      </c>
      <c r="H3" s="19" t="s">
        <v>1</v>
      </c>
      <c r="I3" s="19" t="s">
        <v>1</v>
      </c>
      <c r="J3" s="21" t="s">
        <v>41</v>
      </c>
      <c r="K3" s="21" t="s">
        <v>42</v>
      </c>
    </row>
    <row r="4" spans="1:11" ht="15">
      <c r="A4" s="22">
        <v>1</v>
      </c>
      <c r="B4" s="22">
        <v>2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8</v>
      </c>
      <c r="K4" s="23">
        <v>9</v>
      </c>
    </row>
    <row r="5" spans="1:11" ht="52.5" customHeight="1">
      <c r="A5" s="24" t="s">
        <v>8</v>
      </c>
      <c r="B5" s="25" t="s">
        <v>14</v>
      </c>
      <c r="C5" s="26"/>
      <c r="D5" s="27" t="s">
        <v>46</v>
      </c>
      <c r="E5" s="28">
        <v>260000</v>
      </c>
      <c r="F5" s="29"/>
      <c r="G5" s="30"/>
      <c r="H5" s="31">
        <v>0.23</v>
      </c>
      <c r="I5" s="32"/>
      <c r="J5" s="30"/>
      <c r="K5" s="30"/>
    </row>
    <row r="6" spans="1:11" ht="36" customHeight="1">
      <c r="A6" s="24" t="s">
        <v>7</v>
      </c>
      <c r="B6" s="33" t="s">
        <v>15</v>
      </c>
      <c r="C6" s="26"/>
      <c r="D6" s="27" t="s">
        <v>46</v>
      </c>
      <c r="E6" s="28">
        <v>260000</v>
      </c>
      <c r="F6" s="29"/>
      <c r="G6" s="30"/>
      <c r="H6" s="31">
        <v>0.23</v>
      </c>
      <c r="I6" s="34"/>
      <c r="J6" s="30"/>
      <c r="K6" s="30"/>
    </row>
    <row r="7" spans="1:11" ht="131.25" customHeight="1">
      <c r="A7" s="24" t="s">
        <v>6</v>
      </c>
      <c r="B7" s="10" t="s">
        <v>4</v>
      </c>
      <c r="C7" s="26"/>
      <c r="D7" s="27" t="s">
        <v>46</v>
      </c>
      <c r="E7" s="35">
        <v>40000</v>
      </c>
      <c r="F7" s="29"/>
      <c r="G7" s="30"/>
      <c r="H7" s="31">
        <v>0.23</v>
      </c>
      <c r="I7" s="36"/>
      <c r="J7" s="30"/>
      <c r="K7" s="30"/>
    </row>
    <row r="8" spans="1:11" ht="121.5" customHeight="1">
      <c r="A8" s="37" t="s">
        <v>5</v>
      </c>
      <c r="B8" s="10" t="s">
        <v>9</v>
      </c>
      <c r="C8" s="38"/>
      <c r="D8" s="27" t="s">
        <v>46</v>
      </c>
      <c r="E8" s="39">
        <v>7500</v>
      </c>
      <c r="F8" s="40"/>
      <c r="G8" s="41"/>
      <c r="H8" s="31">
        <v>0.23</v>
      </c>
      <c r="I8" s="42"/>
      <c r="J8" s="30"/>
      <c r="K8" s="30"/>
    </row>
    <row r="9" spans="1:11" ht="12.75">
      <c r="A9" s="18"/>
      <c r="B9" s="43"/>
      <c r="C9" s="18"/>
      <c r="D9" s="18"/>
      <c r="E9" s="44"/>
      <c r="F9" s="45" t="s">
        <v>44</v>
      </c>
      <c r="G9" s="42"/>
      <c r="H9" s="45" t="s">
        <v>43</v>
      </c>
      <c r="I9" s="34"/>
      <c r="J9" s="42"/>
      <c r="K9" s="42"/>
    </row>
    <row r="10" spans="1:11" ht="12.75">
      <c r="A10" s="18"/>
      <c r="B10" s="43" t="s">
        <v>13</v>
      </c>
      <c r="C10" s="43"/>
      <c r="D10" s="43"/>
      <c r="E10" s="43"/>
      <c r="F10" s="46"/>
      <c r="G10" s="46"/>
      <c r="H10" s="47"/>
      <c r="I10" s="47"/>
      <c r="J10" s="47"/>
      <c r="K10" s="47"/>
    </row>
    <row r="11" spans="1:11" ht="12.75">
      <c r="A11" s="18"/>
      <c r="B11" s="43"/>
      <c r="C11" s="43"/>
      <c r="D11" s="43"/>
      <c r="E11" s="43"/>
      <c r="F11" s="43"/>
      <c r="G11" s="43"/>
      <c r="H11" s="18"/>
      <c r="I11" s="18"/>
      <c r="J11" s="18"/>
      <c r="K11" s="18"/>
    </row>
    <row r="12" spans="2:6" ht="12.75">
      <c r="B12" s="3" t="s">
        <v>11</v>
      </c>
      <c r="C12" s="4"/>
      <c r="D12" s="4"/>
      <c r="E12" s="8"/>
      <c r="F12" s="8"/>
    </row>
    <row r="13" spans="2:12" ht="12.75">
      <c r="B13" s="5" t="s">
        <v>12</v>
      </c>
      <c r="C13" s="4"/>
      <c r="D13" s="4"/>
      <c r="E13" s="7"/>
      <c r="F13" s="7"/>
      <c r="L13" s="11"/>
    </row>
    <row r="14" spans="2:13" ht="12.75">
      <c r="B14" s="4"/>
      <c r="C14" s="4"/>
      <c r="D14" s="4"/>
      <c r="E14" s="7"/>
      <c r="F14" s="7"/>
      <c r="M14" s="11"/>
    </row>
    <row r="15" spans="2:11" ht="46.5" customHeight="1">
      <c r="B15" s="49" t="s">
        <v>45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3:8" ht="19.5" customHeight="1">
      <c r="C16" s="15"/>
      <c r="D16" s="15"/>
      <c r="E16" s="15"/>
      <c r="F16" s="13"/>
      <c r="G16" s="15"/>
      <c r="H16" s="14"/>
    </row>
    <row r="17" spans="2:6" ht="12.75">
      <c r="B17" s="4"/>
      <c r="C17" s="4"/>
      <c r="D17" s="4"/>
      <c r="E17" s="8"/>
      <c r="F17" s="8"/>
    </row>
    <row r="18" spans="2:6" ht="15">
      <c r="B18" s="6"/>
      <c r="C18" s="6"/>
      <c r="D18" s="6"/>
      <c r="E18" s="9"/>
      <c r="F18" s="9"/>
    </row>
    <row r="20" spans="2:6" ht="12.75">
      <c r="B20" s="3"/>
      <c r="C20" s="4"/>
      <c r="D20" s="4"/>
      <c r="E20" s="8"/>
      <c r="F20" s="8"/>
    </row>
    <row r="21" spans="2:6" ht="12.75">
      <c r="B21" s="4"/>
      <c r="C21" s="4"/>
      <c r="D21" s="4"/>
      <c r="E21" s="4"/>
      <c r="F21" s="4"/>
    </row>
    <row r="22" spans="2:6" ht="12.75">
      <c r="B22" s="4"/>
      <c r="C22" s="4"/>
      <c r="D22" s="4"/>
      <c r="E22" s="8"/>
      <c r="F22" s="8"/>
    </row>
  </sheetData>
  <sheetProtection/>
  <mergeCells count="2">
    <mergeCell ref="E1:H1"/>
    <mergeCell ref="B15:K15"/>
  </mergeCells>
  <printOptions/>
  <pageMargins left="0.1968503937007874" right="0.1968503937007874" top="0.1968503937007874" bottom="0.1968503937007874" header="0" footer="0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N23"/>
  <sheetViews>
    <sheetView zoomScalePageLayoutView="0" workbookViewId="0" topLeftCell="A1">
      <selection activeCell="N7" sqref="N7"/>
    </sheetView>
  </sheetViews>
  <sheetFormatPr defaultColWidth="9.00390625" defaultRowHeight="12.75"/>
  <cols>
    <col min="5" max="5" width="11.125" style="0" customWidth="1"/>
    <col min="7" max="7" width="9.625" style="0" customWidth="1"/>
    <col min="8" max="8" width="10.375" style="0" customWidth="1"/>
  </cols>
  <sheetData>
    <row r="3" spans="5:10" ht="12.75">
      <c r="E3" s="12"/>
      <c r="F3" s="12" t="s">
        <v>27</v>
      </c>
      <c r="G3" s="12" t="s">
        <v>30</v>
      </c>
      <c r="H3" s="12" t="s">
        <v>31</v>
      </c>
      <c r="I3" s="12" t="s">
        <v>32</v>
      </c>
      <c r="J3" s="12" t="s">
        <v>33</v>
      </c>
    </row>
    <row r="4" spans="5:14" ht="12.75">
      <c r="E4" s="12"/>
      <c r="F4" s="12"/>
      <c r="G4" s="12">
        <v>0.13</v>
      </c>
      <c r="H4" s="12">
        <v>0.13</v>
      </c>
      <c r="I4" s="12">
        <v>4.5</v>
      </c>
      <c r="J4" s="12">
        <v>5.5</v>
      </c>
      <c r="M4" t="s">
        <v>38</v>
      </c>
      <c r="N4" t="s">
        <v>39</v>
      </c>
    </row>
    <row r="5" spans="5:10" ht="12.75">
      <c r="E5" s="12"/>
      <c r="F5" s="12"/>
      <c r="G5" s="12"/>
      <c r="H5" s="12"/>
      <c r="I5" s="12"/>
      <c r="J5" s="12"/>
    </row>
    <row r="6" spans="5:14" ht="12.75">
      <c r="E6" s="12"/>
      <c r="F6" s="12"/>
      <c r="G6" s="12"/>
      <c r="H6" s="12"/>
      <c r="I6" s="12"/>
      <c r="J6" s="12"/>
      <c r="M6">
        <f>G7+F8+F9+F10+F11</f>
        <v>340600</v>
      </c>
      <c r="N6">
        <f>H7+F12+F13+F14+F15+F16+F17+F18</f>
        <v>362400</v>
      </c>
    </row>
    <row r="7" spans="5:8" ht="12.75">
      <c r="E7" s="12" t="s">
        <v>17</v>
      </c>
      <c r="F7" s="12">
        <v>182000</v>
      </c>
      <c r="G7">
        <v>82000</v>
      </c>
      <c r="H7">
        <v>100000</v>
      </c>
    </row>
    <row r="8" spans="5:6" ht="12.75">
      <c r="E8" s="12" t="s">
        <v>34</v>
      </c>
      <c r="F8" s="12">
        <v>150000</v>
      </c>
    </row>
    <row r="9" spans="5:6" ht="12.75">
      <c r="E9" s="12" t="s">
        <v>18</v>
      </c>
      <c r="F9" s="12">
        <v>38600</v>
      </c>
    </row>
    <row r="10" spans="5:6" ht="12.75">
      <c r="E10" s="12" t="s">
        <v>19</v>
      </c>
      <c r="F10" s="12">
        <v>51000</v>
      </c>
    </row>
    <row r="11" spans="5:6" ht="12.75">
      <c r="E11" s="12" t="s">
        <v>20</v>
      </c>
      <c r="F11" s="12">
        <v>19000</v>
      </c>
    </row>
    <row r="12" spans="5:6" ht="12.75">
      <c r="E12" s="12" t="s">
        <v>28</v>
      </c>
      <c r="F12" s="12">
        <v>38700</v>
      </c>
    </row>
    <row r="13" spans="5:6" ht="12.75">
      <c r="E13" s="12" t="s">
        <v>21</v>
      </c>
      <c r="F13" s="12">
        <v>35000</v>
      </c>
    </row>
    <row r="14" spans="5:6" ht="12.75">
      <c r="E14" s="12" t="s">
        <v>22</v>
      </c>
      <c r="F14" s="12">
        <v>45000</v>
      </c>
    </row>
    <row r="15" spans="5:6" ht="12.75">
      <c r="E15" s="12" t="s">
        <v>23</v>
      </c>
      <c r="F15" s="12">
        <v>31000</v>
      </c>
    </row>
    <row r="16" spans="5:6" ht="12.75">
      <c r="E16" s="12" t="s">
        <v>24</v>
      </c>
      <c r="F16" s="12">
        <v>26700</v>
      </c>
    </row>
    <row r="17" spans="5:6" ht="12.75">
      <c r="E17" s="12" t="s">
        <v>25</v>
      </c>
      <c r="F17" s="12">
        <v>43000</v>
      </c>
    </row>
    <row r="18" spans="5:6" ht="12.75">
      <c r="E18" s="12" t="s">
        <v>26</v>
      </c>
      <c r="F18" s="12">
        <v>43000</v>
      </c>
    </row>
    <row r="20" spans="5:10" ht="12.75">
      <c r="E20" s="12" t="s">
        <v>29</v>
      </c>
      <c r="F20" s="12">
        <f>SUM(F7:F19)</f>
        <v>703000</v>
      </c>
      <c r="G20">
        <f>F20*G4</f>
        <v>91390</v>
      </c>
      <c r="H20">
        <f>F20*H4</f>
        <v>91390</v>
      </c>
      <c r="I20">
        <f>F22*I4</f>
        <v>459000</v>
      </c>
      <c r="J20">
        <f>J4*F23</f>
        <v>82500</v>
      </c>
    </row>
    <row r="22" spans="5:12" ht="12.75">
      <c r="E22" s="12" t="s">
        <v>35</v>
      </c>
      <c r="F22">
        <v>102000</v>
      </c>
      <c r="K22">
        <f>J20+I20+H20+G20</f>
        <v>724280</v>
      </c>
      <c r="L22" t="s">
        <v>37</v>
      </c>
    </row>
    <row r="23" spans="5:12" ht="12.75">
      <c r="E23" t="s">
        <v>33</v>
      </c>
      <c r="F23">
        <v>15000</v>
      </c>
      <c r="K23">
        <f>K22*1.23</f>
        <v>890864.4</v>
      </c>
      <c r="L23" t="s">
        <v>36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Kwidzińska Nierzwicka</dc:creator>
  <cp:keywords/>
  <dc:description/>
  <cp:lastModifiedBy>aurelia</cp:lastModifiedBy>
  <cp:lastPrinted>2022-02-14T09:08:03Z</cp:lastPrinted>
  <dcterms:created xsi:type="dcterms:W3CDTF">2010-12-02T10:17:03Z</dcterms:created>
  <dcterms:modified xsi:type="dcterms:W3CDTF">2022-02-15T08:34:11Z</dcterms:modified>
  <cp:category/>
  <cp:version/>
  <cp:contentType/>
  <cp:contentStatus/>
</cp:coreProperties>
</file>