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Arkusz1!$A$1:$N$32</definedName>
  </definedNames>
  <calcPr calcId="162913"/>
</workbook>
</file>

<file path=xl/calcChain.xml><?xml version="1.0" encoding="utf-8"?>
<calcChain xmlns="http://schemas.openxmlformats.org/spreadsheetml/2006/main">
  <c r="H5" i="1" l="1"/>
  <c r="H4" i="1"/>
  <c r="D26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7" i="2" l="1"/>
</calcChain>
</file>

<file path=xl/sharedStrings.xml><?xml version="1.0" encoding="utf-8"?>
<sst xmlns="http://schemas.openxmlformats.org/spreadsheetml/2006/main" count="185" uniqueCount="125">
  <si>
    <t>Leśnictwo</t>
  </si>
  <si>
    <t>uwagi</t>
  </si>
  <si>
    <t>Borkowice</t>
  </si>
  <si>
    <t>Promień</t>
  </si>
  <si>
    <t>Skłoby</t>
  </si>
  <si>
    <t>Aleksandrów</t>
  </si>
  <si>
    <t>Drzewica</t>
  </si>
  <si>
    <t>Rawicz</t>
  </si>
  <si>
    <t xml:space="preserve">Puszcza </t>
  </si>
  <si>
    <t>Stefanów</t>
  </si>
  <si>
    <t xml:space="preserve">Zapniów </t>
  </si>
  <si>
    <t>Kurzacze</t>
  </si>
  <si>
    <t>oddziały</t>
  </si>
  <si>
    <t>krzewy</t>
  </si>
  <si>
    <t>1750 mb x2</t>
  </si>
  <si>
    <t>1400 mb x2</t>
  </si>
  <si>
    <t>900 mb x2</t>
  </si>
  <si>
    <t>1200 mb x2</t>
  </si>
  <si>
    <t>3300 mb x2</t>
  </si>
  <si>
    <t>3100 mb x2</t>
  </si>
  <si>
    <t>3550 mb x2</t>
  </si>
  <si>
    <t>trawa</t>
  </si>
  <si>
    <t>200 mb x2</t>
  </si>
  <si>
    <t>1600 mb x2</t>
  </si>
  <si>
    <t>1250 mb x2</t>
  </si>
  <si>
    <t>750 mb x2</t>
  </si>
  <si>
    <t>600 mb x2</t>
  </si>
  <si>
    <t>2100 mb x2</t>
  </si>
  <si>
    <t>krzewy/trawa</t>
  </si>
  <si>
    <t>1100 mb x2</t>
  </si>
  <si>
    <t>300 mb x2</t>
  </si>
  <si>
    <t>2200 mb x2</t>
  </si>
  <si>
    <t>3700 mb x2</t>
  </si>
  <si>
    <t>4500 mb x2</t>
  </si>
  <si>
    <t>długość</t>
  </si>
  <si>
    <t>powierzchnia [m2]</t>
  </si>
  <si>
    <t>cena jednostkowa netto (zł/m2)</t>
  </si>
  <si>
    <t>Razem</t>
  </si>
  <si>
    <t>wartość netto</t>
  </si>
  <si>
    <t xml:space="preserve"> </t>
  </si>
  <si>
    <t>Uwagi</t>
  </si>
  <si>
    <t>Lp.</t>
  </si>
  <si>
    <t>nr drogi</t>
  </si>
  <si>
    <t>Skłoby Aleksandrów</t>
  </si>
  <si>
    <t>Długość (km)</t>
  </si>
  <si>
    <t>220/799</t>
  </si>
  <si>
    <t>220/329</t>
  </si>
  <si>
    <t>121/139, 120/138, 119/137, 118/136, 135/136, 135, 135/152, 134/151, 133/150, 132/149, 131/148, 130/147, 129/148, 128/145, 127/144, 126/143, 143</t>
  </si>
  <si>
    <t>DR/224/OR</t>
  </si>
  <si>
    <t>od wsi Skłoby do oddz. 103</t>
  </si>
  <si>
    <t>DR/225/OR</t>
  </si>
  <si>
    <t>od drogi DR/224/OR do oddz. 115, 116/115</t>
  </si>
  <si>
    <t>Oferowana cena za odcinek</t>
  </si>
  <si>
    <t>DR/223/OR</t>
  </si>
  <si>
    <t>dojazd pożarowy nr 9</t>
  </si>
  <si>
    <t>169, 170/171, 159/158, 145/144</t>
  </si>
  <si>
    <t>dojazd pożarowy nr 5</t>
  </si>
  <si>
    <t>220/133       220/315        220/326</t>
  </si>
  <si>
    <t>210, 199/199A, 188/199A, 189/200, 190/201, 191/202, 192/203, 193/204, 194/205, 195/206, 196/207, 197/208, 198/209</t>
  </si>
  <si>
    <t xml:space="preserve">Rawicz Zapniów </t>
  </si>
  <si>
    <t>121, 120/134, 143/144, 153/154, 161/162, 192/193, 203/204, 214/215, 225/226</t>
  </si>
  <si>
    <t>Stefanów Puszcza       Rawicz    Kurzacze Zapniów</t>
  </si>
  <si>
    <t>dojazd pożarowy nr 6</t>
  </si>
  <si>
    <t xml:space="preserve">Stefanów   </t>
  </si>
  <si>
    <t>220/132</t>
  </si>
  <si>
    <t>dojazd pożarowy nr 8</t>
  </si>
  <si>
    <t>56/58, 58/59, 61/62, 61/64, 66/67, 71/72, 83/84, 95/96, 107/108</t>
  </si>
  <si>
    <t>Zapniów</t>
  </si>
  <si>
    <t>220/537</t>
  </si>
  <si>
    <t>dojazd pożarowy nr 7</t>
  </si>
  <si>
    <t>134/144, 135/145, 136/146, 137/147, 138/148, 1560/159, 169/168</t>
  </si>
  <si>
    <t>Dojazd pożarowy</t>
  </si>
  <si>
    <t>dojazd pożarowy nr 2</t>
  </si>
  <si>
    <t xml:space="preserve">Rawicz  </t>
  </si>
  <si>
    <t>dojazd pożarowy nr 10</t>
  </si>
  <si>
    <t>Zakres 
wykonania usuwania samosiewów, koszenia oraz odkrzaczania poboczy, skarp, dna  i przeciwskarp rowów oraz pasa o szerokości 1m za rowem*, dróg leśnych na terenie Nadleśnictwa Przysucha** w roku 2021</t>
  </si>
  <si>
    <t>** - W przypadku gdy droga nie posiada rowów, zakres robót obejmuje pobocze i 1 metr za poboczem.</t>
  </si>
  <si>
    <t xml:space="preserve">* - Wykaszanie 1 m za rowem dotyczy tylko wskazanych odcinków dróg </t>
  </si>
  <si>
    <t xml:space="preserve">Wykaszanie obejmuje pobocze, skarpę, dno rowu i przeciwskarpę </t>
  </si>
  <si>
    <t>DR/218/AL.   DR/224/AL.</t>
  </si>
  <si>
    <t>140, 140/141, 123/124         105/123</t>
  </si>
  <si>
    <t>1240 mb                  260 mb</t>
  </si>
  <si>
    <t>Droga bez rowów, wykaszanie obejmuje pobocze i 1 m za poboczem (łącznie około 2 m)</t>
  </si>
  <si>
    <t xml:space="preserve">2150 mb </t>
  </si>
  <si>
    <t xml:space="preserve">Długość (mb) parametr pomocniczy </t>
  </si>
  <si>
    <t>Droga bez rowów, wykaszanie obejmuje pobocze i 1 m za poboczem (łącznie około 3 m)</t>
  </si>
  <si>
    <t>DR/171/OR</t>
  </si>
  <si>
    <t>136/135, 153/152, 152, 166, 165/177, 177</t>
  </si>
  <si>
    <t>1900 mb</t>
  </si>
  <si>
    <t>1420 mb</t>
  </si>
  <si>
    <t>Wykaszanie obejmuje pobocze, skarpę, dno rowu, przeciwskarpę i 1m za przeciwskarpą</t>
  </si>
  <si>
    <t>1,4                        4,5                        2,1</t>
  </si>
  <si>
    <t xml:space="preserve">8028 mb </t>
  </si>
  <si>
    <t>4767 mb</t>
  </si>
  <si>
    <t>Droga bez rowów, wykaszanie obejmuje pobocze i 1 m za poboczem (łącznie około 2 m) - początek od miejscowości Gwarek</t>
  </si>
  <si>
    <t>1300 mb</t>
  </si>
  <si>
    <t>224, 213, 235, 234</t>
  </si>
  <si>
    <t xml:space="preserve">4835 mb </t>
  </si>
  <si>
    <t>Droga bez rowów, wykaszanie obejmuje pobocze i 1 m za poboczem (łącznie około 2-3 m)</t>
  </si>
  <si>
    <t>4428 mb</t>
  </si>
  <si>
    <t>220/134</t>
  </si>
  <si>
    <t>124/135, 137/138,          147/148</t>
  </si>
  <si>
    <t>1500 mb                  500 mb</t>
  </si>
  <si>
    <t>DR/220/OR</t>
  </si>
  <si>
    <t>69/70, 75/76</t>
  </si>
  <si>
    <t>1020 mb</t>
  </si>
  <si>
    <t>200 mb</t>
  </si>
  <si>
    <t>DR/015/OR</t>
  </si>
  <si>
    <t>DR/294/OP</t>
  </si>
  <si>
    <t>246, 247, 248</t>
  </si>
  <si>
    <t>1675 mb</t>
  </si>
  <si>
    <t>dojazd pożarowy nr 13</t>
  </si>
  <si>
    <t>Na odcinku 1500 m wykaszanie obejmuje pobocze, skarpę, dno rowu, przeciwskarpę i 1m za przeciwskarpą.                                                            Na odcinku 500 m droga bez rowów, wykaszanie obejmuje pobocze i 1 m za poboczem (łącznie około 2-3 m)</t>
  </si>
  <si>
    <t>DR/232/OP</t>
  </si>
  <si>
    <t xml:space="preserve">4000 mb </t>
  </si>
  <si>
    <t>600 mb</t>
  </si>
  <si>
    <t>220/556</t>
  </si>
  <si>
    <t xml:space="preserve"> 118/119, 141/142, 151/152, 179/180, 190/191</t>
  </si>
  <si>
    <t>2900 mb</t>
  </si>
  <si>
    <t>Załącznik Nr 1 do oferty z dn. ..…01.2021</t>
  </si>
  <si>
    <t>Podpis i pieczęć Oferenta:</t>
  </si>
  <si>
    <t>____________________________________</t>
  </si>
  <si>
    <t>DR/01/OR</t>
  </si>
  <si>
    <t>64, 69, 68, 74, 75/83</t>
  </si>
  <si>
    <t>2030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</si>
</sst>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rgb="FFFFC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scheme val="minor"/>
    </font>
    <font>
      <i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2" xfId="0" applyFont="1" applyFill="1" applyBorder="1"/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topLeftCell="A13" zoomScaleNormal="100" zoomScaleSheetLayoutView="100" workbookViewId="0">
      <selection activeCell="J23" sqref="J23"/>
    </sheetView>
  </sheetViews>
  <sheetFormatPr defaultRowHeight="15" x14ac:dyDescent="0.25"/>
  <cols>
    <col min="1" max="1" width="5.7109375" customWidth="1"/>
    <col min="2" max="2" width="12.28515625" style="3" customWidth="1"/>
    <col min="3" max="3" width="13" style="2" customWidth="1"/>
    <col min="4" max="4" width="19.42578125" style="38" customWidth="1"/>
    <col min="5" max="5" width="26" style="2" customWidth="1"/>
    <col min="6" max="6" width="15.28515625" hidden="1" customWidth="1"/>
    <col min="7" max="7" width="0" hidden="1" customWidth="1"/>
    <col min="8" max="8" width="12.5703125" hidden="1" customWidth="1"/>
    <col min="9" max="9" width="17.42578125" customWidth="1"/>
    <col min="10" max="10" width="15.42578125" customWidth="1"/>
    <col min="11" max="11" width="1" hidden="1" customWidth="1"/>
    <col min="12" max="12" width="19.28515625" customWidth="1"/>
    <col min="13" max="13" width="38.5703125" style="48" customWidth="1"/>
    <col min="15" max="15" width="9.5703125" bestFit="1" customWidth="1"/>
  </cols>
  <sheetData>
    <row r="1" spans="1:17" ht="41.25" customHeight="1" x14ac:dyDescent="0.25">
      <c r="J1" s="66" t="s">
        <v>119</v>
      </c>
      <c r="K1" s="66"/>
      <c r="L1" s="66"/>
      <c r="M1" s="66"/>
    </row>
    <row r="2" spans="1:17" ht="72.75" customHeight="1" x14ac:dyDescent="0.25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7" s="27" customFormat="1" ht="40.5" customHeight="1" x14ac:dyDescent="0.25">
      <c r="A3" s="23" t="s">
        <v>41</v>
      </c>
      <c r="B3" s="24" t="s">
        <v>0</v>
      </c>
      <c r="C3" s="25" t="s">
        <v>42</v>
      </c>
      <c r="D3" s="39" t="s">
        <v>71</v>
      </c>
      <c r="E3" s="25" t="s">
        <v>12</v>
      </c>
      <c r="F3" s="26" t="s">
        <v>34</v>
      </c>
      <c r="G3" s="26"/>
      <c r="H3" s="24" t="s">
        <v>35</v>
      </c>
      <c r="I3" s="51" t="s">
        <v>84</v>
      </c>
      <c r="J3" s="24" t="s">
        <v>44</v>
      </c>
      <c r="K3" s="24" t="s">
        <v>52</v>
      </c>
      <c r="L3" s="24" t="s">
        <v>52</v>
      </c>
      <c r="M3" s="51" t="s">
        <v>40</v>
      </c>
    </row>
    <row r="4" spans="1:17" ht="15" customHeight="1" x14ac:dyDescent="0.25">
      <c r="A4" s="79">
        <v>1</v>
      </c>
      <c r="B4" s="75" t="s">
        <v>43</v>
      </c>
      <c r="C4" s="73" t="s">
        <v>45</v>
      </c>
      <c r="D4" s="70" t="s">
        <v>74</v>
      </c>
      <c r="E4" s="73" t="s">
        <v>47</v>
      </c>
      <c r="F4" s="6" t="s">
        <v>15</v>
      </c>
      <c r="G4" s="6">
        <v>1400</v>
      </c>
      <c r="H4" s="6">
        <f>G4*2*1</f>
        <v>2800</v>
      </c>
      <c r="I4" s="73" t="s">
        <v>114</v>
      </c>
      <c r="J4" s="67">
        <v>4</v>
      </c>
      <c r="K4" s="67"/>
      <c r="L4" s="59"/>
      <c r="M4" s="70" t="s">
        <v>78</v>
      </c>
    </row>
    <row r="5" spans="1:17" ht="81" customHeight="1" x14ac:dyDescent="0.25">
      <c r="A5" s="80"/>
      <c r="B5" s="76"/>
      <c r="C5" s="74"/>
      <c r="D5" s="71"/>
      <c r="E5" s="74"/>
      <c r="F5" s="6" t="s">
        <v>16</v>
      </c>
      <c r="G5" s="6">
        <v>900</v>
      </c>
      <c r="H5" s="6">
        <f t="shared" ref="H5" si="0">G5*2*1</f>
        <v>1800</v>
      </c>
      <c r="I5" s="74"/>
      <c r="J5" s="68"/>
      <c r="K5" s="68"/>
      <c r="L5" s="60"/>
      <c r="M5" s="71"/>
      <c r="O5" s="14" t="s">
        <v>39</v>
      </c>
      <c r="P5" t="s">
        <v>39</v>
      </c>
      <c r="Q5" t="s">
        <v>39</v>
      </c>
    </row>
    <row r="6" spans="1:17" ht="81" customHeight="1" x14ac:dyDescent="0.25">
      <c r="A6" s="57">
        <v>2</v>
      </c>
      <c r="B6" s="56" t="s">
        <v>5</v>
      </c>
      <c r="C6" s="55" t="s">
        <v>79</v>
      </c>
      <c r="D6" s="53"/>
      <c r="E6" s="55" t="s">
        <v>80</v>
      </c>
      <c r="F6" s="6"/>
      <c r="G6" s="6"/>
      <c r="H6" s="6"/>
      <c r="I6" s="55" t="s">
        <v>81</v>
      </c>
      <c r="J6" s="52">
        <v>1.5</v>
      </c>
      <c r="K6" s="52"/>
      <c r="L6" s="60"/>
      <c r="M6" s="53" t="s">
        <v>82</v>
      </c>
      <c r="O6" s="14"/>
    </row>
    <row r="7" spans="1:17" ht="39" customHeight="1" x14ac:dyDescent="0.25">
      <c r="A7" s="29">
        <v>3</v>
      </c>
      <c r="B7" s="37" t="s">
        <v>4</v>
      </c>
      <c r="C7" s="30" t="s">
        <v>48</v>
      </c>
      <c r="D7" s="40"/>
      <c r="E7" s="30" t="s">
        <v>49</v>
      </c>
      <c r="F7" s="6"/>
      <c r="G7" s="6"/>
      <c r="H7" s="6"/>
      <c r="I7" s="36" t="s">
        <v>83</v>
      </c>
      <c r="J7" s="31">
        <v>2.1</v>
      </c>
      <c r="K7" s="31"/>
      <c r="L7" s="60"/>
      <c r="M7" s="53" t="s">
        <v>82</v>
      </c>
      <c r="O7" s="14"/>
    </row>
    <row r="8" spans="1:17" ht="48" customHeight="1" x14ac:dyDescent="0.25">
      <c r="A8" s="29">
        <v>4</v>
      </c>
      <c r="B8" s="37" t="s">
        <v>4</v>
      </c>
      <c r="C8" s="30" t="s">
        <v>50</v>
      </c>
      <c r="D8" s="40"/>
      <c r="E8" s="30" t="s">
        <v>51</v>
      </c>
      <c r="F8" s="6"/>
      <c r="G8" s="6"/>
      <c r="H8" s="6"/>
      <c r="I8" s="36" t="s">
        <v>89</v>
      </c>
      <c r="J8" s="31">
        <v>1.4</v>
      </c>
      <c r="K8" s="31"/>
      <c r="L8" s="60"/>
      <c r="M8" s="53" t="s">
        <v>82</v>
      </c>
      <c r="O8" s="14"/>
    </row>
    <row r="9" spans="1:17" ht="48" customHeight="1" x14ac:dyDescent="0.25">
      <c r="A9" s="57">
        <v>5</v>
      </c>
      <c r="B9" s="56" t="s">
        <v>4</v>
      </c>
      <c r="C9" s="55" t="s">
        <v>86</v>
      </c>
      <c r="D9" s="53"/>
      <c r="E9" s="55" t="s">
        <v>87</v>
      </c>
      <c r="F9" s="6"/>
      <c r="G9" s="6"/>
      <c r="H9" s="6"/>
      <c r="I9" s="55" t="s">
        <v>88</v>
      </c>
      <c r="J9" s="52">
        <v>1.9</v>
      </c>
      <c r="K9" s="52"/>
      <c r="L9" s="60"/>
      <c r="M9" s="53" t="s">
        <v>82</v>
      </c>
      <c r="O9" s="14"/>
    </row>
    <row r="10" spans="1:17" ht="56.25" customHeight="1" x14ac:dyDescent="0.25">
      <c r="A10" s="29">
        <v>6</v>
      </c>
      <c r="B10" s="37" t="s">
        <v>5</v>
      </c>
      <c r="C10" s="30" t="s">
        <v>53</v>
      </c>
      <c r="D10" s="40" t="s">
        <v>54</v>
      </c>
      <c r="E10" s="30" t="s">
        <v>55</v>
      </c>
      <c r="F10" s="6"/>
      <c r="G10" s="6"/>
      <c r="H10" s="6"/>
      <c r="I10" s="36" t="s">
        <v>115</v>
      </c>
      <c r="J10" s="31">
        <v>0.6</v>
      </c>
      <c r="K10" s="31"/>
      <c r="L10" s="60"/>
      <c r="M10" s="53" t="s">
        <v>85</v>
      </c>
      <c r="O10" s="14"/>
    </row>
    <row r="11" spans="1:17" ht="81" customHeight="1" x14ac:dyDescent="0.25">
      <c r="A11" s="29">
        <v>7</v>
      </c>
      <c r="B11" s="28" t="s">
        <v>59</v>
      </c>
      <c r="C11" s="30" t="s">
        <v>57</v>
      </c>
      <c r="D11" s="40" t="s">
        <v>56</v>
      </c>
      <c r="E11" s="30" t="s">
        <v>58</v>
      </c>
      <c r="F11" s="6"/>
      <c r="G11" s="6"/>
      <c r="H11" s="6"/>
      <c r="I11" s="36" t="s">
        <v>92</v>
      </c>
      <c r="J11" s="32" t="s">
        <v>91</v>
      </c>
      <c r="K11" s="31"/>
      <c r="L11" s="60"/>
      <c r="M11" s="53" t="s">
        <v>78</v>
      </c>
      <c r="O11" s="14"/>
    </row>
    <row r="12" spans="1:17" ht="72.75" customHeight="1" x14ac:dyDescent="0.25">
      <c r="A12" s="20">
        <v>8</v>
      </c>
      <c r="B12" s="19" t="s">
        <v>61</v>
      </c>
      <c r="C12" s="21" t="s">
        <v>46</v>
      </c>
      <c r="D12" s="40" t="s">
        <v>62</v>
      </c>
      <c r="E12" s="21" t="s">
        <v>60</v>
      </c>
      <c r="F12" s="6"/>
      <c r="G12" s="6"/>
      <c r="H12" s="6"/>
      <c r="I12" s="36" t="s">
        <v>93</v>
      </c>
      <c r="J12" s="22">
        <v>4.8</v>
      </c>
      <c r="K12" s="22"/>
      <c r="L12" s="60"/>
      <c r="M12" s="53" t="s">
        <v>78</v>
      </c>
      <c r="O12" s="14"/>
    </row>
    <row r="13" spans="1:17" ht="72.75" customHeight="1" x14ac:dyDescent="0.25">
      <c r="A13" s="43">
        <v>9</v>
      </c>
      <c r="B13" s="28" t="s">
        <v>73</v>
      </c>
      <c r="C13" s="44" t="s">
        <v>113</v>
      </c>
      <c r="D13" s="45" t="s">
        <v>62</v>
      </c>
      <c r="E13" s="44" t="s">
        <v>96</v>
      </c>
      <c r="F13" s="6"/>
      <c r="G13" s="6"/>
      <c r="H13" s="6"/>
      <c r="I13" s="44" t="s">
        <v>95</v>
      </c>
      <c r="J13" s="46">
        <v>1.3</v>
      </c>
      <c r="K13" s="46"/>
      <c r="L13" s="60"/>
      <c r="M13" s="53" t="s">
        <v>94</v>
      </c>
      <c r="O13" s="14"/>
    </row>
    <row r="14" spans="1:17" ht="43.5" customHeight="1" x14ac:dyDescent="0.25">
      <c r="A14" s="29">
        <v>10</v>
      </c>
      <c r="B14" s="28" t="s">
        <v>9</v>
      </c>
      <c r="C14" s="30" t="s">
        <v>116</v>
      </c>
      <c r="D14" s="40" t="s">
        <v>72</v>
      </c>
      <c r="E14" s="30" t="s">
        <v>117</v>
      </c>
      <c r="F14" s="6"/>
      <c r="G14" s="6"/>
      <c r="H14" s="6"/>
      <c r="I14" s="36" t="s">
        <v>118</v>
      </c>
      <c r="J14" s="32">
        <v>2.9</v>
      </c>
      <c r="K14" s="31"/>
      <c r="L14" s="60"/>
      <c r="M14" s="53" t="s">
        <v>78</v>
      </c>
      <c r="O14" s="14"/>
    </row>
    <row r="15" spans="1:17" ht="46.5" customHeight="1" x14ac:dyDescent="0.25">
      <c r="A15" s="29">
        <v>11</v>
      </c>
      <c r="B15" s="28" t="s">
        <v>63</v>
      </c>
      <c r="C15" s="30" t="s">
        <v>64</v>
      </c>
      <c r="D15" s="40" t="s">
        <v>65</v>
      </c>
      <c r="E15" s="30" t="s">
        <v>66</v>
      </c>
      <c r="F15" s="6"/>
      <c r="G15" s="6"/>
      <c r="H15" s="6"/>
      <c r="I15" s="36" t="s">
        <v>97</v>
      </c>
      <c r="J15" s="31">
        <v>4.8</v>
      </c>
      <c r="K15" s="31"/>
      <c r="L15" s="60"/>
      <c r="M15" s="53" t="s">
        <v>98</v>
      </c>
      <c r="O15" s="14"/>
    </row>
    <row r="16" spans="1:17" ht="41.25" customHeight="1" x14ac:dyDescent="0.25">
      <c r="A16" s="57">
        <v>12</v>
      </c>
      <c r="B16" s="28" t="s">
        <v>67</v>
      </c>
      <c r="C16" s="55" t="s">
        <v>108</v>
      </c>
      <c r="D16" s="53"/>
      <c r="E16" s="55" t="s">
        <v>109</v>
      </c>
      <c r="F16" s="6"/>
      <c r="G16" s="6"/>
      <c r="H16" s="6"/>
      <c r="I16" s="55" t="s">
        <v>110</v>
      </c>
      <c r="J16" s="52">
        <v>1.7</v>
      </c>
      <c r="K16" s="52"/>
      <c r="L16" s="60"/>
      <c r="M16" s="53" t="s">
        <v>82</v>
      </c>
      <c r="O16" s="14"/>
    </row>
    <row r="17" spans="1:17" ht="51.75" customHeight="1" x14ac:dyDescent="0.25">
      <c r="A17" s="35">
        <v>13</v>
      </c>
      <c r="B17" s="28" t="s">
        <v>11</v>
      </c>
      <c r="C17" s="36" t="s">
        <v>68</v>
      </c>
      <c r="D17" s="40" t="s">
        <v>69</v>
      </c>
      <c r="E17" s="36" t="s">
        <v>70</v>
      </c>
      <c r="F17" s="6"/>
      <c r="G17" s="6"/>
      <c r="H17" s="6"/>
      <c r="I17" s="36" t="s">
        <v>99</v>
      </c>
      <c r="J17" s="33">
        <v>4.4000000000000004</v>
      </c>
      <c r="K17" s="33"/>
      <c r="L17" s="60"/>
      <c r="M17" s="53" t="s">
        <v>90</v>
      </c>
      <c r="O17" s="14"/>
    </row>
    <row r="18" spans="1:17" ht="93.75" customHeight="1" x14ac:dyDescent="0.25">
      <c r="A18" s="57">
        <v>14</v>
      </c>
      <c r="B18" s="28" t="s">
        <v>11</v>
      </c>
      <c r="C18" s="55" t="s">
        <v>100</v>
      </c>
      <c r="D18" s="53" t="s">
        <v>111</v>
      </c>
      <c r="E18" s="55" t="s">
        <v>101</v>
      </c>
      <c r="F18" s="6"/>
      <c r="G18" s="6"/>
      <c r="H18" s="6"/>
      <c r="I18" s="55" t="s">
        <v>102</v>
      </c>
      <c r="J18" s="52">
        <v>2</v>
      </c>
      <c r="K18" s="52"/>
      <c r="L18" s="60"/>
      <c r="M18" s="53" t="s">
        <v>112</v>
      </c>
      <c r="O18" s="14"/>
    </row>
    <row r="19" spans="1:17" ht="60" customHeight="1" x14ac:dyDescent="0.25">
      <c r="A19" s="57">
        <v>15</v>
      </c>
      <c r="B19" s="28" t="s">
        <v>3</v>
      </c>
      <c r="C19" s="55" t="s">
        <v>107</v>
      </c>
      <c r="D19" s="53"/>
      <c r="E19" s="55">
        <v>72</v>
      </c>
      <c r="F19" s="6"/>
      <c r="G19" s="6"/>
      <c r="H19" s="6"/>
      <c r="I19" s="55" t="s">
        <v>106</v>
      </c>
      <c r="J19" s="52">
        <v>0.2</v>
      </c>
      <c r="K19" s="52"/>
      <c r="L19" s="60"/>
      <c r="M19" s="53" t="s">
        <v>82</v>
      </c>
      <c r="O19" s="14"/>
    </row>
    <row r="20" spans="1:17" ht="60" customHeight="1" x14ac:dyDescent="0.25">
      <c r="A20" s="64">
        <v>16</v>
      </c>
      <c r="B20" s="28" t="s">
        <v>3</v>
      </c>
      <c r="C20" s="63" t="s">
        <v>103</v>
      </c>
      <c r="D20" s="65"/>
      <c r="E20" s="63" t="s">
        <v>104</v>
      </c>
      <c r="F20" s="6"/>
      <c r="G20" s="6"/>
      <c r="H20" s="6"/>
      <c r="I20" s="63" t="s">
        <v>105</v>
      </c>
      <c r="J20" s="32">
        <v>1</v>
      </c>
      <c r="K20" s="32"/>
      <c r="L20" s="32"/>
      <c r="M20" s="65" t="s">
        <v>82</v>
      </c>
      <c r="O20" s="14"/>
    </row>
    <row r="21" spans="1:17" ht="45" customHeight="1" x14ac:dyDescent="0.25">
      <c r="A21" s="20">
        <v>17</v>
      </c>
      <c r="B21" s="19" t="s">
        <v>3</v>
      </c>
      <c r="C21" s="21" t="s">
        <v>122</v>
      </c>
      <c r="D21" s="40"/>
      <c r="E21" s="21" t="s">
        <v>123</v>
      </c>
      <c r="F21" s="6"/>
      <c r="G21" s="6"/>
      <c r="H21" s="6"/>
      <c r="I21" s="36" t="s">
        <v>124</v>
      </c>
      <c r="J21" s="32">
        <v>2</v>
      </c>
      <c r="K21" s="32"/>
      <c r="L21" s="32"/>
      <c r="M21" s="53" t="s">
        <v>82</v>
      </c>
      <c r="O21" s="14"/>
    </row>
    <row r="22" spans="1:17" x14ac:dyDescent="0.25">
      <c r="A22" s="77" t="s">
        <v>37</v>
      </c>
      <c r="B22" s="78"/>
      <c r="C22" s="78"/>
      <c r="D22" s="78"/>
      <c r="E22" s="78"/>
      <c r="F22" s="78"/>
      <c r="G22" s="78"/>
      <c r="H22" s="78"/>
      <c r="I22" s="34"/>
      <c r="J22" s="58">
        <v>44.6</v>
      </c>
      <c r="K22" s="18"/>
      <c r="L22" s="18"/>
      <c r="M22" s="47"/>
      <c r="O22" s="13" t="s">
        <v>39</v>
      </c>
    </row>
    <row r="23" spans="1:17" x14ac:dyDescent="0.25">
      <c r="Q23" t="s">
        <v>39</v>
      </c>
    </row>
    <row r="24" spans="1:17" s="54" customFormat="1" x14ac:dyDescent="0.25">
      <c r="A24" s="72" t="s">
        <v>77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7" x14ac:dyDescent="0.25">
      <c r="A25" s="72" t="s">
        <v>76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7" x14ac:dyDescent="0.25">
      <c r="B26" s="15"/>
      <c r="C26" s="16"/>
      <c r="D26" s="41"/>
      <c r="E26" s="16"/>
      <c r="F26" s="17"/>
      <c r="G26" s="17"/>
      <c r="H26" s="17"/>
      <c r="I26" s="17"/>
      <c r="J26" s="17"/>
      <c r="K26" s="17"/>
      <c r="L26" s="17"/>
      <c r="M26" s="49"/>
    </row>
    <row r="27" spans="1:17" ht="20.100000000000001" customHeight="1" x14ac:dyDescent="0.25">
      <c r="B27" s="8"/>
      <c r="C27" s="9"/>
      <c r="D27" s="42"/>
      <c r="E27" s="9"/>
      <c r="F27" s="11"/>
      <c r="G27" s="11"/>
      <c r="H27" s="10"/>
      <c r="I27" s="10"/>
      <c r="J27" s="10"/>
      <c r="K27" s="10"/>
      <c r="L27" s="10"/>
      <c r="M27" s="50"/>
    </row>
    <row r="28" spans="1:17" ht="20.100000000000001" customHeight="1" x14ac:dyDescent="0.3">
      <c r="B28" s="8"/>
      <c r="C28" s="9"/>
      <c r="D28" s="42"/>
      <c r="E28" s="9"/>
      <c r="F28" s="11"/>
      <c r="G28" s="11"/>
      <c r="H28" s="10"/>
      <c r="I28" s="10"/>
      <c r="J28" s="10"/>
      <c r="K28" s="10"/>
      <c r="L28" s="10"/>
      <c r="M28" s="61" t="s">
        <v>120</v>
      </c>
    </row>
    <row r="29" spans="1:17" ht="20.100000000000001" customHeight="1" x14ac:dyDescent="0.25">
      <c r="B29" s="8"/>
      <c r="C29" s="9"/>
      <c r="D29" s="42"/>
      <c r="E29" s="9"/>
      <c r="F29" s="11"/>
      <c r="G29" s="11"/>
      <c r="H29" s="10"/>
      <c r="I29" s="10"/>
      <c r="J29" s="10"/>
      <c r="K29" s="10"/>
      <c r="L29" s="10"/>
      <c r="M29" s="50"/>
    </row>
    <row r="30" spans="1:17" ht="20.100000000000001" customHeight="1" x14ac:dyDescent="0.25">
      <c r="B30" s="8"/>
      <c r="C30" s="9"/>
      <c r="D30" s="42"/>
      <c r="E30" s="9"/>
      <c r="F30" s="11"/>
      <c r="G30" s="12"/>
      <c r="H30" s="10"/>
      <c r="I30" s="10"/>
      <c r="J30" s="10"/>
      <c r="K30" s="10"/>
      <c r="L30" s="10"/>
      <c r="M30" s="50"/>
    </row>
    <row r="31" spans="1:17" x14ac:dyDescent="0.25">
      <c r="F31" s="7"/>
      <c r="M31" s="62" t="s">
        <v>121</v>
      </c>
    </row>
    <row r="32" spans="1:17" x14ac:dyDescent="0.25">
      <c r="F32" s="7"/>
    </row>
    <row r="33" spans="6:6" x14ac:dyDescent="0.25">
      <c r="F33" s="7"/>
    </row>
  </sheetData>
  <mergeCells count="14">
    <mergeCell ref="A25:M25"/>
    <mergeCell ref="I4:I5"/>
    <mergeCell ref="B4:B5"/>
    <mergeCell ref="A22:H22"/>
    <mergeCell ref="A4:A5"/>
    <mergeCell ref="C4:C5"/>
    <mergeCell ref="E4:E5"/>
    <mergeCell ref="D4:D5"/>
    <mergeCell ref="A24:M24"/>
    <mergeCell ref="J1:M1"/>
    <mergeCell ref="J4:J5"/>
    <mergeCell ref="K4:K5"/>
    <mergeCell ref="A2:M2"/>
    <mergeCell ref="M4:M5"/>
  </mergeCells>
  <pageMargins left="0.51181102362204722" right="0.51181102362204722" top="0.35433070866141736" bottom="0.35433070866141736" header="0.31496062992125984" footer="0.31496062992125984"/>
  <pageSetup paperSize="9" scale="52" orientation="portrait" r:id="rId1"/>
  <rowBreaks count="2" manualBreakCount="2">
    <brk id="18" max="12" man="1"/>
    <brk id="3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7" workbookViewId="0">
      <selection activeCell="I7" sqref="I7"/>
    </sheetView>
  </sheetViews>
  <sheetFormatPr defaultRowHeight="15" x14ac:dyDescent="0.25"/>
  <cols>
    <col min="2" max="2" width="15.28515625" customWidth="1"/>
    <col min="3" max="4" width="14.42578125" customWidth="1"/>
    <col min="5" max="5" width="14" customWidth="1"/>
    <col min="7" max="7" width="14.28515625" customWidth="1"/>
  </cols>
  <sheetData>
    <row r="2" spans="2:10" ht="45" x14ac:dyDescent="0.25">
      <c r="B2" s="4" t="s">
        <v>0</v>
      </c>
      <c r="C2" s="3" t="s">
        <v>34</v>
      </c>
      <c r="D2" s="4" t="s">
        <v>35</v>
      </c>
      <c r="E2" s="4" t="s">
        <v>36</v>
      </c>
      <c r="F2" s="4" t="s">
        <v>38</v>
      </c>
      <c r="G2" s="4" t="s">
        <v>1</v>
      </c>
    </row>
    <row r="3" spans="2:10" x14ac:dyDescent="0.25">
      <c r="B3" s="81" t="s">
        <v>2</v>
      </c>
      <c r="C3" t="s">
        <v>15</v>
      </c>
      <c r="D3">
        <f>J3*2*1</f>
        <v>2800</v>
      </c>
      <c r="G3" s="1" t="s">
        <v>21</v>
      </c>
      <c r="J3">
        <v>1400</v>
      </c>
    </row>
    <row r="4" spans="2:10" x14ac:dyDescent="0.25">
      <c r="B4" s="81"/>
      <c r="C4" t="s">
        <v>16</v>
      </c>
      <c r="D4">
        <f>J4*2*1</f>
        <v>1800</v>
      </c>
      <c r="G4" s="1" t="s">
        <v>21</v>
      </c>
      <c r="J4">
        <v>900</v>
      </c>
    </row>
    <row r="5" spans="2:10" x14ac:dyDescent="0.25">
      <c r="B5" s="81"/>
      <c r="C5" t="s">
        <v>17</v>
      </c>
      <c r="D5">
        <f>J5*2*1</f>
        <v>2400</v>
      </c>
      <c r="G5" s="1" t="s">
        <v>21</v>
      </c>
      <c r="J5">
        <v>1200</v>
      </c>
    </row>
    <row r="6" spans="2:10" x14ac:dyDescent="0.25">
      <c r="B6" s="81"/>
      <c r="C6" t="s">
        <v>18</v>
      </c>
      <c r="D6">
        <f>J6*2*1</f>
        <v>6600</v>
      </c>
      <c r="G6" s="1" t="s">
        <v>21</v>
      </c>
      <c r="J6">
        <v>3300</v>
      </c>
    </row>
    <row r="7" spans="2:10" ht="14.25" customHeight="1" x14ac:dyDescent="0.25">
      <c r="B7" s="81" t="s">
        <v>3</v>
      </c>
      <c r="C7" t="s">
        <v>27</v>
      </c>
      <c r="D7">
        <f>J7*2*2</f>
        <v>8400</v>
      </c>
      <c r="G7" s="1" t="s">
        <v>28</v>
      </c>
      <c r="J7">
        <v>2100</v>
      </c>
    </row>
    <row r="8" spans="2:10" ht="14.25" customHeight="1" x14ac:dyDescent="0.25">
      <c r="B8" s="81"/>
      <c r="C8" t="s">
        <v>25</v>
      </c>
      <c r="D8">
        <f>J8*2*2</f>
        <v>3000</v>
      </c>
      <c r="G8" s="1" t="s">
        <v>28</v>
      </c>
      <c r="J8">
        <v>750</v>
      </c>
    </row>
    <row r="9" spans="2:10" ht="14.25" customHeight="1" x14ac:dyDescent="0.25">
      <c r="B9" s="81"/>
      <c r="C9" t="s">
        <v>23</v>
      </c>
      <c r="D9">
        <f>J9*2*1</f>
        <v>3240</v>
      </c>
      <c r="G9" s="1" t="s">
        <v>28</v>
      </c>
      <c r="J9">
        <v>1620</v>
      </c>
    </row>
    <row r="10" spans="2:10" x14ac:dyDescent="0.25">
      <c r="B10" s="81"/>
      <c r="C10" t="s">
        <v>29</v>
      </c>
      <c r="D10">
        <f>J10*2*1</f>
        <v>2200</v>
      </c>
      <c r="G10" s="1" t="s">
        <v>13</v>
      </c>
      <c r="J10">
        <v>1100</v>
      </c>
    </row>
    <row r="11" spans="2:10" x14ac:dyDescent="0.25">
      <c r="B11" s="4" t="s">
        <v>4</v>
      </c>
      <c r="C11" t="s">
        <v>14</v>
      </c>
      <c r="D11">
        <f>J11*2*4</f>
        <v>14000</v>
      </c>
      <c r="G11" s="1" t="s">
        <v>21</v>
      </c>
      <c r="J11">
        <v>1750</v>
      </c>
    </row>
    <row r="12" spans="2:10" x14ac:dyDescent="0.25">
      <c r="B12" s="4" t="s">
        <v>5</v>
      </c>
      <c r="C12" t="s">
        <v>31</v>
      </c>
      <c r="D12">
        <f>J12*2*3</f>
        <v>13200</v>
      </c>
      <c r="G12" s="1" t="s">
        <v>21</v>
      </c>
      <c r="J12">
        <v>2200</v>
      </c>
    </row>
    <row r="13" spans="2:10" x14ac:dyDescent="0.25">
      <c r="B13" s="81" t="s">
        <v>6</v>
      </c>
      <c r="C13" s="1" t="s">
        <v>25</v>
      </c>
      <c r="D13">
        <f>J13*2*2</f>
        <v>3000</v>
      </c>
      <c r="G13" s="1" t="s">
        <v>13</v>
      </c>
      <c r="J13">
        <v>750</v>
      </c>
    </row>
    <row r="14" spans="2:10" x14ac:dyDescent="0.25">
      <c r="B14" s="81"/>
      <c r="C14" s="1" t="s">
        <v>26</v>
      </c>
      <c r="D14">
        <f>J14*2*2</f>
        <v>2400</v>
      </c>
      <c r="G14" s="1" t="s">
        <v>13</v>
      </c>
      <c r="J14">
        <v>600</v>
      </c>
    </row>
    <row r="15" spans="2:10" x14ac:dyDescent="0.25">
      <c r="B15" s="81"/>
      <c r="C15" t="s">
        <v>23</v>
      </c>
      <c r="D15">
        <f>J15*2*2</f>
        <v>6400</v>
      </c>
      <c r="G15" s="1" t="s">
        <v>13</v>
      </c>
      <c r="J15">
        <v>1600</v>
      </c>
    </row>
    <row r="16" spans="2:10" x14ac:dyDescent="0.25">
      <c r="B16" s="81"/>
      <c r="C16" t="s">
        <v>24</v>
      </c>
      <c r="D16">
        <f>J16*2*2</f>
        <v>5000</v>
      </c>
      <c r="G16" s="1" t="s">
        <v>13</v>
      </c>
      <c r="J16">
        <v>1250</v>
      </c>
    </row>
    <row r="17" spans="2:10" x14ac:dyDescent="0.25">
      <c r="B17" s="81"/>
      <c r="C17" t="s">
        <v>25</v>
      </c>
      <c r="D17">
        <f>J17*2*2</f>
        <v>3000</v>
      </c>
      <c r="G17" s="1" t="s">
        <v>13</v>
      </c>
      <c r="J17">
        <v>750</v>
      </c>
    </row>
    <row r="18" spans="2:10" x14ac:dyDescent="0.25">
      <c r="B18" s="4" t="s">
        <v>7</v>
      </c>
      <c r="C18" t="s">
        <v>19</v>
      </c>
      <c r="D18">
        <f>J18*2*3</f>
        <v>18600</v>
      </c>
      <c r="G18" s="1" t="s">
        <v>21</v>
      </c>
      <c r="J18">
        <v>3100</v>
      </c>
    </row>
    <row r="19" spans="2:10" x14ac:dyDescent="0.25">
      <c r="B19" s="4" t="s">
        <v>8</v>
      </c>
      <c r="C19" t="s">
        <v>32</v>
      </c>
      <c r="D19">
        <f>J19*2*3.5</f>
        <v>25900</v>
      </c>
      <c r="G19" s="1" t="s">
        <v>21</v>
      </c>
      <c r="J19">
        <v>3700</v>
      </c>
    </row>
    <row r="20" spans="2:10" x14ac:dyDescent="0.25">
      <c r="B20" s="81" t="s">
        <v>9</v>
      </c>
      <c r="C20" t="s">
        <v>29</v>
      </c>
      <c r="D20">
        <f>J20*2*1</f>
        <v>2200</v>
      </c>
      <c r="G20" s="1" t="s">
        <v>21</v>
      </c>
      <c r="J20">
        <v>1100</v>
      </c>
    </row>
    <row r="21" spans="2:10" x14ac:dyDescent="0.25">
      <c r="B21" s="81"/>
      <c r="C21" t="s">
        <v>22</v>
      </c>
      <c r="D21">
        <f>J21*2*3.5</f>
        <v>1400</v>
      </c>
      <c r="G21" s="1" t="s">
        <v>21</v>
      </c>
      <c r="J21">
        <v>200</v>
      </c>
    </row>
    <row r="22" spans="2:10" x14ac:dyDescent="0.25">
      <c r="B22" s="81" t="s">
        <v>10</v>
      </c>
      <c r="C22" t="s">
        <v>20</v>
      </c>
      <c r="D22">
        <f>J22*2*3</f>
        <v>21300</v>
      </c>
      <c r="G22" s="1" t="s">
        <v>21</v>
      </c>
      <c r="J22">
        <v>3550</v>
      </c>
    </row>
    <row r="23" spans="2:10" x14ac:dyDescent="0.25">
      <c r="B23" s="81"/>
      <c r="C23" t="s">
        <v>30</v>
      </c>
      <c r="D23">
        <f>J23*2*1</f>
        <v>600</v>
      </c>
      <c r="G23" s="1" t="s">
        <v>21</v>
      </c>
      <c r="J23">
        <v>300</v>
      </c>
    </row>
    <row r="24" spans="2:10" x14ac:dyDescent="0.25">
      <c r="B24" s="81"/>
      <c r="C24" t="s">
        <v>17</v>
      </c>
      <c r="D24">
        <f>J24*2*3</f>
        <v>7200</v>
      </c>
      <c r="G24" s="1" t="s">
        <v>21</v>
      </c>
      <c r="J24">
        <v>1200</v>
      </c>
    </row>
    <row r="25" spans="2:10" x14ac:dyDescent="0.25">
      <c r="B25" s="81" t="s">
        <v>11</v>
      </c>
      <c r="C25" s="1" t="s">
        <v>33</v>
      </c>
      <c r="D25">
        <f>J25*2*3</f>
        <v>27000</v>
      </c>
      <c r="G25" s="1" t="s">
        <v>21</v>
      </c>
      <c r="J25">
        <v>4500</v>
      </c>
    </row>
    <row r="26" spans="2:10" x14ac:dyDescent="0.25">
      <c r="B26" s="81"/>
      <c r="C26" t="s">
        <v>14</v>
      </c>
      <c r="D26">
        <f>J26*2*3</f>
        <v>10500</v>
      </c>
      <c r="G26" s="1" t="s">
        <v>21</v>
      </c>
      <c r="J26">
        <v>1750</v>
      </c>
    </row>
    <row r="27" spans="2:10" x14ac:dyDescent="0.25">
      <c r="B27" s="3" t="s">
        <v>37</v>
      </c>
      <c r="C27" s="5"/>
      <c r="D27">
        <f>SUM(D3:D26)</f>
        <v>192140</v>
      </c>
      <c r="E27" s="5"/>
      <c r="G27" s="5"/>
    </row>
  </sheetData>
  <mergeCells count="6">
    <mergeCell ref="B25:B26"/>
    <mergeCell ref="B3:B6"/>
    <mergeCell ref="B7:B10"/>
    <mergeCell ref="B13:B17"/>
    <mergeCell ref="B20:B21"/>
    <mergeCell ref="B22:B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2020-12-29T13:01:13Z</dcterms:modified>
</cp:coreProperties>
</file>