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Żywność na 2025\I półrocze\"/>
    </mc:Choice>
  </mc:AlternateContent>
  <bookViews>
    <workbookView xWindow="0" yWindow="0" windowWidth="28800" windowHeight="16425" tabRatio="775"/>
  </bookViews>
  <sheets>
    <sheet name="Art.spożywcze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3" i="7" l="1"/>
  <c r="H93" i="7"/>
  <c r="F89" i="7"/>
  <c r="H89" i="7"/>
  <c r="F88" i="7"/>
  <c r="H88" i="7"/>
  <c r="F84" i="7"/>
  <c r="H84" i="7"/>
  <c r="F83" i="7"/>
  <c r="H83" i="7"/>
  <c r="F82" i="7"/>
  <c r="H82" i="7"/>
  <c r="F77" i="7"/>
  <c r="H77" i="7"/>
  <c r="F76" i="7"/>
  <c r="H76" i="7"/>
  <c r="F62" i="7"/>
  <c r="H62" i="7"/>
  <c r="F63" i="7"/>
  <c r="H63" i="7"/>
  <c r="F64" i="7"/>
  <c r="H64" i="7"/>
  <c r="F65" i="7"/>
  <c r="H65" i="7"/>
  <c r="F66" i="7"/>
  <c r="H66" i="7"/>
  <c r="F67" i="7"/>
  <c r="H67" i="7"/>
  <c r="F68" i="7"/>
  <c r="H68" i="7"/>
  <c r="F61" i="7"/>
  <c r="H61" i="7"/>
  <c r="F53" i="7"/>
  <c r="H53" i="7"/>
  <c r="F54" i="7"/>
  <c r="H54" i="7"/>
  <c r="F55" i="7"/>
  <c r="H55" i="7"/>
  <c r="F52" i="7"/>
  <c r="H52" i="7"/>
  <c r="F44" i="7"/>
  <c r="H44" i="7"/>
  <c r="F45" i="7"/>
  <c r="H45" i="7"/>
  <c r="F46" i="7"/>
  <c r="H46" i="7"/>
  <c r="F47" i="7"/>
  <c r="H47" i="7"/>
  <c r="F48" i="7"/>
  <c r="H48" i="7"/>
  <c r="F49" i="7"/>
  <c r="H49" i="7"/>
  <c r="F50" i="7"/>
  <c r="H50" i="7"/>
  <c r="F43" i="7"/>
  <c r="H43" i="7"/>
  <c r="F41" i="7"/>
  <c r="H41" i="7"/>
  <c r="F40" i="7"/>
  <c r="H40" i="7"/>
  <c r="F35" i="7"/>
  <c r="H35" i="7"/>
  <c r="F36" i="7"/>
  <c r="H36" i="7"/>
  <c r="F34" i="7"/>
  <c r="H34" i="7"/>
  <c r="F28" i="7"/>
  <c r="H28" i="7"/>
  <c r="F29" i="7"/>
  <c r="H29" i="7"/>
  <c r="F30" i="7"/>
  <c r="H30" i="7"/>
  <c r="F27" i="7"/>
  <c r="H27" i="7"/>
  <c r="F24" i="7"/>
  <c r="H24" i="7"/>
  <c r="F23" i="7"/>
  <c r="H23" i="7"/>
  <c r="F18" i="7"/>
  <c r="H18" i="7"/>
  <c r="F19" i="7"/>
  <c r="H19" i="7"/>
  <c r="F20" i="7"/>
  <c r="H20" i="7"/>
  <c r="F21" i="7"/>
  <c r="H21" i="7"/>
  <c r="F17" i="7"/>
  <c r="H17" i="7"/>
  <c r="F9" i="7"/>
  <c r="H9" i="7"/>
  <c r="F10" i="7"/>
  <c r="H10" i="7"/>
  <c r="F11" i="7"/>
  <c r="H11" i="7"/>
  <c r="F8" i="7"/>
  <c r="H8" i="7"/>
  <c r="F12" i="7"/>
  <c r="F13" i="7"/>
  <c r="F14" i="7"/>
  <c r="F15" i="7"/>
  <c r="F16" i="7"/>
  <c r="F22" i="7"/>
  <c r="F25" i="7"/>
  <c r="F26" i="7"/>
  <c r="F31" i="7"/>
  <c r="F32" i="7"/>
  <c r="F33" i="7"/>
  <c r="F37" i="7"/>
  <c r="F38" i="7"/>
  <c r="F39" i="7"/>
  <c r="F42" i="7"/>
  <c r="F51" i="7"/>
  <c r="F56" i="7"/>
  <c r="F57" i="7"/>
  <c r="F58" i="7"/>
  <c r="F59" i="7"/>
  <c r="F60" i="7"/>
  <c r="F69" i="7"/>
  <c r="F70" i="7"/>
  <c r="F71" i="7"/>
  <c r="F72" i="7"/>
  <c r="F73" i="7"/>
  <c r="F74" i="7"/>
  <c r="F75" i="7"/>
  <c r="F78" i="7"/>
  <c r="F79" i="7"/>
  <c r="F80" i="7"/>
  <c r="F81" i="7"/>
  <c r="F85" i="7"/>
  <c r="F86" i="7"/>
  <c r="F87" i="7"/>
  <c r="F90" i="7"/>
  <c r="F91" i="7"/>
  <c r="F92" i="7"/>
  <c r="F94" i="7"/>
  <c r="H12" i="7"/>
  <c r="H13" i="7"/>
  <c r="H14" i="7"/>
  <c r="H15" i="7"/>
  <c r="H16" i="7"/>
  <c r="H22" i="7"/>
  <c r="H25" i="7"/>
  <c r="H26" i="7"/>
  <c r="H31" i="7"/>
  <c r="H32" i="7"/>
  <c r="H33" i="7"/>
  <c r="H37" i="7"/>
  <c r="H38" i="7"/>
  <c r="H39" i="7"/>
  <c r="H42" i="7"/>
  <c r="H51" i="7"/>
  <c r="H56" i="7"/>
  <c r="H57" i="7"/>
  <c r="H58" i="7"/>
  <c r="H59" i="7"/>
  <c r="H60" i="7"/>
  <c r="H69" i="7"/>
  <c r="H70" i="7"/>
  <c r="H71" i="7"/>
  <c r="H72" i="7"/>
  <c r="H73" i="7"/>
  <c r="H74" i="7"/>
  <c r="H75" i="7"/>
  <c r="H78" i="7"/>
  <c r="H79" i="7"/>
  <c r="H80" i="7"/>
  <c r="H81" i="7"/>
  <c r="H85" i="7"/>
  <c r="H86" i="7"/>
  <c r="H87" i="7"/>
  <c r="H90" i="7"/>
  <c r="H91" i="7"/>
  <c r="H92" i="7"/>
  <c r="H94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</calcChain>
</file>

<file path=xl/sharedStrings.xml><?xml version="1.0" encoding="utf-8"?>
<sst xmlns="http://schemas.openxmlformats.org/spreadsheetml/2006/main" count="275" uniqueCount="193">
  <si>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</si>
  <si>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</si>
  <si>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</si>
  <si>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</si>
  <si>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</si>
  <si>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</si>
  <si>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</si>
  <si>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</si>
  <si>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</si>
  <si>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</si>
  <si>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</si>
  <si>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</si>
  <si>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</si>
  <si>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</si>
  <si>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</si>
  <si>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</si>
  <si>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</si>
  <si>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</si>
  <si>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</si>
  <si>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szt</t>
  </si>
  <si>
    <t>litr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</si>
  <si>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</si>
  <si>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</si>
  <si>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</si>
  <si>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</si>
  <si>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</si>
  <si>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</si>
  <si>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</si>
  <si>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</si>
  <si>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</si>
  <si>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</si>
  <si>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</si>
  <si>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</si>
  <si>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</si>
  <si>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</si>
  <si>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</si>
  <si>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</si>
  <si>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</si>
  <si>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</si>
  <si>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</si>
  <si>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</si>
  <si>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</si>
  <si>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</si>
  <si>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</si>
  <si>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</si>
  <si>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</si>
  <si>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</si>
  <si>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</si>
  <si>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</si>
  <si>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</si>
  <si>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</si>
  <si>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</si>
  <si>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</si>
  <si>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</si>
  <si>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</si>
  <si>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</si>
  <si>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</si>
  <si>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</si>
  <si>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</si>
  <si>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</si>
  <si>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</si>
  <si>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</si>
  <si>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</si>
  <si>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</si>
  <si>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</si>
  <si>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</si>
  <si>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</si>
  <si>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</si>
  <si>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</si>
  <si>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</si>
  <si>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</si>
  <si>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</si>
  <si>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</si>
  <si>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</si>
  <si>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</si>
  <si>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</si>
  <si>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</si>
  <si>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</si>
  <si>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</si>
  <si>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67</t>
  </si>
  <si>
    <t xml:space="preserve">Brzoskwinia konserwowa połówki w syropie op. puszka min 820 g  </t>
  </si>
  <si>
    <t>Cukier puder</t>
  </si>
  <si>
    <t xml:space="preserve">Żurek - koncentrat żurku op. butelka 300 ml,  skład: przeciery warzywne w różnych proporcjach (8,5%) (z cebuli i ziemniaków), bulion pieczarkowy, bulion warzywny, mąka żytnia, mąka pszenna, koncentrat czosnku (0,3%), mąka ryżowa mąka ryżowa </t>
  </si>
  <si>
    <t>Sól morska op. 1 kg</t>
  </si>
  <si>
    <t>Przyprawa warzywna bez dodatku soli i glutaminu sodu op. 1 kg</t>
  </si>
  <si>
    <t>Pomidory w puszce 2,5kg , obierane, krojone</t>
  </si>
  <si>
    <t>Pieprz czarny ziarnisty op. 20 g</t>
  </si>
  <si>
    <t xml:space="preserve">Olej rzepakowy -  z pierwszego tłoczenia 100%, kwasy tłuszczowe jednonienasycone min. 65g w 100g oleju oraz kwasy tłuszczowe wielonienasycone min. 28g w 100 g oleju (z roślin niemodyfikowanych genetycznie) op. 1l -3l </t>
  </si>
  <si>
    <t>Ocet balsamiczny op. 250 ml.</t>
  </si>
  <si>
    <t>Mąka ziemniaczana</t>
  </si>
  <si>
    <t>Mąka pszenna typ 500 – op. 1kg</t>
  </si>
  <si>
    <t>Czosnek granulowany op. 20g</t>
  </si>
  <si>
    <t>62</t>
  </si>
  <si>
    <t>63</t>
  </si>
  <si>
    <t>64</t>
  </si>
  <si>
    <t>Musztarda sarebska słoik 180-195g</t>
  </si>
  <si>
    <t>Musztarda francuska, słoik 180 g</t>
  </si>
  <si>
    <t>Musztarda miodowa, słoik 185 g</t>
  </si>
  <si>
    <t>Ogórek konserwowy słoik op. 870-900 g</t>
  </si>
  <si>
    <t xml:space="preserve">Olej rzepakowy -  z pierwszego tłoczenia 100%, z czosnkiem i bazylią op. 250-500 ml </t>
  </si>
  <si>
    <t>Olej trzy ziarna z rzepaku, lnu i pestek dyni -  z pierwszego tłoczenia 100%, tłoczony na zimno op. 750 ml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</si>
  <si>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</si>
  <si>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</si>
  <si>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</si>
  <si>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</si>
  <si>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</si>
  <si>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</si>
  <si>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</si>
  <si>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</si>
  <si>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</si>
  <si>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</si>
  <si>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Mąka krupczatka op. 1 kg.</t>
  </si>
  <si>
    <t>85</t>
  </si>
  <si>
    <t>86</t>
  </si>
  <si>
    <t>Keczup łagodny min. 180g pomidorów na 100 g ketchupu - op. 990 g</t>
  </si>
  <si>
    <t>Ananasy w puszce op. min 565 g</t>
  </si>
  <si>
    <t>Keczup pikantny min. 180 g pomidorów na 100 g ketchupu - op. 990 g</t>
  </si>
  <si>
    <t>Koncentrat buraczany 300ml, zagęszczony sok z buraków ćwikłowych powyżej 59%, bez glutaminianu sodu</t>
  </si>
  <si>
    <t>Przyprawa do flaków op. 20 g mieszanka ziół , przypraw i warzyw suszonych</t>
  </si>
  <si>
    <t>Pomidor suszony w oleju słoik op. 280 g</t>
  </si>
  <si>
    <t xml:space="preserve">Kurkuma op 15g/20g </t>
  </si>
  <si>
    <t>Orzeszki ziemne op. 150 g</t>
  </si>
  <si>
    <t>11</t>
  </si>
  <si>
    <t>„Sukcesywna dostawa produktów żywnościowych dla potrzeb Zespołu Szkół Technicznych w Leżajsku ”</t>
  </si>
  <si>
    <t>FORMULARZ CENOWY - ZST Leżajsk</t>
  </si>
  <si>
    <t>Wszystkie produkty spożywcze muszą być wysokiej jakości (klasa/gatunek I), bez uszkodzeń z okresami ważności odpowiednimi dla danego asortymentu, przewożone w odpowiednich pojemnikach zamkniętych odpowiadających systemowi HACCP. Dostarczony towar musi być w oryginalnych opakowaniach z widoczą etykietą produktu –  zawiarającą dane tj: proucent, data przydatności do spożycia, skład produktu i warunki przechowywania. Wymagania jakościowe: smak i zapach charakterystyczny dla w/w artykułów, o dobrej jakości i dobrych walorach smakowych, bez obcych posmaków i zapachów; przy produktach sypkich tj. przyprawy, zupy ,budynie itp. wymagana konsystencja sypka, nie zlepiająca się lub zbrylona - wilgotna. Cech dyskwalifikujące towar to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 Zamawiający zastrzega, że wielkość przedmiotu zamówienia - ilości produktów w poszczególnych  pozycjach może ulec zmianie.</t>
  </si>
  <si>
    <t>Bazylia op. 10g</t>
  </si>
  <si>
    <t>Cukier kryształ op. 1 kg  pakowany w opakowanie zbiorcze 10 kg, nieuszkodzone.</t>
  </si>
  <si>
    <t>Cukier waniliowy op. 32g</t>
  </si>
  <si>
    <t>Curry op. 20 g</t>
  </si>
  <si>
    <t>Cynamon mielony op. 20g</t>
  </si>
  <si>
    <t>Czosnek niedźwiedzi op. 20 g</t>
  </si>
  <si>
    <t>Gałka muszkatałowa op. 10g</t>
  </si>
  <si>
    <t>Gorczyca biała nasiona op. 30g</t>
  </si>
  <si>
    <t>Jałowiec op. 15g</t>
  </si>
  <si>
    <t>Kasza gryczana sypka op. 5kg</t>
  </si>
  <si>
    <t>Kasza jęczmienna sypka op. 5kg</t>
  </si>
  <si>
    <t>Kasza manna sypka op. 0,5-1kg</t>
  </si>
  <si>
    <t>Kasza pęczak op. 0,5-1kg</t>
  </si>
  <si>
    <t>Kminek cały op. 20g</t>
  </si>
  <si>
    <t>Kwasek cytrynowy op. 1kg</t>
  </si>
  <si>
    <t>Liść laurowy op. 7g</t>
  </si>
  <si>
    <t>Lubczyk op. 10g</t>
  </si>
  <si>
    <t>Majeranek op. 10g</t>
  </si>
  <si>
    <t xml:space="preserve">Makaron łazanki op. 2 kg zawiera 100% pszenicy durum, wartość energetyczna dla 100 g produktu 330 - 340 kcal  </t>
  </si>
  <si>
    <t xml:space="preserve">Makaron muszelka op. 2 kg  zawiera 100% pszenicy durum, wartość energetyczna dla 100 g produktu 330 - 340 kcal  </t>
  </si>
  <si>
    <t xml:space="preserve">Makaron nitki  op. 2 kg zawiera 100% pszenicy durum, wartość energetyczna dla 100 g produktu 330 - 350 kcal  </t>
  </si>
  <si>
    <t xml:space="preserve">Makaron rurki op. 2 kg zawiera 100% pszenicy durum, wartość energetyczna dla 100 g produktu 330 - 350 kcal  </t>
  </si>
  <si>
    <t xml:space="preserve">Makaron spaghetti op. min  1kg zawiera 100% pszenicy durum, wartość energetyczna dla 100 g produktu 330 - 350 kcal  </t>
  </si>
  <si>
    <t xml:space="preserve">Makaron świderki op. 2 kg zawiera 100% pszenicy durum, wartość energetyczna dla 100 g produktu 330 - 350 kcal  </t>
  </si>
  <si>
    <t xml:space="preserve">Makaron zacierka op. 250g </t>
  </si>
  <si>
    <t>Marynata staropolska do mięs bez dodatku glutaminianu op. 20g skład: czosnek, gorczyca, kolendra, owoc jałowca, cebula, pieprz, majeranek, papryka, cukier, liście laurowe, bazylia, ziele angielskie, oregano</t>
  </si>
  <si>
    <t>Miód naturalny wielokwiatowy op. nie większe niż 1 kg</t>
  </si>
  <si>
    <t>Oregano op. 10g</t>
  </si>
  <si>
    <t>Papryka ostra mielona op. 20g</t>
  </si>
  <si>
    <t>Papryka słodka mielona op. 20g</t>
  </si>
  <si>
    <t>Pieprz cytrynowy op. 20g</t>
  </si>
  <si>
    <t>Pieprz kolorowy ziarnisty op. 15 g</t>
  </si>
  <si>
    <t>Pieprz naturalny mielony op. 20g</t>
  </si>
  <si>
    <t>Pieprz ziołowy op. 20g</t>
  </si>
  <si>
    <t>Przyprawa do kurczaka bez soli i glutaminu sodu op. 1 kg</t>
  </si>
  <si>
    <t>Rodzynki op. 100-200g</t>
  </si>
  <si>
    <t>Rozmaryn op. 15g</t>
  </si>
  <si>
    <t>Tymianek op. 10g</t>
  </si>
  <si>
    <t>Ziele angielskie op. 15g</t>
  </si>
  <si>
    <t>Zioła prowansalskie op. 10g</t>
  </si>
  <si>
    <t>Śliwka suszona op. 150g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</si>
  <si>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</si>
  <si>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 xml:space="preserve">Herbata - czarna (98%) expresowa 100 sz x2g . </t>
  </si>
  <si>
    <t>Załącznik nr 1.6 do formularza ofertowego</t>
  </si>
  <si>
    <t xml:space="preserve">Oliwki zielone </t>
  </si>
  <si>
    <t xml:space="preserve">Oliwki czarne </t>
  </si>
  <si>
    <t>Ocet jabłkowy op. 250 ml., kwasowości 6%.</t>
  </si>
  <si>
    <t>12</t>
  </si>
  <si>
    <t>59</t>
  </si>
  <si>
    <t>Ryż długoziarnisty, paraboliczny,  op. 5 kg; preparowany termicznie 100% paraboliczny długoziarnisty, wyprodukowany w technologii zapewniającej sypkość po ugotowaniu. Wartość odżywcza w 100 g suchego produktu: tłuszcz 1,5 g; węglowodany 78g w tym cukry 0,5g; błonnik 2g, białko 7g, sól 0,013g</t>
  </si>
  <si>
    <t xml:space="preserve">Groszek ptysiowy </t>
  </si>
  <si>
    <t>Koncentrat pomidorowy 28-30%, masa netto 950g. Wartość odżywcza w 100 g wartość energetyczna 442 kJ/105kcal; tłuszcz&lt;0,5g w tym kwasy tłuszczowe nasycone&lt;0,1g; węglowodany 19g w tym cukry 15g; błonnik 3,6g, białko 4,7g, sól 0,06g. Zawartość soli wynika wyłącznie z obecności naturalnie występujacego sodu.</t>
  </si>
  <si>
    <t>Kukurydza konserwowa super słodka w puszce pojemność opakowania 2650 ml, masa netto 2120 g, masa netto po odsączeniu 1775 g. Skład kukurydza, woda, sól, bez dodatku cukru wolne od GMO, zawierające naturalnie występujace cukry</t>
  </si>
  <si>
    <t>Przyprawa w płynie do zup, sosów, sałatek, butelka 860 ml. Skład; woda, sól, wzmacniacz smaku (glutaminian monosodowy), barwnik: karmel amoniakalny, kwas: kwas cytrynowy, aromaty (w tym ekstrat z lubczyku); bez konserwantów</t>
  </si>
  <si>
    <t>Majonez dekoracyjny zawartość netto 700 ml. Składniki: olej rzepakowy,  żółtko jaja 6%, ocet, musztarda (woda, gorczyca, ocet, sól, cukier, przyprawy, aromat), cukier, sól, przyprawy, przeciwutleniacz (sól wapniowodisodowa EDTA), regulator kwasowości (kwas cytrynowy).</t>
  </si>
  <si>
    <t>Wartość VAT  w zł</t>
  </si>
  <si>
    <t>Stawka VAT w %</t>
  </si>
  <si>
    <t>X</t>
  </si>
  <si>
    <t>Tłuszcz do smażenia op. 0,9l, wytrzymuje bardzo wysokie temperatury. Sklad; oleje roślinne (99%) (słonecznikowy, całkowicie utwardzony rzepakowy), sól, emulgator: )mono i diglicerydy kwasów tłuszczowych estryfikowane kwasem cytrynowym), aromaty maślane (w tym mleko), barwnik (karoteny) typu Rama lub równoważny</t>
  </si>
  <si>
    <t>Cząber op. 10 g</t>
  </si>
  <si>
    <t>Estragon op. 10 g</t>
  </si>
  <si>
    <t xml:space="preserve">Makaron kokardki op. 2 kg zawiera 100% pszenicy durum, wartość energetyczna dla 100 g produktu 330 - 350 kcal  </t>
  </si>
  <si>
    <t>Sos sojowy jasny  op. 150 ml, skład nasiona soi (34%), woda, mąka pszenna, sól.</t>
  </si>
  <si>
    <t>Fasola czerwona konserwowa op. 400 g</t>
  </si>
  <si>
    <r>
      <t xml:space="preserve">Chrzan tarty op. 290-300 </t>
    </r>
    <r>
      <rPr>
        <sz val="10"/>
        <rFont val="Calibri"/>
        <family val="2"/>
        <charset val="238"/>
        <scheme val="minor"/>
      </rPr>
      <t>g, min. 70 % chrzanu</t>
    </r>
  </si>
  <si>
    <r>
      <t xml:space="preserve">CZĘŚĆ nr 6- Art. Ogólnospożywcze na okres </t>
    </r>
    <r>
      <rPr>
        <b/>
        <u/>
        <sz val="11"/>
        <color rgb="FFFF0000"/>
        <rFont val="Calibri"/>
        <family val="2"/>
        <charset val="238"/>
        <scheme val="minor"/>
      </rPr>
      <t>od 01.01.2025 r. do 30.06.2025 r.</t>
    </r>
  </si>
  <si>
    <t>Sos sojowy  ciemny  op. 150 ml,skład: nasiona soi (26%), woda, mąka pszenna, sól, cukier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</si>
</sst>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vertical="top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abSelected="1" topLeftCell="A76" zoomScale="120" zoomScaleNormal="120" zoomScalePageLayoutView="150" workbookViewId="0">
      <selection activeCell="K89" sqref="K89"/>
    </sheetView>
  </sheetViews>
  <sheetFormatPr defaultColWidth="11.42578125" defaultRowHeight="15" x14ac:dyDescent="0.25"/>
  <cols>
    <col min="1" max="1" width="5" customWidth="1"/>
    <col min="2" max="2" width="56.5703125" customWidth="1"/>
    <col min="3" max="3" width="7.140625" customWidth="1"/>
    <col min="4" max="4" width="7" customWidth="1"/>
    <col min="5" max="5" width="10.140625" customWidth="1"/>
    <col min="6" max="6" width="9.28515625" customWidth="1"/>
    <col min="7" max="7" width="7.5703125" customWidth="1"/>
    <col min="8" max="8" width="9.28515625" customWidth="1"/>
  </cols>
  <sheetData>
    <row r="1" spans="1:9" ht="49.5" customHeight="1" x14ac:dyDescent="0.25">
      <c r="A1" s="38" t="s">
        <v>167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40"/>
      <c r="B2" s="40"/>
      <c r="E2" s="39" t="s">
        <v>169</v>
      </c>
      <c r="F2" s="39"/>
      <c r="G2" s="39"/>
      <c r="H2" s="39"/>
      <c r="I2" s="39"/>
    </row>
    <row r="3" spans="1:9" x14ac:dyDescent="0.25">
      <c r="A3" s="39" t="s">
        <v>124</v>
      </c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42" t="s">
        <v>123</v>
      </c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43" t="s">
        <v>191</v>
      </c>
      <c r="B6" s="43"/>
      <c r="C6" s="43"/>
      <c r="D6" s="43"/>
      <c r="E6" s="43"/>
      <c r="F6" s="43"/>
      <c r="G6" s="43"/>
      <c r="H6" s="43"/>
      <c r="I6" s="43"/>
    </row>
    <row r="7" spans="1:9" ht="36" x14ac:dyDescent="0.25">
      <c r="A7" s="31" t="s">
        <v>0</v>
      </c>
      <c r="B7" s="31" t="s">
        <v>1</v>
      </c>
      <c r="C7" s="31" t="s">
        <v>9</v>
      </c>
      <c r="D7" s="31" t="s">
        <v>10</v>
      </c>
      <c r="E7" s="32" t="s">
        <v>2</v>
      </c>
      <c r="F7" s="31" t="s">
        <v>3</v>
      </c>
      <c r="G7" s="31" t="s">
        <v>182</v>
      </c>
      <c r="H7" s="31" t="s">
        <v>181</v>
      </c>
      <c r="I7" s="31" t="s">
        <v>4</v>
      </c>
    </row>
    <row r="8" spans="1:9" x14ac:dyDescent="0.25">
      <c r="A8" s="13" t="s">
        <v>5</v>
      </c>
      <c r="B8" s="4" t="s">
        <v>115</v>
      </c>
      <c r="C8" s="13" t="s">
        <v>19</v>
      </c>
      <c r="D8" s="37">
        <v>60</v>
      </c>
      <c r="E8" s="45">
        <v>0</v>
      </c>
      <c r="F8" s="14">
        <f>D8*E8</f>
        <v>0</v>
      </c>
      <c r="G8" s="15">
        <v>5</v>
      </c>
      <c r="H8" s="16">
        <f>F8*5%</f>
        <v>0</v>
      </c>
      <c r="I8" s="16">
        <f>F8+H8</f>
        <v>0</v>
      </c>
    </row>
    <row r="9" spans="1:9" x14ac:dyDescent="0.25">
      <c r="A9" s="13" t="s">
        <v>6</v>
      </c>
      <c r="B9" s="4" t="s">
        <v>126</v>
      </c>
      <c r="C9" s="13" t="s">
        <v>19</v>
      </c>
      <c r="D9" s="37">
        <v>25</v>
      </c>
      <c r="E9" s="45">
        <v>0</v>
      </c>
      <c r="F9" s="14">
        <f t="shared" ref="F9:F72" si="0">D9*E9</f>
        <v>0</v>
      </c>
      <c r="G9" s="17">
        <v>5</v>
      </c>
      <c r="H9" s="16">
        <f t="shared" ref="H9:H11" si="1">F9*5%</f>
        <v>0</v>
      </c>
      <c r="I9" s="16">
        <f t="shared" ref="I9:I72" si="2">F9+H9</f>
        <v>0</v>
      </c>
    </row>
    <row r="10" spans="1:9" x14ac:dyDescent="0.25">
      <c r="A10" s="13" t="s">
        <v>7</v>
      </c>
      <c r="B10" s="4" t="s">
        <v>80</v>
      </c>
      <c r="C10" s="13" t="s">
        <v>19</v>
      </c>
      <c r="D10" s="37">
        <v>45</v>
      </c>
      <c r="E10" s="45">
        <v>0</v>
      </c>
      <c r="F10" s="14">
        <f t="shared" si="0"/>
        <v>0</v>
      </c>
      <c r="G10" s="15">
        <v>5</v>
      </c>
      <c r="H10" s="16">
        <f t="shared" si="1"/>
        <v>0</v>
      </c>
      <c r="I10" s="16">
        <f t="shared" si="2"/>
        <v>0</v>
      </c>
    </row>
    <row r="11" spans="1:9" x14ac:dyDescent="0.25">
      <c r="A11" s="13" t="s">
        <v>11</v>
      </c>
      <c r="B11" s="5" t="s">
        <v>190</v>
      </c>
      <c r="C11" s="19" t="s">
        <v>19</v>
      </c>
      <c r="D11" s="22">
        <v>80</v>
      </c>
      <c r="E11" s="45">
        <v>0</v>
      </c>
      <c r="F11" s="14">
        <f t="shared" si="0"/>
        <v>0</v>
      </c>
      <c r="G11" s="15">
        <v>5</v>
      </c>
      <c r="H11" s="16">
        <f t="shared" si="1"/>
        <v>0</v>
      </c>
      <c r="I11" s="16">
        <f t="shared" si="2"/>
        <v>0</v>
      </c>
    </row>
    <row r="12" spans="1:9" ht="25.5" x14ac:dyDescent="0.25">
      <c r="A12" s="13" t="s">
        <v>12</v>
      </c>
      <c r="B12" s="5" t="s">
        <v>127</v>
      </c>
      <c r="C12" s="26" t="s">
        <v>17</v>
      </c>
      <c r="D12" s="22">
        <v>190</v>
      </c>
      <c r="E12" s="45">
        <v>0</v>
      </c>
      <c r="F12" s="14">
        <f t="shared" si="0"/>
        <v>0</v>
      </c>
      <c r="G12" s="15">
        <v>8</v>
      </c>
      <c r="H12" s="16">
        <f>F12*8%</f>
        <v>0</v>
      </c>
      <c r="I12" s="16">
        <f t="shared" si="2"/>
        <v>0</v>
      </c>
    </row>
    <row r="13" spans="1:9" s="2" customFormat="1" x14ac:dyDescent="0.25">
      <c r="A13" s="13" t="s">
        <v>13</v>
      </c>
      <c r="B13" s="5" t="s">
        <v>81</v>
      </c>
      <c r="C13" s="19" t="s">
        <v>17</v>
      </c>
      <c r="D13" s="22">
        <v>4</v>
      </c>
      <c r="E13" s="45">
        <v>0</v>
      </c>
      <c r="F13" s="14">
        <f t="shared" si="0"/>
        <v>0</v>
      </c>
      <c r="G13" s="15">
        <v>8</v>
      </c>
      <c r="H13" s="16">
        <f t="shared" ref="H13:H16" si="3">F13*8%</f>
        <v>0</v>
      </c>
      <c r="I13" s="16">
        <f t="shared" si="2"/>
        <v>0</v>
      </c>
    </row>
    <row r="14" spans="1:9" x14ac:dyDescent="0.25">
      <c r="A14" s="13" t="s">
        <v>14</v>
      </c>
      <c r="B14" s="6" t="s">
        <v>128</v>
      </c>
      <c r="C14" s="27" t="s">
        <v>19</v>
      </c>
      <c r="D14" s="22">
        <v>100</v>
      </c>
      <c r="E14" s="45">
        <v>0</v>
      </c>
      <c r="F14" s="14">
        <f t="shared" si="0"/>
        <v>0</v>
      </c>
      <c r="G14" s="15">
        <v>8</v>
      </c>
      <c r="H14" s="16">
        <f t="shared" si="3"/>
        <v>0</v>
      </c>
      <c r="I14" s="16">
        <f t="shared" si="2"/>
        <v>0</v>
      </c>
    </row>
    <row r="15" spans="1:9" x14ac:dyDescent="0.25">
      <c r="A15" s="13" t="s">
        <v>15</v>
      </c>
      <c r="B15" s="7" t="s">
        <v>129</v>
      </c>
      <c r="C15" s="27" t="s">
        <v>19</v>
      </c>
      <c r="D15" s="22">
        <v>15</v>
      </c>
      <c r="E15" s="45">
        <v>0</v>
      </c>
      <c r="F15" s="14">
        <f t="shared" si="0"/>
        <v>0</v>
      </c>
      <c r="G15" s="22">
        <v>8</v>
      </c>
      <c r="H15" s="16">
        <f>F15*8%</f>
        <v>0</v>
      </c>
      <c r="I15" s="16">
        <f t="shared" si="2"/>
        <v>0</v>
      </c>
    </row>
    <row r="16" spans="1:9" x14ac:dyDescent="0.25">
      <c r="A16" s="13" t="s">
        <v>16</v>
      </c>
      <c r="B16" s="8" t="s">
        <v>130</v>
      </c>
      <c r="C16" s="19" t="s">
        <v>19</v>
      </c>
      <c r="D16" s="22">
        <v>15</v>
      </c>
      <c r="E16" s="45">
        <v>0</v>
      </c>
      <c r="F16" s="14">
        <f t="shared" si="0"/>
        <v>0</v>
      </c>
      <c r="G16" s="17">
        <v>8</v>
      </c>
      <c r="H16" s="16">
        <f t="shared" si="3"/>
        <v>0</v>
      </c>
      <c r="I16" s="16">
        <f t="shared" si="2"/>
        <v>0</v>
      </c>
    </row>
    <row r="17" spans="1:9" x14ac:dyDescent="0.25">
      <c r="A17" s="13" t="s">
        <v>21</v>
      </c>
      <c r="B17" s="8" t="s">
        <v>185</v>
      </c>
      <c r="C17" s="19" t="s">
        <v>19</v>
      </c>
      <c r="D17" s="22">
        <v>3</v>
      </c>
      <c r="E17" s="45">
        <v>0</v>
      </c>
      <c r="F17" s="14">
        <f t="shared" si="0"/>
        <v>0</v>
      </c>
      <c r="G17" s="17">
        <v>5</v>
      </c>
      <c r="H17" s="16">
        <f>F17*5%</f>
        <v>0</v>
      </c>
      <c r="I17" s="16">
        <f t="shared" si="2"/>
        <v>0</v>
      </c>
    </row>
    <row r="18" spans="1:9" s="1" customFormat="1" x14ac:dyDescent="0.25">
      <c r="A18" s="13" t="s">
        <v>122</v>
      </c>
      <c r="B18" s="8" t="s">
        <v>91</v>
      </c>
      <c r="C18" s="19" t="s">
        <v>19</v>
      </c>
      <c r="D18" s="22">
        <v>40</v>
      </c>
      <c r="E18" s="45">
        <v>0</v>
      </c>
      <c r="F18" s="14">
        <f t="shared" si="0"/>
        <v>0</v>
      </c>
      <c r="G18" s="17">
        <v>5</v>
      </c>
      <c r="H18" s="16">
        <f t="shared" ref="H18:H21" si="4">F18*5%</f>
        <v>0</v>
      </c>
      <c r="I18" s="16">
        <f t="shared" si="2"/>
        <v>0</v>
      </c>
    </row>
    <row r="19" spans="1:9" x14ac:dyDescent="0.25">
      <c r="A19" s="13" t="s">
        <v>173</v>
      </c>
      <c r="B19" s="8" t="s">
        <v>131</v>
      </c>
      <c r="C19" s="19" t="s">
        <v>19</v>
      </c>
      <c r="D19" s="25">
        <v>20</v>
      </c>
      <c r="E19" s="45">
        <v>0</v>
      </c>
      <c r="F19" s="14">
        <f t="shared" si="0"/>
        <v>0</v>
      </c>
      <c r="G19" s="23">
        <v>5</v>
      </c>
      <c r="H19" s="16">
        <f t="shared" si="4"/>
        <v>0</v>
      </c>
      <c r="I19" s="16">
        <f t="shared" si="2"/>
        <v>0</v>
      </c>
    </row>
    <row r="20" spans="1:9" x14ac:dyDescent="0.25">
      <c r="A20" s="13" t="s">
        <v>22</v>
      </c>
      <c r="B20" s="8" t="s">
        <v>186</v>
      </c>
      <c r="C20" s="19" t="s">
        <v>19</v>
      </c>
      <c r="D20" s="25">
        <v>5</v>
      </c>
      <c r="E20" s="45">
        <v>0</v>
      </c>
      <c r="F20" s="14">
        <f t="shared" si="0"/>
        <v>0</v>
      </c>
      <c r="G20" s="23">
        <v>5</v>
      </c>
      <c r="H20" s="16">
        <f t="shared" si="4"/>
        <v>0</v>
      </c>
      <c r="I20" s="16">
        <f t="shared" si="2"/>
        <v>0</v>
      </c>
    </row>
    <row r="21" spans="1:9" x14ac:dyDescent="0.25">
      <c r="A21" s="13" t="s">
        <v>23</v>
      </c>
      <c r="B21" s="9" t="s">
        <v>189</v>
      </c>
      <c r="C21" s="19" t="s">
        <v>19</v>
      </c>
      <c r="D21" s="22">
        <v>20</v>
      </c>
      <c r="E21" s="45">
        <v>0</v>
      </c>
      <c r="F21" s="14">
        <f t="shared" si="0"/>
        <v>0</v>
      </c>
      <c r="G21" s="24">
        <v>5</v>
      </c>
      <c r="H21" s="16">
        <f t="shared" si="4"/>
        <v>0</v>
      </c>
      <c r="I21" s="16">
        <f t="shared" si="2"/>
        <v>0</v>
      </c>
    </row>
    <row r="22" spans="1:9" x14ac:dyDescent="0.25">
      <c r="A22" s="13" t="s">
        <v>24</v>
      </c>
      <c r="B22" s="9" t="s">
        <v>132</v>
      </c>
      <c r="C22" s="26" t="s">
        <v>19</v>
      </c>
      <c r="D22" s="22">
        <v>15</v>
      </c>
      <c r="E22" s="45">
        <v>0</v>
      </c>
      <c r="F22" s="14">
        <f t="shared" si="0"/>
        <v>0</v>
      </c>
      <c r="G22" s="24">
        <v>8</v>
      </c>
      <c r="H22" s="16">
        <f>F22*8%</f>
        <v>0</v>
      </c>
      <c r="I22" s="16">
        <f t="shared" si="2"/>
        <v>0</v>
      </c>
    </row>
    <row r="23" spans="1:9" s="1" customFormat="1" x14ac:dyDescent="0.25">
      <c r="A23" s="13" t="s">
        <v>25</v>
      </c>
      <c r="B23" s="9" t="s">
        <v>133</v>
      </c>
      <c r="C23" s="26" t="s">
        <v>19</v>
      </c>
      <c r="D23" s="22">
        <v>15</v>
      </c>
      <c r="E23" s="45">
        <v>0</v>
      </c>
      <c r="F23" s="14">
        <f t="shared" si="0"/>
        <v>0</v>
      </c>
      <c r="G23" s="24">
        <v>5</v>
      </c>
      <c r="H23" s="16">
        <f>F23*5%</f>
        <v>0</v>
      </c>
      <c r="I23" s="16">
        <f t="shared" si="2"/>
        <v>0</v>
      </c>
    </row>
    <row r="24" spans="1:9" s="1" customFormat="1" x14ac:dyDescent="0.25">
      <c r="A24" s="13" t="s">
        <v>26</v>
      </c>
      <c r="B24" s="9" t="s">
        <v>176</v>
      </c>
      <c r="C24" s="20" t="s">
        <v>17</v>
      </c>
      <c r="D24" s="25">
        <v>6</v>
      </c>
      <c r="E24" s="45">
        <v>0</v>
      </c>
      <c r="F24" s="14">
        <f t="shared" si="0"/>
        <v>0</v>
      </c>
      <c r="G24" s="17">
        <v>5</v>
      </c>
      <c r="H24" s="16">
        <f>F24*5%</f>
        <v>0</v>
      </c>
      <c r="I24" s="16">
        <f t="shared" si="2"/>
        <v>0</v>
      </c>
    </row>
    <row r="25" spans="1:9" s="1" customFormat="1" x14ac:dyDescent="0.25">
      <c r="A25" s="13" t="s">
        <v>27</v>
      </c>
      <c r="B25" s="33" t="s">
        <v>168</v>
      </c>
      <c r="C25" s="19" t="s">
        <v>19</v>
      </c>
      <c r="D25" s="25">
        <v>30</v>
      </c>
      <c r="E25" s="45">
        <v>0</v>
      </c>
      <c r="F25" s="14">
        <f t="shared" si="0"/>
        <v>0</v>
      </c>
      <c r="G25" s="17">
        <v>23</v>
      </c>
      <c r="H25" s="18">
        <f>F25*23%</f>
        <v>0</v>
      </c>
      <c r="I25" s="16">
        <f t="shared" si="2"/>
        <v>0</v>
      </c>
    </row>
    <row r="26" spans="1:9" x14ac:dyDescent="0.25">
      <c r="A26" s="13" t="s">
        <v>28</v>
      </c>
      <c r="B26" s="9" t="s">
        <v>134</v>
      </c>
      <c r="C26" s="19" t="s">
        <v>19</v>
      </c>
      <c r="D26" s="25">
        <v>10</v>
      </c>
      <c r="E26" s="45">
        <v>0</v>
      </c>
      <c r="F26" s="14">
        <f t="shared" si="0"/>
        <v>0</v>
      </c>
      <c r="G26" s="23">
        <v>8</v>
      </c>
      <c r="H26" s="18">
        <f>F26*8%</f>
        <v>0</v>
      </c>
      <c r="I26" s="16">
        <f t="shared" si="2"/>
        <v>0</v>
      </c>
    </row>
    <row r="27" spans="1:9" x14ac:dyDescent="0.25">
      <c r="A27" s="13" t="s">
        <v>29</v>
      </c>
      <c r="B27" s="9" t="s">
        <v>135</v>
      </c>
      <c r="C27" s="19" t="s">
        <v>17</v>
      </c>
      <c r="D27" s="22">
        <v>100</v>
      </c>
      <c r="E27" s="45">
        <v>0</v>
      </c>
      <c r="F27" s="14">
        <f t="shared" si="0"/>
        <v>0</v>
      </c>
      <c r="G27" s="17">
        <v>5</v>
      </c>
      <c r="H27" s="18">
        <f>F27*5%</f>
        <v>0</v>
      </c>
      <c r="I27" s="16">
        <f t="shared" si="2"/>
        <v>0</v>
      </c>
    </row>
    <row r="28" spans="1:9" x14ac:dyDescent="0.25">
      <c r="A28" s="13" t="s">
        <v>30</v>
      </c>
      <c r="B28" s="9" t="s">
        <v>136</v>
      </c>
      <c r="C28" s="19" t="s">
        <v>17</v>
      </c>
      <c r="D28" s="22">
        <v>90</v>
      </c>
      <c r="E28" s="45">
        <v>0</v>
      </c>
      <c r="F28" s="14">
        <f t="shared" si="0"/>
        <v>0</v>
      </c>
      <c r="G28" s="17">
        <v>5</v>
      </c>
      <c r="H28" s="18">
        <f t="shared" ref="H28:H30" si="5">F28*5%</f>
        <v>0</v>
      </c>
      <c r="I28" s="16">
        <f t="shared" si="2"/>
        <v>0</v>
      </c>
    </row>
    <row r="29" spans="1:9" x14ac:dyDescent="0.25">
      <c r="A29" s="13" t="s">
        <v>31</v>
      </c>
      <c r="B29" s="9" t="s">
        <v>137</v>
      </c>
      <c r="C29" s="19" t="s">
        <v>17</v>
      </c>
      <c r="D29" s="22">
        <v>9</v>
      </c>
      <c r="E29" s="45">
        <v>0</v>
      </c>
      <c r="F29" s="14">
        <f t="shared" si="0"/>
        <v>0</v>
      </c>
      <c r="G29" s="17">
        <v>5</v>
      </c>
      <c r="H29" s="18">
        <f t="shared" si="5"/>
        <v>0</v>
      </c>
      <c r="I29" s="16">
        <f t="shared" si="2"/>
        <v>0</v>
      </c>
    </row>
    <row r="30" spans="1:9" x14ac:dyDescent="0.25">
      <c r="A30" s="13" t="s">
        <v>32</v>
      </c>
      <c r="B30" s="9" t="s">
        <v>138</v>
      </c>
      <c r="C30" s="19" t="s">
        <v>17</v>
      </c>
      <c r="D30" s="22">
        <v>40</v>
      </c>
      <c r="E30" s="45">
        <v>0</v>
      </c>
      <c r="F30" s="14">
        <f t="shared" si="0"/>
        <v>0</v>
      </c>
      <c r="G30" s="17">
        <v>5</v>
      </c>
      <c r="H30" s="18">
        <f t="shared" si="5"/>
        <v>0</v>
      </c>
      <c r="I30" s="16">
        <f t="shared" si="2"/>
        <v>0</v>
      </c>
    </row>
    <row r="31" spans="1:9" x14ac:dyDescent="0.25">
      <c r="A31" s="13" t="s">
        <v>33</v>
      </c>
      <c r="B31" s="9" t="s">
        <v>114</v>
      </c>
      <c r="C31" s="19" t="s">
        <v>19</v>
      </c>
      <c r="D31" s="22">
        <v>60</v>
      </c>
      <c r="E31" s="45">
        <v>0</v>
      </c>
      <c r="F31" s="14">
        <f t="shared" si="0"/>
        <v>0</v>
      </c>
      <c r="G31" s="17">
        <v>8</v>
      </c>
      <c r="H31" s="18">
        <f>F31*8%</f>
        <v>0</v>
      </c>
      <c r="I31" s="16">
        <f t="shared" si="2"/>
        <v>0</v>
      </c>
    </row>
    <row r="32" spans="1:9" x14ac:dyDescent="0.25">
      <c r="A32" s="13" t="s">
        <v>34</v>
      </c>
      <c r="B32" s="9" t="s">
        <v>116</v>
      </c>
      <c r="C32" s="19" t="s">
        <v>19</v>
      </c>
      <c r="D32" s="22">
        <v>60</v>
      </c>
      <c r="E32" s="45">
        <v>0</v>
      </c>
      <c r="F32" s="14">
        <f t="shared" si="0"/>
        <v>0</v>
      </c>
      <c r="G32" s="17">
        <v>8</v>
      </c>
      <c r="H32" s="18">
        <f t="shared" ref="H32:H33" si="6">F32*8%</f>
        <v>0</v>
      </c>
      <c r="I32" s="16">
        <f t="shared" si="2"/>
        <v>0</v>
      </c>
    </row>
    <row r="33" spans="1:9" x14ac:dyDescent="0.25">
      <c r="A33" s="13" t="s">
        <v>35</v>
      </c>
      <c r="B33" s="9" t="s">
        <v>139</v>
      </c>
      <c r="C33" s="19" t="s">
        <v>19</v>
      </c>
      <c r="D33" s="22">
        <v>50</v>
      </c>
      <c r="E33" s="45">
        <v>0</v>
      </c>
      <c r="F33" s="14">
        <f t="shared" si="0"/>
        <v>0</v>
      </c>
      <c r="G33" s="17">
        <v>8</v>
      </c>
      <c r="H33" s="18">
        <f t="shared" si="6"/>
        <v>0</v>
      </c>
      <c r="I33" s="16">
        <f t="shared" si="2"/>
        <v>0</v>
      </c>
    </row>
    <row r="34" spans="1:9" ht="26.25" x14ac:dyDescent="0.25">
      <c r="A34" s="13" t="s">
        <v>36</v>
      </c>
      <c r="B34" s="9" t="s">
        <v>117</v>
      </c>
      <c r="C34" s="19" t="s">
        <v>19</v>
      </c>
      <c r="D34" s="22">
        <v>85</v>
      </c>
      <c r="E34" s="45">
        <v>0</v>
      </c>
      <c r="F34" s="14">
        <f t="shared" si="0"/>
        <v>0</v>
      </c>
      <c r="G34" s="17">
        <v>5</v>
      </c>
      <c r="H34" s="18">
        <f>F34*5%</f>
        <v>0</v>
      </c>
      <c r="I34" s="16">
        <f t="shared" si="2"/>
        <v>0</v>
      </c>
    </row>
    <row r="35" spans="1:9" ht="64.5" x14ac:dyDescent="0.25">
      <c r="A35" s="13" t="s">
        <v>37</v>
      </c>
      <c r="B35" s="7" t="s">
        <v>177</v>
      </c>
      <c r="C35" s="19" t="s">
        <v>19</v>
      </c>
      <c r="D35" s="22">
        <v>100</v>
      </c>
      <c r="E35" s="45">
        <v>0</v>
      </c>
      <c r="F35" s="14">
        <f t="shared" si="0"/>
        <v>0</v>
      </c>
      <c r="G35" s="17">
        <v>5</v>
      </c>
      <c r="H35" s="18">
        <f t="shared" ref="H35:H36" si="7">F35*5%</f>
        <v>0</v>
      </c>
      <c r="I35" s="16">
        <f t="shared" si="2"/>
        <v>0</v>
      </c>
    </row>
    <row r="36" spans="1:9" ht="51.75" x14ac:dyDescent="0.25">
      <c r="A36" s="13" t="s">
        <v>38</v>
      </c>
      <c r="B36" s="34" t="s">
        <v>178</v>
      </c>
      <c r="C36" s="19" t="s">
        <v>19</v>
      </c>
      <c r="D36" s="22">
        <v>20</v>
      </c>
      <c r="E36" s="45">
        <v>0</v>
      </c>
      <c r="F36" s="14">
        <f t="shared" si="0"/>
        <v>0</v>
      </c>
      <c r="G36" s="17">
        <v>5</v>
      </c>
      <c r="H36" s="18">
        <f t="shared" si="7"/>
        <v>0</v>
      </c>
      <c r="I36" s="16">
        <f t="shared" si="2"/>
        <v>0</v>
      </c>
    </row>
    <row r="37" spans="1:9" x14ac:dyDescent="0.25">
      <c r="A37" s="13" t="s">
        <v>39</v>
      </c>
      <c r="B37" s="9" t="s">
        <v>120</v>
      </c>
      <c r="C37" s="26" t="s">
        <v>19</v>
      </c>
      <c r="D37" s="22">
        <v>15</v>
      </c>
      <c r="E37" s="45">
        <v>0</v>
      </c>
      <c r="F37" s="14">
        <f t="shared" si="0"/>
        <v>0</v>
      </c>
      <c r="G37" s="15">
        <v>8</v>
      </c>
      <c r="H37" s="16">
        <f t="shared" ref="H37" si="8">F37*8%</f>
        <v>0</v>
      </c>
      <c r="I37" s="16">
        <f t="shared" si="2"/>
        <v>0</v>
      </c>
    </row>
    <row r="38" spans="1:9" x14ac:dyDescent="0.25">
      <c r="A38" s="13" t="s">
        <v>40</v>
      </c>
      <c r="B38" s="9" t="s">
        <v>140</v>
      </c>
      <c r="C38" s="19" t="s">
        <v>17</v>
      </c>
      <c r="D38" s="22">
        <v>1</v>
      </c>
      <c r="E38" s="45">
        <v>0</v>
      </c>
      <c r="F38" s="14">
        <f t="shared" si="0"/>
        <v>0</v>
      </c>
      <c r="G38" s="17">
        <v>23</v>
      </c>
      <c r="H38" s="18">
        <f>F38*23%</f>
        <v>0</v>
      </c>
      <c r="I38" s="16">
        <f t="shared" si="2"/>
        <v>0</v>
      </c>
    </row>
    <row r="39" spans="1:9" x14ac:dyDescent="0.25">
      <c r="A39" s="13" t="s">
        <v>41</v>
      </c>
      <c r="B39" s="9" t="s">
        <v>141</v>
      </c>
      <c r="C39" s="19" t="s">
        <v>19</v>
      </c>
      <c r="D39" s="22">
        <v>200</v>
      </c>
      <c r="E39" s="45">
        <v>0</v>
      </c>
      <c r="F39" s="14">
        <f t="shared" si="0"/>
        <v>0</v>
      </c>
      <c r="G39" s="17">
        <v>8</v>
      </c>
      <c r="H39" s="18">
        <f>F39*8%</f>
        <v>0</v>
      </c>
      <c r="I39" s="16">
        <f t="shared" si="2"/>
        <v>0</v>
      </c>
    </row>
    <row r="40" spans="1:9" x14ac:dyDescent="0.25">
      <c r="A40" s="13" t="s">
        <v>42</v>
      </c>
      <c r="B40" s="9" t="s">
        <v>142</v>
      </c>
      <c r="C40" s="19" t="s">
        <v>19</v>
      </c>
      <c r="D40" s="22">
        <v>200</v>
      </c>
      <c r="E40" s="45">
        <v>0</v>
      </c>
      <c r="F40" s="14">
        <f t="shared" si="0"/>
        <v>0</v>
      </c>
      <c r="G40" s="25">
        <v>5</v>
      </c>
      <c r="H40" s="18">
        <f>F40*5%</f>
        <v>0</v>
      </c>
      <c r="I40" s="16">
        <f t="shared" si="2"/>
        <v>0</v>
      </c>
    </row>
    <row r="41" spans="1:9" x14ac:dyDescent="0.25">
      <c r="A41" s="13" t="s">
        <v>43</v>
      </c>
      <c r="B41" s="9" t="s">
        <v>143</v>
      </c>
      <c r="C41" s="19" t="s">
        <v>19</v>
      </c>
      <c r="D41" s="22">
        <v>30</v>
      </c>
      <c r="E41" s="45">
        <v>0</v>
      </c>
      <c r="F41" s="14">
        <f t="shared" si="0"/>
        <v>0</v>
      </c>
      <c r="G41" s="17">
        <v>5</v>
      </c>
      <c r="H41" s="18">
        <f>F41*5%</f>
        <v>0</v>
      </c>
      <c r="I41" s="16">
        <f t="shared" si="2"/>
        <v>0</v>
      </c>
    </row>
    <row r="42" spans="1:9" ht="54" customHeight="1" x14ac:dyDescent="0.25">
      <c r="A42" s="13" t="s">
        <v>44</v>
      </c>
      <c r="B42" s="7" t="s">
        <v>180</v>
      </c>
      <c r="C42" s="19" t="s">
        <v>19</v>
      </c>
      <c r="D42" s="22">
        <v>35</v>
      </c>
      <c r="E42" s="45">
        <v>0</v>
      </c>
      <c r="F42" s="14">
        <f t="shared" si="0"/>
        <v>0</v>
      </c>
      <c r="G42" s="17">
        <v>8</v>
      </c>
      <c r="H42" s="18">
        <f>F42*8%</f>
        <v>0</v>
      </c>
      <c r="I42" s="16">
        <f t="shared" si="2"/>
        <v>0</v>
      </c>
    </row>
    <row r="43" spans="1:9" s="1" customFormat="1" ht="26.25" x14ac:dyDescent="0.25">
      <c r="A43" s="13" t="s">
        <v>45</v>
      </c>
      <c r="B43" s="9" t="s">
        <v>187</v>
      </c>
      <c r="C43" s="19" t="s">
        <v>17</v>
      </c>
      <c r="D43" s="22">
        <v>45</v>
      </c>
      <c r="E43" s="45">
        <v>0</v>
      </c>
      <c r="F43" s="14">
        <f t="shared" si="0"/>
        <v>0</v>
      </c>
      <c r="G43" s="17">
        <v>5</v>
      </c>
      <c r="H43" s="18">
        <f>F43*5%</f>
        <v>0</v>
      </c>
      <c r="I43" s="16">
        <f t="shared" si="2"/>
        <v>0</v>
      </c>
    </row>
    <row r="44" spans="1:9" ht="26.25" x14ac:dyDescent="0.25">
      <c r="A44" s="13" t="s">
        <v>46</v>
      </c>
      <c r="B44" s="9" t="s">
        <v>144</v>
      </c>
      <c r="C44" s="19" t="s">
        <v>17</v>
      </c>
      <c r="D44" s="22">
        <v>70</v>
      </c>
      <c r="E44" s="45">
        <v>0</v>
      </c>
      <c r="F44" s="14">
        <f t="shared" si="0"/>
        <v>0</v>
      </c>
      <c r="G44" s="17">
        <v>5</v>
      </c>
      <c r="H44" s="18">
        <f t="shared" ref="H44:H50" si="9">F44*5%</f>
        <v>0</v>
      </c>
      <c r="I44" s="16">
        <f t="shared" si="2"/>
        <v>0</v>
      </c>
    </row>
    <row r="45" spans="1:9" ht="26.25" x14ac:dyDescent="0.25">
      <c r="A45" s="13" t="s">
        <v>47</v>
      </c>
      <c r="B45" s="9" t="s">
        <v>145</v>
      </c>
      <c r="C45" s="19" t="s">
        <v>17</v>
      </c>
      <c r="D45" s="25">
        <v>40</v>
      </c>
      <c r="E45" s="45">
        <v>0</v>
      </c>
      <c r="F45" s="14">
        <f t="shared" si="0"/>
        <v>0</v>
      </c>
      <c r="G45" s="17">
        <v>5</v>
      </c>
      <c r="H45" s="18">
        <f t="shared" si="9"/>
        <v>0</v>
      </c>
      <c r="I45" s="16">
        <f t="shared" si="2"/>
        <v>0</v>
      </c>
    </row>
    <row r="46" spans="1:9" ht="26.25" x14ac:dyDescent="0.25">
      <c r="A46" s="13" t="s">
        <v>48</v>
      </c>
      <c r="B46" s="9" t="s">
        <v>146</v>
      </c>
      <c r="C46" s="19" t="s">
        <v>17</v>
      </c>
      <c r="D46" s="22">
        <v>80</v>
      </c>
      <c r="E46" s="45">
        <v>0</v>
      </c>
      <c r="F46" s="14">
        <f t="shared" si="0"/>
        <v>0</v>
      </c>
      <c r="G46" s="17">
        <v>5</v>
      </c>
      <c r="H46" s="18">
        <f t="shared" si="9"/>
        <v>0</v>
      </c>
      <c r="I46" s="16">
        <f t="shared" si="2"/>
        <v>0</v>
      </c>
    </row>
    <row r="47" spans="1:9" ht="26.25" x14ac:dyDescent="0.25">
      <c r="A47" s="13" t="s">
        <v>49</v>
      </c>
      <c r="B47" s="9" t="s">
        <v>147</v>
      </c>
      <c r="C47" s="19" t="s">
        <v>17</v>
      </c>
      <c r="D47" s="22">
        <v>70</v>
      </c>
      <c r="E47" s="45">
        <v>0</v>
      </c>
      <c r="F47" s="14">
        <f t="shared" si="0"/>
        <v>0</v>
      </c>
      <c r="G47" s="17">
        <v>5</v>
      </c>
      <c r="H47" s="18">
        <f t="shared" si="9"/>
        <v>0</v>
      </c>
      <c r="I47" s="16">
        <f t="shared" si="2"/>
        <v>0</v>
      </c>
    </row>
    <row r="48" spans="1:9" s="1" customFormat="1" ht="26.25" x14ac:dyDescent="0.25">
      <c r="A48" s="13" t="s">
        <v>50</v>
      </c>
      <c r="B48" s="9" t="s">
        <v>148</v>
      </c>
      <c r="C48" s="19" t="s">
        <v>17</v>
      </c>
      <c r="D48" s="22">
        <v>130</v>
      </c>
      <c r="E48" s="45">
        <v>0</v>
      </c>
      <c r="F48" s="14">
        <f t="shared" si="0"/>
        <v>0</v>
      </c>
      <c r="G48" s="17">
        <v>5</v>
      </c>
      <c r="H48" s="18">
        <f t="shared" si="9"/>
        <v>0</v>
      </c>
      <c r="I48" s="16">
        <f t="shared" si="2"/>
        <v>0</v>
      </c>
    </row>
    <row r="49" spans="1:9" s="1" customFormat="1" ht="26.25" x14ac:dyDescent="0.25">
      <c r="A49" s="13" t="s">
        <v>51</v>
      </c>
      <c r="B49" s="9" t="s">
        <v>149</v>
      </c>
      <c r="C49" s="19" t="s">
        <v>17</v>
      </c>
      <c r="D49" s="22">
        <v>130</v>
      </c>
      <c r="E49" s="45">
        <v>0</v>
      </c>
      <c r="F49" s="14">
        <f t="shared" si="0"/>
        <v>0</v>
      </c>
      <c r="G49" s="17">
        <v>5</v>
      </c>
      <c r="H49" s="18">
        <f t="shared" si="9"/>
        <v>0</v>
      </c>
      <c r="I49" s="16">
        <f t="shared" si="2"/>
        <v>0</v>
      </c>
    </row>
    <row r="50" spans="1:9" s="1" customFormat="1" x14ac:dyDescent="0.25">
      <c r="A50" s="13" t="s">
        <v>52</v>
      </c>
      <c r="B50" s="9" t="s">
        <v>150</v>
      </c>
      <c r="C50" s="19" t="s">
        <v>17</v>
      </c>
      <c r="D50" s="25">
        <v>35</v>
      </c>
      <c r="E50" s="45">
        <v>0</v>
      </c>
      <c r="F50" s="14">
        <f t="shared" si="0"/>
        <v>0</v>
      </c>
      <c r="G50" s="17">
        <v>5</v>
      </c>
      <c r="H50" s="18">
        <f t="shared" si="9"/>
        <v>0</v>
      </c>
      <c r="I50" s="16">
        <f t="shared" si="2"/>
        <v>0</v>
      </c>
    </row>
    <row r="51" spans="1:9" ht="39.75" customHeight="1" x14ac:dyDescent="0.25">
      <c r="A51" s="13" t="s">
        <v>53</v>
      </c>
      <c r="B51" s="9" t="s">
        <v>151</v>
      </c>
      <c r="C51" s="19" t="s">
        <v>19</v>
      </c>
      <c r="D51" s="25">
        <v>50</v>
      </c>
      <c r="E51" s="45">
        <v>0</v>
      </c>
      <c r="F51" s="14">
        <f t="shared" si="0"/>
        <v>0</v>
      </c>
      <c r="G51" s="23">
        <v>8</v>
      </c>
      <c r="H51" s="18">
        <f>F51*8%</f>
        <v>0</v>
      </c>
      <c r="I51" s="16">
        <f t="shared" si="2"/>
        <v>0</v>
      </c>
    </row>
    <row r="52" spans="1:9" x14ac:dyDescent="0.25">
      <c r="A52" s="13" t="s">
        <v>54</v>
      </c>
      <c r="B52" s="9" t="s">
        <v>111</v>
      </c>
      <c r="C52" s="19" t="s">
        <v>17</v>
      </c>
      <c r="D52" s="25">
        <v>20</v>
      </c>
      <c r="E52" s="45">
        <v>0</v>
      </c>
      <c r="F52" s="14">
        <f t="shared" si="0"/>
        <v>0</v>
      </c>
      <c r="G52" s="17">
        <v>5</v>
      </c>
      <c r="H52" s="18">
        <f>F52*5%</f>
        <v>0</v>
      </c>
      <c r="I52" s="16">
        <f t="shared" si="2"/>
        <v>0</v>
      </c>
    </row>
    <row r="53" spans="1:9" x14ac:dyDescent="0.25">
      <c r="A53" s="13" t="s">
        <v>55</v>
      </c>
      <c r="B53" s="9" t="s">
        <v>90</v>
      </c>
      <c r="C53" s="19" t="s">
        <v>17</v>
      </c>
      <c r="D53" s="22">
        <v>170</v>
      </c>
      <c r="E53" s="45">
        <v>0</v>
      </c>
      <c r="F53" s="14">
        <f t="shared" si="0"/>
        <v>0</v>
      </c>
      <c r="G53" s="17">
        <v>5</v>
      </c>
      <c r="H53" s="18">
        <f t="shared" ref="H53:H55" si="10">F53*5%</f>
        <v>0</v>
      </c>
      <c r="I53" s="16">
        <f t="shared" si="2"/>
        <v>0</v>
      </c>
    </row>
    <row r="54" spans="1:9" x14ac:dyDescent="0.25">
      <c r="A54" s="13" t="s">
        <v>56</v>
      </c>
      <c r="B54" s="9" t="s">
        <v>89</v>
      </c>
      <c r="C54" s="19" t="s">
        <v>17</v>
      </c>
      <c r="D54" s="22">
        <v>15</v>
      </c>
      <c r="E54" s="45">
        <v>0</v>
      </c>
      <c r="F54" s="14">
        <f t="shared" si="0"/>
        <v>0</v>
      </c>
      <c r="G54" s="17">
        <v>5</v>
      </c>
      <c r="H54" s="18">
        <f t="shared" si="10"/>
        <v>0</v>
      </c>
      <c r="I54" s="16">
        <f t="shared" si="2"/>
        <v>0</v>
      </c>
    </row>
    <row r="55" spans="1:9" x14ac:dyDescent="0.25">
      <c r="A55" s="13" t="s">
        <v>57</v>
      </c>
      <c r="B55" s="9" t="s">
        <v>152</v>
      </c>
      <c r="C55" s="19" t="s">
        <v>17</v>
      </c>
      <c r="D55" s="22">
        <v>20</v>
      </c>
      <c r="E55" s="45">
        <v>0</v>
      </c>
      <c r="F55" s="14">
        <f t="shared" si="0"/>
        <v>0</v>
      </c>
      <c r="G55" s="17">
        <v>5</v>
      </c>
      <c r="H55" s="18">
        <f t="shared" si="10"/>
        <v>0</v>
      </c>
      <c r="I55" s="16">
        <f t="shared" si="2"/>
        <v>0</v>
      </c>
    </row>
    <row r="56" spans="1:9" x14ac:dyDescent="0.25">
      <c r="A56" s="13" t="s">
        <v>58</v>
      </c>
      <c r="B56" s="9" t="s">
        <v>96</v>
      </c>
      <c r="C56" s="19" t="s">
        <v>19</v>
      </c>
      <c r="D56" s="22">
        <v>40</v>
      </c>
      <c r="E56" s="45">
        <v>0</v>
      </c>
      <c r="F56" s="14">
        <f t="shared" si="0"/>
        <v>0</v>
      </c>
      <c r="G56" s="17">
        <v>8</v>
      </c>
      <c r="H56" s="18">
        <f>F56*8%</f>
        <v>0</v>
      </c>
      <c r="I56" s="16">
        <f t="shared" si="2"/>
        <v>0</v>
      </c>
    </row>
    <row r="57" spans="1:9" s="1" customFormat="1" x14ac:dyDescent="0.25">
      <c r="A57" s="13" t="s">
        <v>59</v>
      </c>
      <c r="B57" s="9" t="s">
        <v>97</v>
      </c>
      <c r="C57" s="19" t="s">
        <v>19</v>
      </c>
      <c r="D57" s="22">
        <v>50</v>
      </c>
      <c r="E57" s="45">
        <v>0</v>
      </c>
      <c r="F57" s="14">
        <f t="shared" si="0"/>
        <v>0</v>
      </c>
      <c r="G57" s="17">
        <v>8</v>
      </c>
      <c r="H57" s="18">
        <f t="shared" ref="H57:H58" si="11">F57*8%</f>
        <v>0</v>
      </c>
      <c r="I57" s="16">
        <f t="shared" si="2"/>
        <v>0</v>
      </c>
    </row>
    <row r="58" spans="1:9" s="1" customFormat="1" x14ac:dyDescent="0.25">
      <c r="A58" s="13" t="s">
        <v>60</v>
      </c>
      <c r="B58" s="9" t="s">
        <v>95</v>
      </c>
      <c r="C58" s="19" t="s">
        <v>19</v>
      </c>
      <c r="D58" s="22">
        <v>50</v>
      </c>
      <c r="E58" s="45">
        <v>0</v>
      </c>
      <c r="F58" s="14">
        <f t="shared" si="0"/>
        <v>0</v>
      </c>
      <c r="G58" s="17">
        <v>8</v>
      </c>
      <c r="H58" s="18">
        <f t="shared" si="11"/>
        <v>0</v>
      </c>
      <c r="I58" s="16">
        <f t="shared" si="2"/>
        <v>0</v>
      </c>
    </row>
    <row r="59" spans="1:9" s="1" customFormat="1" x14ac:dyDescent="0.25">
      <c r="A59" s="13" t="s">
        <v>61</v>
      </c>
      <c r="B59" s="9" t="s">
        <v>172</v>
      </c>
      <c r="C59" s="19" t="s">
        <v>19</v>
      </c>
      <c r="D59" s="25">
        <v>60</v>
      </c>
      <c r="E59" s="45">
        <v>0</v>
      </c>
      <c r="F59" s="14">
        <f t="shared" si="0"/>
        <v>0</v>
      </c>
      <c r="G59" s="17">
        <v>23</v>
      </c>
      <c r="H59" s="18">
        <f>F59*23%</f>
        <v>0</v>
      </c>
      <c r="I59" s="16">
        <f t="shared" si="2"/>
        <v>0</v>
      </c>
    </row>
    <row r="60" spans="1:9" x14ac:dyDescent="0.25">
      <c r="A60" s="13" t="s">
        <v>62</v>
      </c>
      <c r="B60" s="9" t="s">
        <v>88</v>
      </c>
      <c r="C60" s="19" t="s">
        <v>19</v>
      </c>
      <c r="D60" s="25">
        <v>10</v>
      </c>
      <c r="E60" s="45">
        <v>0</v>
      </c>
      <c r="F60" s="14">
        <f t="shared" si="0"/>
        <v>0</v>
      </c>
      <c r="G60" s="17">
        <v>23</v>
      </c>
      <c r="H60" s="18">
        <f>F60*23%</f>
        <v>0</v>
      </c>
      <c r="I60" s="16">
        <f t="shared" si="2"/>
        <v>0</v>
      </c>
    </row>
    <row r="61" spans="1:9" x14ac:dyDescent="0.25">
      <c r="A61" s="13" t="s">
        <v>63</v>
      </c>
      <c r="B61" s="9" t="s">
        <v>98</v>
      </c>
      <c r="C61" s="19" t="s">
        <v>19</v>
      </c>
      <c r="D61" s="25">
        <v>110</v>
      </c>
      <c r="E61" s="45">
        <v>0</v>
      </c>
      <c r="F61" s="14">
        <f t="shared" si="0"/>
        <v>0</v>
      </c>
      <c r="G61" s="17">
        <v>5</v>
      </c>
      <c r="H61" s="18">
        <f>F61*5%</f>
        <v>0</v>
      </c>
      <c r="I61" s="16">
        <f t="shared" si="2"/>
        <v>0</v>
      </c>
    </row>
    <row r="62" spans="1:9" ht="51.75" x14ac:dyDescent="0.25">
      <c r="A62" s="13" t="s">
        <v>64</v>
      </c>
      <c r="B62" s="9" t="s">
        <v>87</v>
      </c>
      <c r="C62" s="19" t="s">
        <v>20</v>
      </c>
      <c r="D62" s="22">
        <v>190</v>
      </c>
      <c r="E62" s="45">
        <v>0</v>
      </c>
      <c r="F62" s="14">
        <f t="shared" si="0"/>
        <v>0</v>
      </c>
      <c r="G62" s="17">
        <v>5</v>
      </c>
      <c r="H62" s="18">
        <f t="shared" ref="H62:H68" si="12">F62*5%</f>
        <v>0</v>
      </c>
      <c r="I62" s="16">
        <f t="shared" si="2"/>
        <v>0</v>
      </c>
    </row>
    <row r="63" spans="1:9" ht="26.25" x14ac:dyDescent="0.25">
      <c r="A63" s="13" t="s">
        <v>65</v>
      </c>
      <c r="B63" s="9" t="s">
        <v>100</v>
      </c>
      <c r="C63" s="19" t="s">
        <v>19</v>
      </c>
      <c r="D63" s="22">
        <v>30</v>
      </c>
      <c r="E63" s="45">
        <v>0</v>
      </c>
      <c r="F63" s="14">
        <f t="shared" si="0"/>
        <v>0</v>
      </c>
      <c r="G63" s="17">
        <v>5</v>
      </c>
      <c r="H63" s="18">
        <f t="shared" si="12"/>
        <v>0</v>
      </c>
      <c r="I63" s="16">
        <f t="shared" si="2"/>
        <v>0</v>
      </c>
    </row>
    <row r="64" spans="1:9" ht="26.25" x14ac:dyDescent="0.25">
      <c r="A64" s="13" t="s">
        <v>66</v>
      </c>
      <c r="B64" s="9" t="s">
        <v>99</v>
      </c>
      <c r="C64" s="19" t="s">
        <v>20</v>
      </c>
      <c r="D64" s="22">
        <v>3</v>
      </c>
      <c r="E64" s="45">
        <v>0</v>
      </c>
      <c r="F64" s="14">
        <f t="shared" si="0"/>
        <v>0</v>
      </c>
      <c r="G64" s="17">
        <v>5</v>
      </c>
      <c r="H64" s="18">
        <f t="shared" si="12"/>
        <v>0</v>
      </c>
      <c r="I64" s="16">
        <f t="shared" si="2"/>
        <v>0</v>
      </c>
    </row>
    <row r="65" spans="1:9" x14ac:dyDescent="0.25">
      <c r="A65" s="13" t="s">
        <v>67</v>
      </c>
      <c r="B65" s="7" t="s">
        <v>170</v>
      </c>
      <c r="C65" s="28" t="s">
        <v>17</v>
      </c>
      <c r="D65" s="22">
        <v>4</v>
      </c>
      <c r="E65" s="45">
        <v>0</v>
      </c>
      <c r="F65" s="14">
        <f t="shared" si="0"/>
        <v>0</v>
      </c>
      <c r="G65" s="17">
        <v>5</v>
      </c>
      <c r="H65" s="18">
        <f t="shared" si="12"/>
        <v>0</v>
      </c>
      <c r="I65" s="16">
        <f t="shared" si="2"/>
        <v>0</v>
      </c>
    </row>
    <row r="66" spans="1:9" x14ac:dyDescent="0.25">
      <c r="A66" s="13" t="s">
        <v>174</v>
      </c>
      <c r="B66" s="7" t="s">
        <v>171</v>
      </c>
      <c r="C66" s="28" t="s">
        <v>17</v>
      </c>
      <c r="D66" s="22">
        <v>4</v>
      </c>
      <c r="E66" s="45">
        <v>0</v>
      </c>
      <c r="F66" s="14">
        <f t="shared" si="0"/>
        <v>0</v>
      </c>
      <c r="G66" s="17">
        <v>5</v>
      </c>
      <c r="H66" s="18">
        <f t="shared" si="12"/>
        <v>0</v>
      </c>
      <c r="I66" s="16">
        <f t="shared" si="2"/>
        <v>0</v>
      </c>
    </row>
    <row r="67" spans="1:9" x14ac:dyDescent="0.25">
      <c r="A67" s="13" t="s">
        <v>68</v>
      </c>
      <c r="B67" s="9" t="s">
        <v>153</v>
      </c>
      <c r="C67" s="19" t="s">
        <v>19</v>
      </c>
      <c r="D67" s="22">
        <v>20</v>
      </c>
      <c r="E67" s="45">
        <v>0</v>
      </c>
      <c r="F67" s="14">
        <f t="shared" si="0"/>
        <v>0</v>
      </c>
      <c r="G67" s="17">
        <v>5</v>
      </c>
      <c r="H67" s="18">
        <f t="shared" si="12"/>
        <v>0</v>
      </c>
      <c r="I67" s="16">
        <f t="shared" si="2"/>
        <v>0</v>
      </c>
    </row>
    <row r="68" spans="1:9" x14ac:dyDescent="0.25">
      <c r="A68" s="13" t="s">
        <v>69</v>
      </c>
      <c r="B68" s="7" t="s">
        <v>121</v>
      </c>
      <c r="C68" s="28" t="s">
        <v>19</v>
      </c>
      <c r="D68" s="22">
        <v>20</v>
      </c>
      <c r="E68" s="45">
        <v>0</v>
      </c>
      <c r="F68" s="14">
        <f t="shared" si="0"/>
        <v>0</v>
      </c>
      <c r="G68" s="17">
        <v>5</v>
      </c>
      <c r="H68" s="18">
        <f t="shared" si="12"/>
        <v>0</v>
      </c>
      <c r="I68" s="16">
        <f t="shared" si="2"/>
        <v>0</v>
      </c>
    </row>
    <row r="69" spans="1:9" x14ac:dyDescent="0.25">
      <c r="A69" s="13" t="s">
        <v>92</v>
      </c>
      <c r="B69" s="9" t="s">
        <v>154</v>
      </c>
      <c r="C69" s="19" t="s">
        <v>19</v>
      </c>
      <c r="D69" s="22">
        <v>50</v>
      </c>
      <c r="E69" s="45">
        <v>0</v>
      </c>
      <c r="F69" s="14">
        <f t="shared" si="0"/>
        <v>0</v>
      </c>
      <c r="G69" s="17">
        <v>8</v>
      </c>
      <c r="H69" s="18">
        <f>F69*8%</f>
        <v>0</v>
      </c>
      <c r="I69" s="16">
        <f t="shared" si="2"/>
        <v>0</v>
      </c>
    </row>
    <row r="70" spans="1:9" s="1" customFormat="1" x14ac:dyDescent="0.25">
      <c r="A70" s="13" t="s">
        <v>93</v>
      </c>
      <c r="B70" s="9" t="s">
        <v>155</v>
      </c>
      <c r="C70" s="19" t="s">
        <v>19</v>
      </c>
      <c r="D70" s="22">
        <v>50</v>
      </c>
      <c r="E70" s="45">
        <v>0</v>
      </c>
      <c r="F70" s="14">
        <f t="shared" si="0"/>
        <v>0</v>
      </c>
      <c r="G70" s="17">
        <v>8</v>
      </c>
      <c r="H70" s="18">
        <f>F70*8%</f>
        <v>0</v>
      </c>
      <c r="I70" s="16">
        <f t="shared" si="2"/>
        <v>0</v>
      </c>
    </row>
    <row r="71" spans="1:9" x14ac:dyDescent="0.25">
      <c r="A71" s="13" t="s">
        <v>94</v>
      </c>
      <c r="B71" s="9" t="s">
        <v>86</v>
      </c>
      <c r="C71" s="19" t="s">
        <v>18</v>
      </c>
      <c r="D71" s="25">
        <v>200</v>
      </c>
      <c r="E71" s="45">
        <v>0</v>
      </c>
      <c r="F71" s="14">
        <f t="shared" si="0"/>
        <v>0</v>
      </c>
      <c r="G71" s="17">
        <v>8</v>
      </c>
      <c r="H71" s="18">
        <f>F71*8%</f>
        <v>0</v>
      </c>
      <c r="I71" s="16">
        <f t="shared" si="2"/>
        <v>0</v>
      </c>
    </row>
    <row r="72" spans="1:9" x14ac:dyDescent="0.25">
      <c r="A72" s="13" t="s">
        <v>70</v>
      </c>
      <c r="B72" s="9" t="s">
        <v>156</v>
      </c>
      <c r="C72" s="19" t="s">
        <v>19</v>
      </c>
      <c r="D72" s="22">
        <v>60</v>
      </c>
      <c r="E72" s="45">
        <v>0</v>
      </c>
      <c r="F72" s="14">
        <f t="shared" si="0"/>
        <v>0</v>
      </c>
      <c r="G72" s="17">
        <v>8</v>
      </c>
      <c r="H72" s="18">
        <f t="shared" ref="H72:H75" si="13">F72*8%</f>
        <v>0</v>
      </c>
      <c r="I72" s="16">
        <f t="shared" si="2"/>
        <v>0</v>
      </c>
    </row>
    <row r="73" spans="1:9" x14ac:dyDescent="0.25">
      <c r="A73" s="13" t="s">
        <v>71</v>
      </c>
      <c r="B73" s="7" t="s">
        <v>157</v>
      </c>
      <c r="C73" s="27" t="s">
        <v>19</v>
      </c>
      <c r="D73" s="22">
        <v>50</v>
      </c>
      <c r="E73" s="45">
        <v>0</v>
      </c>
      <c r="F73" s="14">
        <f t="shared" ref="F73:F93" si="14">D73*E73</f>
        <v>0</v>
      </c>
      <c r="G73" s="22">
        <v>8</v>
      </c>
      <c r="H73" s="16">
        <f>F73*8%</f>
        <v>0</v>
      </c>
      <c r="I73" s="16">
        <f t="shared" ref="I73:I93" si="15">F73+H73</f>
        <v>0</v>
      </c>
    </row>
    <row r="74" spans="1:9" x14ac:dyDescent="0.25">
      <c r="A74" s="13" t="s">
        <v>79</v>
      </c>
      <c r="B74" s="9" t="s">
        <v>158</v>
      </c>
      <c r="C74" s="19" t="s">
        <v>19</v>
      </c>
      <c r="D74" s="22">
        <v>220</v>
      </c>
      <c r="E74" s="45">
        <v>0</v>
      </c>
      <c r="F74" s="14">
        <f t="shared" si="14"/>
        <v>0</v>
      </c>
      <c r="G74" s="17">
        <v>8</v>
      </c>
      <c r="H74" s="18">
        <f t="shared" si="13"/>
        <v>0</v>
      </c>
      <c r="I74" s="16">
        <f t="shared" si="15"/>
        <v>0</v>
      </c>
    </row>
    <row r="75" spans="1:9" x14ac:dyDescent="0.25">
      <c r="A75" s="13" t="s">
        <v>72</v>
      </c>
      <c r="B75" s="9" t="s">
        <v>159</v>
      </c>
      <c r="C75" s="19" t="s">
        <v>19</v>
      </c>
      <c r="D75" s="22">
        <v>140</v>
      </c>
      <c r="E75" s="45">
        <v>0</v>
      </c>
      <c r="F75" s="14">
        <f t="shared" si="14"/>
        <v>0</v>
      </c>
      <c r="G75" s="17">
        <v>8</v>
      </c>
      <c r="H75" s="18">
        <f t="shared" si="13"/>
        <v>0</v>
      </c>
      <c r="I75" s="16">
        <f t="shared" si="15"/>
        <v>0</v>
      </c>
    </row>
    <row r="76" spans="1:9" x14ac:dyDescent="0.25">
      <c r="A76" s="13" t="s">
        <v>73</v>
      </c>
      <c r="B76" s="9" t="s">
        <v>119</v>
      </c>
      <c r="C76" s="19" t="s">
        <v>19</v>
      </c>
      <c r="D76" s="22">
        <v>15</v>
      </c>
      <c r="E76" s="45">
        <v>0</v>
      </c>
      <c r="F76" s="14">
        <f t="shared" si="14"/>
        <v>0</v>
      </c>
      <c r="G76" s="17">
        <v>5</v>
      </c>
      <c r="H76" s="18">
        <f>F76*5%</f>
        <v>0</v>
      </c>
      <c r="I76" s="16">
        <f t="shared" si="15"/>
        <v>0</v>
      </c>
    </row>
    <row r="77" spans="1:9" s="1" customFormat="1" x14ac:dyDescent="0.25">
      <c r="A77" s="13" t="s">
        <v>74</v>
      </c>
      <c r="B77" s="10" t="s">
        <v>85</v>
      </c>
      <c r="C77" s="21" t="s">
        <v>19</v>
      </c>
      <c r="D77" s="22">
        <v>60</v>
      </c>
      <c r="E77" s="45">
        <v>0</v>
      </c>
      <c r="F77" s="14">
        <f t="shared" si="14"/>
        <v>0</v>
      </c>
      <c r="G77" s="23">
        <v>5</v>
      </c>
      <c r="H77" s="18">
        <f>F77*5%</f>
        <v>0</v>
      </c>
      <c r="I77" s="16">
        <f t="shared" si="15"/>
        <v>0</v>
      </c>
    </row>
    <row r="78" spans="1:9" x14ac:dyDescent="0.25">
      <c r="A78" s="13" t="s">
        <v>75</v>
      </c>
      <c r="B78" s="10" t="s">
        <v>160</v>
      </c>
      <c r="C78" s="19" t="s">
        <v>17</v>
      </c>
      <c r="D78" s="22">
        <v>7</v>
      </c>
      <c r="E78" s="45">
        <v>0</v>
      </c>
      <c r="F78" s="14">
        <f t="shared" si="14"/>
        <v>0</v>
      </c>
      <c r="G78" s="17">
        <v>8</v>
      </c>
      <c r="H78" s="18">
        <f>F78*8%</f>
        <v>0</v>
      </c>
      <c r="I78" s="16">
        <f t="shared" si="15"/>
        <v>0</v>
      </c>
    </row>
    <row r="79" spans="1:9" ht="26.25" x14ac:dyDescent="0.25">
      <c r="A79" s="13" t="s">
        <v>76</v>
      </c>
      <c r="B79" s="9" t="s">
        <v>118</v>
      </c>
      <c r="C79" s="26" t="s">
        <v>19</v>
      </c>
      <c r="D79" s="22">
        <v>25</v>
      </c>
      <c r="E79" s="45">
        <v>0</v>
      </c>
      <c r="F79" s="14">
        <f t="shared" si="14"/>
        <v>0</v>
      </c>
      <c r="G79" s="15">
        <v>8</v>
      </c>
      <c r="H79" s="16">
        <f>F79*8%</f>
        <v>0</v>
      </c>
      <c r="I79" s="16">
        <f t="shared" si="15"/>
        <v>0</v>
      </c>
    </row>
    <row r="80" spans="1:9" ht="51.75" x14ac:dyDescent="0.25">
      <c r="A80" s="13" t="s">
        <v>77</v>
      </c>
      <c r="B80" s="7" t="s">
        <v>179</v>
      </c>
      <c r="C80" s="29" t="s">
        <v>19</v>
      </c>
      <c r="D80" s="22">
        <v>15</v>
      </c>
      <c r="E80" s="45">
        <v>0</v>
      </c>
      <c r="F80" s="14">
        <f t="shared" si="14"/>
        <v>0</v>
      </c>
      <c r="G80" s="15">
        <v>8</v>
      </c>
      <c r="H80" s="16">
        <f>F80*8%</f>
        <v>0</v>
      </c>
      <c r="I80" s="16">
        <f t="shared" si="15"/>
        <v>0</v>
      </c>
    </row>
    <row r="81" spans="1:9" s="1" customFormat="1" ht="15" customHeight="1" x14ac:dyDescent="0.25">
      <c r="A81" s="13" t="s">
        <v>78</v>
      </c>
      <c r="B81" s="8" t="s">
        <v>84</v>
      </c>
      <c r="C81" s="19" t="s">
        <v>17</v>
      </c>
      <c r="D81" s="25">
        <v>35</v>
      </c>
      <c r="E81" s="45">
        <v>0</v>
      </c>
      <c r="F81" s="14">
        <f t="shared" si="14"/>
        <v>0</v>
      </c>
      <c r="G81" s="17">
        <v>8</v>
      </c>
      <c r="H81" s="18">
        <f>F81*8%</f>
        <v>0</v>
      </c>
      <c r="I81" s="16">
        <f t="shared" si="15"/>
        <v>0</v>
      </c>
    </row>
    <row r="82" spans="1:9" s="1" customFormat="1" x14ac:dyDescent="0.25">
      <c r="A82" s="13" t="s">
        <v>101</v>
      </c>
      <c r="B82" s="10" t="s">
        <v>161</v>
      </c>
      <c r="C82" s="21" t="s">
        <v>17</v>
      </c>
      <c r="D82" s="22">
        <v>2</v>
      </c>
      <c r="E82" s="45">
        <v>0</v>
      </c>
      <c r="F82" s="14">
        <f t="shared" si="14"/>
        <v>0</v>
      </c>
      <c r="G82" s="17">
        <v>5</v>
      </c>
      <c r="H82" s="18">
        <f>F82*5%</f>
        <v>0</v>
      </c>
      <c r="I82" s="16">
        <f t="shared" si="15"/>
        <v>0</v>
      </c>
    </row>
    <row r="83" spans="1:9" s="1" customFormat="1" x14ac:dyDescent="0.25">
      <c r="A83" s="13" t="s">
        <v>102</v>
      </c>
      <c r="B83" s="9" t="s">
        <v>162</v>
      </c>
      <c r="C83" s="19" t="s">
        <v>19</v>
      </c>
      <c r="D83" s="22">
        <v>10</v>
      </c>
      <c r="E83" s="45">
        <v>0</v>
      </c>
      <c r="F83" s="14">
        <f t="shared" si="14"/>
        <v>0</v>
      </c>
      <c r="G83" s="23">
        <v>5</v>
      </c>
      <c r="H83" s="18">
        <f>F83*5%</f>
        <v>0</v>
      </c>
      <c r="I83" s="16">
        <f t="shared" si="15"/>
        <v>0</v>
      </c>
    </row>
    <row r="84" spans="1:9" s="1" customFormat="1" ht="64.5" x14ac:dyDescent="0.25">
      <c r="A84" s="13" t="s">
        <v>103</v>
      </c>
      <c r="B84" s="34" t="s">
        <v>175</v>
      </c>
      <c r="C84" s="19" t="s">
        <v>17</v>
      </c>
      <c r="D84" s="22">
        <v>210</v>
      </c>
      <c r="E84" s="45">
        <v>0</v>
      </c>
      <c r="F84" s="14">
        <f t="shared" si="14"/>
        <v>0</v>
      </c>
      <c r="G84" s="17">
        <v>5</v>
      </c>
      <c r="H84" s="18">
        <f>F84*5%</f>
        <v>0</v>
      </c>
      <c r="I84" s="16">
        <f t="shared" si="15"/>
        <v>0</v>
      </c>
    </row>
    <row r="85" spans="1:9" ht="26.25" x14ac:dyDescent="0.25">
      <c r="A85" s="13" t="s">
        <v>104</v>
      </c>
      <c r="B85" s="35" t="s">
        <v>188</v>
      </c>
      <c r="C85" s="30" t="s">
        <v>19</v>
      </c>
      <c r="D85" s="22">
        <v>6</v>
      </c>
      <c r="E85" s="45">
        <v>0</v>
      </c>
      <c r="F85" s="14">
        <f t="shared" si="14"/>
        <v>0</v>
      </c>
      <c r="G85" s="17">
        <v>8</v>
      </c>
      <c r="H85" s="18">
        <f>F85*8%</f>
        <v>0</v>
      </c>
      <c r="I85" s="16">
        <f t="shared" si="15"/>
        <v>0</v>
      </c>
    </row>
    <row r="86" spans="1:9" ht="26.25" x14ac:dyDescent="0.25">
      <c r="A86" s="13" t="s">
        <v>105</v>
      </c>
      <c r="B86" s="35" t="s">
        <v>192</v>
      </c>
      <c r="C86" s="30" t="s">
        <v>19</v>
      </c>
      <c r="D86" s="25">
        <v>9</v>
      </c>
      <c r="E86" s="45">
        <v>0</v>
      </c>
      <c r="F86" s="14">
        <f t="shared" si="14"/>
        <v>0</v>
      </c>
      <c r="G86" s="17">
        <v>8</v>
      </c>
      <c r="H86" s="18">
        <f>F86*8%</f>
        <v>0</v>
      </c>
      <c r="I86" s="16">
        <f t="shared" si="15"/>
        <v>0</v>
      </c>
    </row>
    <row r="87" spans="1:9" x14ac:dyDescent="0.25">
      <c r="A87" s="13" t="s">
        <v>106</v>
      </c>
      <c r="B87" s="11" t="s">
        <v>83</v>
      </c>
      <c r="C87" s="30" t="s">
        <v>17</v>
      </c>
      <c r="D87" s="25">
        <v>180</v>
      </c>
      <c r="E87" s="45">
        <v>0</v>
      </c>
      <c r="F87" s="14">
        <f t="shared" si="14"/>
        <v>0</v>
      </c>
      <c r="G87" s="17">
        <v>23</v>
      </c>
      <c r="H87" s="18">
        <f>F87*23%</f>
        <v>0</v>
      </c>
      <c r="I87" s="16">
        <f t="shared" si="15"/>
        <v>0</v>
      </c>
    </row>
    <row r="88" spans="1:9" x14ac:dyDescent="0.25">
      <c r="A88" s="13" t="s">
        <v>107</v>
      </c>
      <c r="B88" s="12" t="s">
        <v>166</v>
      </c>
      <c r="C88" s="19" t="s">
        <v>19</v>
      </c>
      <c r="D88" s="22">
        <v>20</v>
      </c>
      <c r="E88" s="45">
        <v>0</v>
      </c>
      <c r="F88" s="14">
        <f t="shared" si="14"/>
        <v>0</v>
      </c>
      <c r="G88" s="25">
        <v>5</v>
      </c>
      <c r="H88" s="18">
        <f>F88*5%</f>
        <v>0</v>
      </c>
      <c r="I88" s="16">
        <f t="shared" si="15"/>
        <v>0</v>
      </c>
    </row>
    <row r="89" spans="1:9" ht="63.75" x14ac:dyDescent="0.25">
      <c r="A89" s="13" t="s">
        <v>108</v>
      </c>
      <c r="B89" s="36" t="s">
        <v>184</v>
      </c>
      <c r="C89" s="19" t="s">
        <v>19</v>
      </c>
      <c r="D89" s="22">
        <v>7</v>
      </c>
      <c r="E89" s="45">
        <v>0</v>
      </c>
      <c r="F89" s="14">
        <f t="shared" si="14"/>
        <v>0</v>
      </c>
      <c r="G89" s="25">
        <v>5</v>
      </c>
      <c r="H89" s="18">
        <f>F89*5%</f>
        <v>0</v>
      </c>
      <c r="I89" s="16">
        <f t="shared" si="15"/>
        <v>0</v>
      </c>
    </row>
    <row r="90" spans="1:9" x14ac:dyDescent="0.25">
      <c r="A90" s="13" t="s">
        <v>109</v>
      </c>
      <c r="B90" s="9" t="s">
        <v>163</v>
      </c>
      <c r="C90" s="19" t="s">
        <v>19</v>
      </c>
      <c r="D90" s="22">
        <v>25</v>
      </c>
      <c r="E90" s="45">
        <v>0</v>
      </c>
      <c r="F90" s="14">
        <f t="shared" si="14"/>
        <v>0</v>
      </c>
      <c r="G90" s="17">
        <v>8</v>
      </c>
      <c r="H90" s="18">
        <f>F90*8%</f>
        <v>0</v>
      </c>
      <c r="I90" s="16">
        <f t="shared" si="15"/>
        <v>0</v>
      </c>
    </row>
    <row r="91" spans="1:9" x14ac:dyDescent="0.25">
      <c r="A91" s="13" t="s">
        <v>110</v>
      </c>
      <c r="B91" s="9" t="s">
        <v>164</v>
      </c>
      <c r="C91" s="19" t="s">
        <v>19</v>
      </c>
      <c r="D91" s="22">
        <v>180</v>
      </c>
      <c r="E91" s="45">
        <v>0</v>
      </c>
      <c r="F91" s="14">
        <f t="shared" si="14"/>
        <v>0</v>
      </c>
      <c r="G91" s="17">
        <v>8</v>
      </c>
      <c r="H91" s="18">
        <f t="shared" ref="H91:H92" si="16">F91*8%</f>
        <v>0</v>
      </c>
      <c r="I91" s="16">
        <f t="shared" si="15"/>
        <v>0</v>
      </c>
    </row>
    <row r="92" spans="1:9" ht="14.1" customHeight="1" x14ac:dyDescent="0.25">
      <c r="A92" s="13" t="s">
        <v>112</v>
      </c>
      <c r="B92" s="9" t="s">
        <v>165</v>
      </c>
      <c r="C92" s="19" t="s">
        <v>19</v>
      </c>
      <c r="D92" s="22">
        <v>40</v>
      </c>
      <c r="E92" s="45">
        <v>0</v>
      </c>
      <c r="F92" s="14">
        <f t="shared" si="14"/>
        <v>0</v>
      </c>
      <c r="G92" s="17">
        <v>8</v>
      </c>
      <c r="H92" s="18">
        <f t="shared" si="16"/>
        <v>0</v>
      </c>
      <c r="I92" s="16">
        <f t="shared" si="15"/>
        <v>0</v>
      </c>
    </row>
    <row r="93" spans="1:9" ht="51.75" x14ac:dyDescent="0.25">
      <c r="A93" s="13" t="s">
        <v>113</v>
      </c>
      <c r="B93" s="9" t="s">
        <v>82</v>
      </c>
      <c r="C93" s="29" t="s">
        <v>19</v>
      </c>
      <c r="D93" s="22">
        <v>250</v>
      </c>
      <c r="E93" s="45">
        <v>0</v>
      </c>
      <c r="F93" s="14">
        <f t="shared" si="14"/>
        <v>0</v>
      </c>
      <c r="G93" s="15">
        <v>5</v>
      </c>
      <c r="H93" s="16">
        <f>F93*5%</f>
        <v>0</v>
      </c>
      <c r="I93" s="16">
        <f t="shared" si="15"/>
        <v>0</v>
      </c>
    </row>
    <row r="94" spans="1:9" x14ac:dyDescent="0.25">
      <c r="A94" s="44" t="s">
        <v>8</v>
      </c>
      <c r="B94" s="44"/>
      <c r="C94" s="44"/>
      <c r="D94" s="44"/>
      <c r="E94" s="44"/>
      <c r="F94" s="3">
        <f>SUM(F8:F93)</f>
        <v>0</v>
      </c>
      <c r="G94" s="3" t="s">
        <v>183</v>
      </c>
      <c r="H94" s="3">
        <f>SUM(H8:H93)</f>
        <v>0</v>
      </c>
      <c r="I94" s="3">
        <f>SUM(I8:I93)</f>
        <v>0</v>
      </c>
    </row>
    <row r="95" spans="1:9" x14ac:dyDescent="0.25">
      <c r="A95" s="41" t="s">
        <v>125</v>
      </c>
      <c r="B95" s="41"/>
      <c r="C95" s="41"/>
      <c r="D95" s="41"/>
      <c r="E95" s="41"/>
      <c r="F95" s="41"/>
      <c r="G95" s="41"/>
      <c r="H95" s="41"/>
      <c r="I95" s="41"/>
    </row>
    <row r="96" spans="1:9" x14ac:dyDescent="0.25">
      <c r="A96" s="41"/>
      <c r="B96" s="41"/>
      <c r="C96" s="41"/>
      <c r="D96" s="41"/>
      <c r="E96" s="41"/>
      <c r="F96" s="41"/>
      <c r="G96" s="41"/>
      <c r="H96" s="41"/>
      <c r="I96" s="41"/>
    </row>
    <row r="97" spans="1:9" x14ac:dyDescent="0.25">
      <c r="A97" s="41"/>
      <c r="B97" s="41"/>
      <c r="C97" s="41"/>
      <c r="D97" s="41"/>
      <c r="E97" s="41"/>
      <c r="F97" s="41"/>
      <c r="G97" s="41"/>
      <c r="H97" s="41"/>
      <c r="I97" s="41"/>
    </row>
    <row r="98" spans="1:9" ht="75" customHeight="1" x14ac:dyDescent="0.25">
      <c r="A98" s="41"/>
      <c r="B98" s="41"/>
      <c r="C98" s="41"/>
      <c r="D98" s="41"/>
      <c r="E98" s="41"/>
      <c r="F98" s="41"/>
      <c r="G98" s="41"/>
      <c r="H98" s="41"/>
      <c r="I98" s="41"/>
    </row>
    <row r="99" spans="1:9" x14ac:dyDescent="0.25">
      <c r="A99" s="41"/>
      <c r="B99" s="41"/>
      <c r="C99" s="41"/>
      <c r="D99" s="41"/>
      <c r="E99" s="41"/>
      <c r="F99" s="41"/>
      <c r="G99" s="41"/>
      <c r="H99" s="41"/>
      <c r="I99" s="41"/>
    </row>
    <row r="100" spans="1:9" x14ac:dyDescent="0.25">
      <c r="A100" s="41"/>
      <c r="B100" s="41"/>
      <c r="C100" s="41"/>
      <c r="D100" s="41"/>
      <c r="E100" s="41"/>
      <c r="F100" s="41"/>
      <c r="G100" s="41"/>
      <c r="H100" s="41"/>
      <c r="I100" s="41"/>
    </row>
    <row r="101" spans="1:9" x14ac:dyDescent="0.25">
      <c r="A101" s="41"/>
      <c r="B101" s="41"/>
      <c r="C101" s="41"/>
      <c r="D101" s="41"/>
      <c r="E101" s="41"/>
      <c r="F101" s="41"/>
      <c r="G101" s="41"/>
      <c r="H101" s="41"/>
      <c r="I101" s="41"/>
    </row>
    <row r="102" spans="1:9" x14ac:dyDescent="0.25">
      <c r="A102" s="41"/>
      <c r="B102" s="41"/>
      <c r="C102" s="41"/>
      <c r="D102" s="41"/>
      <c r="E102" s="41"/>
      <c r="F102" s="41"/>
      <c r="G102" s="41"/>
      <c r="H102" s="41"/>
      <c r="I102" s="41"/>
    </row>
    <row r="103" spans="1:9" x14ac:dyDescent="0.25">
      <c r="A103" s="41"/>
      <c r="B103" s="41"/>
      <c r="C103" s="41"/>
      <c r="D103" s="41"/>
      <c r="E103" s="41"/>
      <c r="F103" s="41"/>
      <c r="G103" s="41"/>
      <c r="H103" s="41"/>
      <c r="I103" s="41"/>
    </row>
  </sheetData>
  <sortState ref="A8:Q196">
    <sortCondition ref="B8:B196"/>
  </sortState>
  <mergeCells count="8">
    <mergeCell ref="A1:I1"/>
    <mergeCell ref="A3:I3"/>
    <mergeCell ref="A2:B2"/>
    <mergeCell ref="A95:I103"/>
    <mergeCell ref="A4:I5"/>
    <mergeCell ref="A6:I6"/>
    <mergeCell ref="A94:E94"/>
    <mergeCell ref="E2:I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9" fitToHeight="4" orientation="landscape" r:id="rId1"/>
  <ignoredErrors>
    <ignoredError sqref="H22 H38 H42 H51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Art.spożywcze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2024-10-18T06:24:06Z</cp:lastPrinted>
  <dcterms:created xsi:type="dcterms:W3CDTF">2015-12-02T10:15:46Z</dcterms:created>
  <dcterms:modified xsi:type="dcterms:W3CDTF">2024-11-21T12:19:36Z</dcterms:modified>
</cp:coreProperties>
</file>